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6" documentId="11_0D3D158BD5AFE24BA29E34D86D21405151BB4E0E" xr6:coauthVersionLast="47" xr6:coauthVersionMax="47" xr10:uidLastSave="{9FE55965-051C-4C2C-AAC7-51B64057ECD6}"/>
  <bookViews>
    <workbookView xWindow="-120" yWindow="-120" windowWidth="29040" windowHeight="15840" activeTab="3" xr2:uid="{00000000-000D-0000-FFFF-FFFF00000000}"/>
  </bookViews>
  <sheets>
    <sheet name="Contagem hidrantes" sheetId="13" r:id="rId1"/>
    <sheet name="Cantão 1" sheetId="3" r:id="rId2"/>
    <sheet name="Cantão 2" sheetId="1" r:id="rId3"/>
    <sheet name="Cantão 3" sheetId="5" r:id="rId4"/>
    <sheet name="Cantão 4" sheetId="6" r:id="rId5"/>
    <sheet name="Cantão 5" sheetId="7" r:id="rId6"/>
    <sheet name="Cantão 6" sheetId="8" r:id="rId7"/>
    <sheet name="Listagem - consumos contadores" sheetId="11" r:id="rId8"/>
  </sheets>
  <definedNames>
    <definedName name="_xlnm._FilterDatabase" localSheetId="0" hidden="1">'Contagem hidrantes'!$A$1:$A$462</definedName>
    <definedName name="_xlnm.Print_Titles" localSheetId="1">'Cantão 1'!$1:$5</definedName>
    <definedName name="_xlnm.Print_Titles" localSheetId="2">'Cantão 2'!$1:$5</definedName>
    <definedName name="_xlnm.Print_Titles" localSheetId="3">'Cantão 3'!$1:$5</definedName>
    <definedName name="_xlnm.Print_Titles" localSheetId="4">'Cantão 4'!$1:$5</definedName>
    <definedName name="_xlnm.Print_Titles" localSheetId="5">'Cantão 5'!$1:$5</definedName>
    <definedName name="_xlnm.Print_Titles" localSheetId="6">'Cantão 6'!$1:$5</definedName>
    <definedName name="_xlnm.Print_Titles" localSheetId="7">'Listagem - consumos contadores'!$7:$9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5" i="3" l="1"/>
  <c r="V275" i="3" s="1"/>
  <c r="T160" i="3"/>
  <c r="V160" i="3" s="1"/>
  <c r="T255" i="3"/>
  <c r="V255" i="3" s="1"/>
  <c r="T254" i="3"/>
  <c r="V254" i="3" s="1"/>
  <c r="T253" i="3"/>
  <c r="V253" i="3" s="1"/>
  <c r="T252" i="3"/>
  <c r="V252" i="3" s="1"/>
  <c r="T251" i="3"/>
  <c r="V251" i="3" s="1"/>
  <c r="T250" i="3"/>
  <c r="V250" i="3" s="1"/>
  <c r="T249" i="3"/>
  <c r="V249" i="3" s="1"/>
  <c r="T248" i="3"/>
  <c r="V248" i="3" s="1"/>
  <c r="T256" i="3"/>
  <c r="AA14" i="3"/>
  <c r="AA13" i="3"/>
  <c r="AA11" i="3"/>
  <c r="AA10" i="3"/>
  <c r="AA8" i="3"/>
  <c r="AA7" i="3"/>
  <c r="T8" i="3"/>
  <c r="AB8" i="3" s="1"/>
  <c r="T6" i="3"/>
  <c r="AB6" i="3" s="1"/>
  <c r="T7" i="3"/>
  <c r="AB7" i="3" s="1"/>
  <c r="AD28" i="3"/>
  <c r="AD27" i="3"/>
  <c r="AB25" i="3"/>
  <c r="AD25" i="3" s="1"/>
  <c r="AA6" i="3"/>
  <c r="AD7" i="3" l="1"/>
  <c r="AD6" i="3"/>
  <c r="AD8" i="3"/>
  <c r="V7" i="3"/>
  <c r="T121" i="3"/>
  <c r="V121" i="3" s="1"/>
  <c r="H178" i="11" l="1"/>
  <c r="I178" i="11" s="1"/>
  <c r="J178" i="11" s="1"/>
  <c r="H550" i="11"/>
  <c r="I550" i="11" s="1"/>
  <c r="J550" i="11" s="1"/>
  <c r="L550" i="11" s="1"/>
  <c r="H358" i="11"/>
  <c r="I358" i="11" s="1"/>
  <c r="J358" i="11" s="1"/>
  <c r="H357" i="11"/>
  <c r="I357" i="11" s="1"/>
  <c r="J357" i="11" s="1"/>
  <c r="H313" i="11"/>
  <c r="I313" i="11" s="1"/>
  <c r="J313" i="11" s="1"/>
  <c r="L313" i="11" s="1"/>
  <c r="H572" i="11"/>
  <c r="I572" i="11" s="1"/>
  <c r="J572" i="11" s="1"/>
  <c r="L572" i="11" s="1"/>
  <c r="H56" i="11"/>
  <c r="I56" i="11" s="1"/>
  <c r="J56" i="11" s="1"/>
  <c r="H370" i="11"/>
  <c r="I370" i="11" s="1"/>
  <c r="J370" i="11" s="1"/>
  <c r="H310" i="11"/>
  <c r="I310" i="11" s="1"/>
  <c r="J310" i="11" s="1"/>
  <c r="R6" i="7"/>
  <c r="H421" i="11" l="1"/>
  <c r="I421" i="11" s="1"/>
  <c r="J421" i="11" s="1"/>
  <c r="L421" i="11" s="1"/>
  <c r="H651" i="11"/>
  <c r="I651" i="11" s="1"/>
  <c r="J651" i="11" s="1"/>
  <c r="L651" i="11" s="1"/>
  <c r="H650" i="11"/>
  <c r="I650" i="11" s="1"/>
  <c r="J650" i="11" s="1"/>
  <c r="L650" i="11" s="1"/>
  <c r="H103" i="11"/>
  <c r="I103" i="11" s="1"/>
  <c r="J103" i="11" s="1"/>
  <c r="L103" i="11" s="1"/>
  <c r="H275" i="11"/>
  <c r="I275" i="11" s="1"/>
  <c r="J275" i="11" s="1"/>
  <c r="L275" i="11" s="1"/>
  <c r="H659" i="11"/>
  <c r="I659" i="11" s="1"/>
  <c r="J659" i="11" s="1"/>
  <c r="H658" i="11"/>
  <c r="I658" i="11" s="1"/>
  <c r="J658" i="11" s="1"/>
  <c r="H657" i="11"/>
  <c r="I657" i="11" s="1"/>
  <c r="J657" i="11" s="1"/>
  <c r="H238" i="11"/>
  <c r="I238" i="11" s="1"/>
  <c r="J238" i="11" s="1"/>
  <c r="H328" i="11"/>
  <c r="I328" i="11" s="1"/>
  <c r="J328" i="11" s="1"/>
  <c r="L328" i="11" s="1"/>
  <c r="L657" i="11" l="1"/>
  <c r="H647" i="11"/>
  <c r="I647" i="11" s="1"/>
  <c r="J647" i="11" s="1"/>
  <c r="L647" i="11" s="1"/>
  <c r="H656" i="11"/>
  <c r="I656" i="11" s="1"/>
  <c r="J656" i="11" s="1"/>
  <c r="L656" i="11" s="1"/>
  <c r="H667" i="11"/>
  <c r="I667" i="11" s="1"/>
  <c r="J667" i="11" s="1"/>
  <c r="L667" i="11" s="1"/>
  <c r="H661" i="11"/>
  <c r="I661" i="11" s="1"/>
  <c r="J661" i="11" s="1"/>
  <c r="L661" i="11" s="1"/>
  <c r="H663" i="11"/>
  <c r="I663" i="11" s="1"/>
  <c r="J663" i="11" s="1"/>
  <c r="L663" i="11" s="1"/>
  <c r="H662" i="11"/>
  <c r="I662" i="11" s="1"/>
  <c r="J662" i="11" s="1"/>
  <c r="L662" i="11" s="1"/>
  <c r="H668" i="11"/>
  <c r="I668" i="11" s="1"/>
  <c r="J668" i="11" s="1"/>
  <c r="L668" i="11" s="1"/>
  <c r="H655" i="11"/>
  <c r="I655" i="11" s="1"/>
  <c r="J655" i="11" s="1"/>
  <c r="L655" i="11" s="1"/>
  <c r="H66" i="11" l="1"/>
  <c r="I66" i="11" s="1"/>
  <c r="J66" i="11" s="1"/>
  <c r="H65" i="11"/>
  <c r="I65" i="11" s="1"/>
  <c r="J65" i="11" s="1"/>
  <c r="L65" i="11" l="1"/>
  <c r="H654" i="11"/>
  <c r="I654" i="11" s="1"/>
  <c r="J654" i="11" s="1"/>
  <c r="H652" i="11"/>
  <c r="I652" i="11" s="1"/>
  <c r="J652" i="11" s="1"/>
  <c r="H660" i="11"/>
  <c r="I660" i="11" s="1"/>
  <c r="J660" i="11" s="1"/>
  <c r="L660" i="11" s="1"/>
  <c r="H665" i="11"/>
  <c r="I665" i="11" s="1"/>
  <c r="J665" i="11" s="1"/>
  <c r="L665" i="11" s="1"/>
  <c r="H649" i="11"/>
  <c r="I649" i="11" s="1"/>
  <c r="J649" i="11" s="1"/>
  <c r="L649" i="11" s="1"/>
  <c r="H156" i="11"/>
  <c r="I156" i="11" s="1"/>
  <c r="J156" i="11" s="1"/>
  <c r="H107" i="11"/>
  <c r="I107" i="11" s="1"/>
  <c r="J107" i="11" s="1"/>
  <c r="L107" i="11" s="1"/>
  <c r="H666" i="11"/>
  <c r="I666" i="11" s="1"/>
  <c r="J666" i="11" s="1"/>
  <c r="L666" i="11" s="1"/>
  <c r="H390" i="11"/>
  <c r="I390" i="11" s="1"/>
  <c r="J390" i="11" s="1"/>
  <c r="L390" i="11" s="1"/>
  <c r="H180" i="11"/>
  <c r="I180" i="11" s="1"/>
  <c r="J180" i="11" s="1"/>
  <c r="L180" i="11" s="1"/>
  <c r="H644" i="11"/>
  <c r="I644" i="11" s="1"/>
  <c r="J644" i="11" s="1"/>
  <c r="L644" i="11" s="1"/>
  <c r="H664" i="11"/>
  <c r="I664" i="11" s="1"/>
  <c r="J664" i="11" s="1"/>
  <c r="L664" i="11" s="1"/>
  <c r="L652" i="11" l="1"/>
  <c r="H115" i="11"/>
  <c r="I115" i="11" s="1"/>
  <c r="J115" i="11" s="1"/>
  <c r="H116" i="11"/>
  <c r="I116" i="11" s="1"/>
  <c r="J116" i="11" s="1"/>
  <c r="H648" i="11"/>
  <c r="I648" i="11" s="1"/>
  <c r="J648" i="11" s="1"/>
  <c r="L648" i="11" s="1"/>
  <c r="F670" i="11"/>
  <c r="H289" i="11"/>
  <c r="I289" i="11" s="1"/>
  <c r="J289" i="11" s="1"/>
  <c r="L289" i="11" s="1"/>
  <c r="R170" i="6"/>
  <c r="T170" i="6" s="1"/>
  <c r="L115" i="11" l="1"/>
  <c r="T150" i="1"/>
  <c r="T167" i="3"/>
  <c r="V167" i="3" s="1"/>
  <c r="T6" i="1" l="1"/>
  <c r="V6" i="1" s="1"/>
  <c r="T7" i="1"/>
  <c r="V7" i="1" s="1"/>
  <c r="T8" i="1"/>
  <c r="V8" i="1" s="1"/>
  <c r="T9" i="1"/>
  <c r="V9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5" i="1"/>
  <c r="V25" i="1" s="1"/>
  <c r="T28" i="1"/>
  <c r="V28" i="1" s="1"/>
  <c r="T29" i="1"/>
  <c r="V29" i="1" s="1"/>
  <c r="T30" i="1"/>
  <c r="T31" i="1"/>
  <c r="V31" i="1" s="1"/>
  <c r="T32" i="1"/>
  <c r="V32" i="1" s="1"/>
  <c r="T33" i="1"/>
  <c r="V33" i="1" s="1"/>
  <c r="T34" i="1"/>
  <c r="V34" i="1" s="1"/>
  <c r="T35" i="1"/>
  <c r="V35" i="1" s="1"/>
  <c r="T36" i="1"/>
  <c r="V36" i="1" s="1"/>
  <c r="T37" i="1"/>
  <c r="V37" i="1" s="1"/>
  <c r="T38" i="1"/>
  <c r="V38" i="1" s="1"/>
  <c r="T41" i="1"/>
  <c r="V41" i="1" s="1"/>
  <c r="T42" i="1"/>
  <c r="V42" i="1" s="1"/>
  <c r="T43" i="1"/>
  <c r="V43" i="1" s="1"/>
  <c r="T44" i="1"/>
  <c r="T45" i="1"/>
  <c r="V45" i="1" s="1"/>
  <c r="T46" i="1"/>
  <c r="V46" i="1" s="1"/>
  <c r="T47" i="1"/>
  <c r="V47" i="1" s="1"/>
  <c r="T48" i="1"/>
  <c r="V48" i="1" s="1"/>
  <c r="T49" i="1"/>
  <c r="T50" i="1"/>
  <c r="V50" i="1" s="1"/>
  <c r="T54" i="1"/>
  <c r="V54" i="1" s="1"/>
  <c r="T59" i="1"/>
  <c r="V59" i="1" s="1"/>
  <c r="T60" i="1"/>
  <c r="V60" i="1" s="1"/>
  <c r="T63" i="1"/>
  <c r="V63" i="1" s="1"/>
  <c r="T64" i="1"/>
  <c r="V64" i="1" s="1"/>
  <c r="T65" i="1"/>
  <c r="T66" i="1"/>
  <c r="V66" i="1" s="1"/>
  <c r="T67" i="1"/>
  <c r="V67" i="1" s="1"/>
  <c r="T68" i="1"/>
  <c r="V68" i="1" s="1"/>
  <c r="T70" i="1"/>
  <c r="V70" i="1" s="1"/>
  <c r="T71" i="1"/>
  <c r="V71" i="1" s="1"/>
  <c r="T72" i="1"/>
  <c r="V72" i="1" s="1"/>
  <c r="T73" i="1"/>
  <c r="V73" i="1" s="1"/>
  <c r="T74" i="1"/>
  <c r="V74" i="1" s="1"/>
  <c r="T75" i="1"/>
  <c r="V75" i="1" s="1"/>
  <c r="T76" i="1"/>
  <c r="V76" i="1" s="1"/>
  <c r="T77" i="1"/>
  <c r="V77" i="1" s="1"/>
  <c r="T78" i="1"/>
  <c r="V78" i="1" s="1"/>
  <c r="T80" i="1"/>
  <c r="T81" i="1"/>
  <c r="T82" i="1"/>
  <c r="V82" i="1" s="1"/>
  <c r="T84" i="1"/>
  <c r="V84" i="1" s="1"/>
  <c r="T85" i="1"/>
  <c r="V85" i="1" s="1"/>
  <c r="T86" i="1"/>
  <c r="V86" i="1" s="1"/>
  <c r="T87" i="1"/>
  <c r="V87" i="1" s="1"/>
  <c r="T88" i="1"/>
  <c r="V88" i="1" s="1"/>
  <c r="T90" i="1"/>
  <c r="V90" i="1" s="1"/>
  <c r="T91" i="1"/>
  <c r="V91" i="1" s="1"/>
  <c r="T92" i="1"/>
  <c r="V92" i="1" s="1"/>
  <c r="T93" i="1"/>
  <c r="T94" i="1"/>
  <c r="V94" i="1" s="1"/>
  <c r="T96" i="1"/>
  <c r="V96" i="1" s="1"/>
  <c r="T97" i="1"/>
  <c r="V97" i="1" s="1"/>
  <c r="T99" i="1"/>
  <c r="V99" i="1" s="1"/>
  <c r="T100" i="1"/>
  <c r="V100" i="1" s="1"/>
  <c r="T101" i="1"/>
  <c r="V101" i="1" s="1"/>
  <c r="T102" i="1"/>
  <c r="V102" i="1" s="1"/>
  <c r="T103" i="1"/>
  <c r="V103" i="1" s="1"/>
  <c r="T104" i="1"/>
  <c r="V104" i="1" s="1"/>
  <c r="T105" i="1"/>
  <c r="V105" i="1" s="1"/>
  <c r="T106" i="1"/>
  <c r="V106" i="1" s="1"/>
  <c r="T108" i="1"/>
  <c r="T109" i="1"/>
  <c r="V109" i="1" s="1"/>
  <c r="T110" i="1"/>
  <c r="V110" i="1" s="1"/>
  <c r="T114" i="1"/>
  <c r="V114" i="1" s="1"/>
  <c r="T115" i="1"/>
  <c r="V115" i="1" s="1"/>
  <c r="T118" i="1"/>
  <c r="T119" i="1"/>
  <c r="V119" i="1" s="1"/>
  <c r="T120" i="1"/>
  <c r="V120" i="1" s="1"/>
  <c r="T121" i="1"/>
  <c r="V121" i="1" s="1"/>
  <c r="T122" i="1"/>
  <c r="V122" i="1" s="1"/>
  <c r="T123" i="1"/>
  <c r="V123" i="1" s="1"/>
  <c r="T124" i="1"/>
  <c r="V124" i="1" s="1"/>
  <c r="T125" i="1"/>
  <c r="T126" i="1"/>
  <c r="V126" i="1" s="1"/>
  <c r="T127" i="1"/>
  <c r="V127" i="1" s="1"/>
  <c r="T129" i="1"/>
  <c r="V129" i="1" s="1"/>
  <c r="T130" i="1"/>
  <c r="V130" i="1" s="1"/>
  <c r="T131" i="1"/>
  <c r="V131" i="1" s="1"/>
  <c r="T132" i="1"/>
  <c r="V132" i="1" s="1"/>
  <c r="T133" i="1"/>
  <c r="V133" i="1" s="1"/>
  <c r="T134" i="1"/>
  <c r="T135" i="1"/>
  <c r="T136" i="1"/>
  <c r="V136" i="1" s="1"/>
  <c r="T137" i="1"/>
  <c r="V137" i="1" s="1"/>
  <c r="T138" i="1"/>
  <c r="V138" i="1" s="1"/>
  <c r="T140" i="1"/>
  <c r="V140" i="1" s="1"/>
  <c r="T141" i="1"/>
  <c r="V141" i="1" s="1"/>
  <c r="T142" i="1"/>
  <c r="V142" i="1" s="1"/>
  <c r="T143" i="1"/>
  <c r="V143" i="1" s="1"/>
  <c r="T144" i="1"/>
  <c r="V144" i="1" s="1"/>
  <c r="T145" i="1"/>
  <c r="V145" i="1" s="1"/>
  <c r="T146" i="1"/>
  <c r="V146" i="1" s="1"/>
  <c r="T147" i="1"/>
  <c r="V147" i="1" s="1"/>
  <c r="T148" i="1"/>
  <c r="V148" i="1" s="1"/>
  <c r="T149" i="1"/>
  <c r="V149" i="1" s="1"/>
  <c r="T151" i="1"/>
  <c r="V151" i="1" s="1"/>
  <c r="T152" i="1"/>
  <c r="T153" i="1"/>
  <c r="V153" i="1" s="1"/>
  <c r="T154" i="1"/>
  <c r="V154" i="1" s="1"/>
  <c r="T155" i="1"/>
  <c r="V155" i="1" s="1"/>
  <c r="T156" i="1"/>
  <c r="V156" i="1" s="1"/>
  <c r="T157" i="1"/>
  <c r="V157" i="1" s="1"/>
  <c r="T158" i="1"/>
  <c r="V158" i="1" s="1"/>
  <c r="T159" i="1"/>
  <c r="V159" i="1" s="1"/>
  <c r="T160" i="1"/>
  <c r="V160" i="1" s="1"/>
  <c r="T161" i="1"/>
  <c r="V161" i="1" s="1"/>
  <c r="T162" i="1"/>
  <c r="V162" i="1" s="1"/>
  <c r="T163" i="1"/>
  <c r="V163" i="1" s="1"/>
  <c r="T164" i="1"/>
  <c r="V164" i="1" s="1"/>
  <c r="T165" i="1"/>
  <c r="V165" i="1" s="1"/>
  <c r="T166" i="1"/>
  <c r="V166" i="1" s="1"/>
  <c r="T167" i="1"/>
  <c r="V167" i="1" s="1"/>
  <c r="V30" i="1"/>
  <c r="V44" i="1"/>
  <c r="V49" i="1"/>
  <c r="V65" i="1"/>
  <c r="V80" i="1"/>
  <c r="V81" i="1"/>
  <c r="V93" i="1"/>
  <c r="V108" i="1"/>
  <c r="V118" i="1"/>
  <c r="V125" i="1"/>
  <c r="V134" i="1"/>
  <c r="V135" i="1"/>
  <c r="V150" i="1"/>
  <c r="V152" i="1"/>
  <c r="R107" i="5" l="1"/>
  <c r="V8" i="3" l="1"/>
  <c r="H560" i="11" l="1"/>
  <c r="I560" i="11" s="1"/>
  <c r="J560" i="11" s="1"/>
  <c r="H559" i="11"/>
  <c r="I559" i="11" s="1"/>
  <c r="J559" i="11" s="1"/>
  <c r="L559" i="11" l="1"/>
  <c r="H633" i="11"/>
  <c r="I633" i="11" s="1"/>
  <c r="J633" i="11" s="1"/>
  <c r="L633" i="11" s="1"/>
  <c r="H471" i="11" l="1"/>
  <c r="I471" i="11" s="1"/>
  <c r="J471" i="11" s="1"/>
  <c r="L471" i="11" s="1"/>
  <c r="T155" i="3" l="1"/>
  <c r="V155" i="3" s="1"/>
  <c r="H481" i="11" l="1"/>
  <c r="I481" i="11" s="1"/>
  <c r="J481" i="11" s="1"/>
  <c r="L481" i="11" s="1"/>
  <c r="H477" i="11"/>
  <c r="I477" i="11" s="1"/>
  <c r="J477" i="11" s="1"/>
  <c r="L477" i="11" s="1"/>
  <c r="H167" i="11"/>
  <c r="I167" i="11" s="1"/>
  <c r="J167" i="11" s="1"/>
  <c r="L167" i="11" l="1"/>
  <c r="H587" i="11"/>
  <c r="I587" i="11" s="1"/>
  <c r="J587" i="11" s="1"/>
  <c r="L587" i="11" s="1"/>
  <c r="H616" i="11"/>
  <c r="I616" i="11" s="1"/>
  <c r="J616" i="11" s="1"/>
  <c r="L616" i="11" s="1"/>
  <c r="H491" i="11" l="1"/>
  <c r="I491" i="11" s="1"/>
  <c r="J491" i="11" s="1"/>
  <c r="L491" i="11" s="1"/>
  <c r="H253" i="11"/>
  <c r="I253" i="11" s="1"/>
  <c r="J253" i="11" s="1"/>
  <c r="H622" i="11"/>
  <c r="I622" i="11" s="1"/>
  <c r="J622" i="11" s="1"/>
  <c r="L622" i="11" s="1"/>
  <c r="H99" i="11"/>
  <c r="I99" i="11" s="1"/>
  <c r="J99" i="11" s="1"/>
  <c r="L99" i="11" s="1"/>
  <c r="H599" i="11"/>
  <c r="I599" i="11" s="1"/>
  <c r="J599" i="11" s="1"/>
  <c r="L599" i="11" s="1"/>
  <c r="H111" i="11"/>
  <c r="I111" i="11" s="1"/>
  <c r="J111" i="11" s="1"/>
  <c r="L111" i="11" s="1"/>
  <c r="H344" i="11"/>
  <c r="I344" i="11" s="1"/>
  <c r="J344" i="11" s="1"/>
  <c r="L344" i="11" s="1"/>
  <c r="H425" i="11"/>
  <c r="I425" i="11" s="1"/>
  <c r="J425" i="11" s="1"/>
  <c r="H635" i="11"/>
  <c r="I635" i="11" s="1"/>
  <c r="H623" i="11"/>
  <c r="I623" i="11" s="1"/>
  <c r="J623" i="11" s="1"/>
  <c r="L623" i="11" s="1"/>
  <c r="H89" i="11"/>
  <c r="I89" i="11" s="1"/>
  <c r="J89" i="11" s="1"/>
  <c r="L89" i="11" s="1"/>
  <c r="H35" i="11"/>
  <c r="I35" i="11" s="1"/>
  <c r="J35" i="11" s="1"/>
  <c r="H34" i="11"/>
  <c r="I34" i="11" s="1"/>
  <c r="J34" i="11" s="1"/>
  <c r="H102" i="11"/>
  <c r="I102" i="11" s="1"/>
  <c r="J102" i="11" s="1"/>
  <c r="L102" i="11" s="1"/>
  <c r="H432" i="11"/>
  <c r="I432" i="11" s="1"/>
  <c r="J432" i="11" s="1"/>
  <c r="H213" i="11"/>
  <c r="I213" i="11" s="1"/>
  <c r="J213" i="11" s="1"/>
  <c r="H61" i="11"/>
  <c r="I61" i="11" s="1"/>
  <c r="J61" i="11" s="1"/>
  <c r="L61" i="11" s="1"/>
  <c r="H610" i="11"/>
  <c r="I610" i="11" s="1"/>
  <c r="J610" i="11" s="1"/>
  <c r="L610" i="11" s="1"/>
  <c r="H508" i="11"/>
  <c r="I508" i="11" s="1"/>
  <c r="J508" i="11" s="1"/>
  <c r="L508" i="11" s="1"/>
  <c r="H386" i="11"/>
  <c r="I386" i="11" s="1"/>
  <c r="J386" i="11" s="1"/>
  <c r="L386" i="11" s="1"/>
  <c r="H340" i="11"/>
  <c r="I340" i="11" s="1"/>
  <c r="J340" i="11" s="1"/>
  <c r="L340" i="11" s="1"/>
  <c r="H286" i="11"/>
  <c r="I286" i="11" s="1"/>
  <c r="J286" i="11" s="1"/>
  <c r="L286" i="11" s="1"/>
  <c r="H628" i="11"/>
  <c r="I628" i="11" s="1"/>
  <c r="J628" i="11" s="1"/>
  <c r="L628" i="11" s="1"/>
  <c r="H576" i="11"/>
  <c r="I576" i="11" s="1"/>
  <c r="J576" i="11" s="1"/>
  <c r="L576" i="11" s="1"/>
  <c r="H627" i="11"/>
  <c r="I627" i="11" s="1"/>
  <c r="J627" i="11" s="1"/>
  <c r="L627" i="11" s="1"/>
  <c r="H626" i="11"/>
  <c r="I626" i="11" s="1"/>
  <c r="J626" i="11" s="1"/>
  <c r="L626" i="11" s="1"/>
  <c r="H618" i="11"/>
  <c r="H391" i="11"/>
  <c r="I391" i="11" s="1"/>
  <c r="J391" i="11" s="1"/>
  <c r="L391" i="11" s="1"/>
  <c r="H625" i="11"/>
  <c r="I625" i="11" s="1"/>
  <c r="J625" i="11" s="1"/>
  <c r="L625" i="11" s="1"/>
  <c r="L34" i="11" l="1"/>
  <c r="J635" i="11"/>
  <c r="L635" i="11" s="1"/>
  <c r="I618" i="11"/>
  <c r="J618" i="11" s="1"/>
  <c r="L618" i="11" s="1"/>
  <c r="H645" i="11"/>
  <c r="I645" i="11" s="1"/>
  <c r="J645" i="11" s="1"/>
  <c r="L645" i="11" s="1"/>
  <c r="H632" i="11"/>
  <c r="I632" i="11" s="1"/>
  <c r="J632" i="11" s="1"/>
  <c r="H630" i="11"/>
  <c r="I630" i="11" s="1"/>
  <c r="J630" i="11" s="1"/>
  <c r="H416" i="11"/>
  <c r="I416" i="11" s="1"/>
  <c r="J416" i="11" s="1"/>
  <c r="L416" i="11" s="1"/>
  <c r="H318" i="11"/>
  <c r="I318" i="11" s="1"/>
  <c r="J318" i="11" s="1"/>
  <c r="H629" i="11"/>
  <c r="I629" i="11" s="1"/>
  <c r="J629" i="11" s="1"/>
  <c r="L629" i="11" s="1"/>
  <c r="H124" i="11"/>
  <c r="I124" i="11" s="1"/>
  <c r="J124" i="11" s="1"/>
  <c r="L124" i="11" s="1"/>
  <c r="H624" i="11"/>
  <c r="I624" i="11" s="1"/>
  <c r="J624" i="11" s="1"/>
  <c r="L624" i="11" s="1"/>
  <c r="H153" i="11"/>
  <c r="I153" i="11" s="1"/>
  <c r="J153" i="11" s="1"/>
  <c r="L153" i="11" s="1"/>
  <c r="H521" i="11"/>
  <c r="H473" i="11"/>
  <c r="I473" i="11" s="1"/>
  <c r="J473" i="11" s="1"/>
  <c r="L473" i="11" s="1"/>
  <c r="H40" i="11"/>
  <c r="I40" i="11" s="1"/>
  <c r="J40" i="11" s="1"/>
  <c r="H211" i="11"/>
  <c r="I211" i="11" s="1"/>
  <c r="J211" i="11" s="1"/>
  <c r="L211" i="11" s="1"/>
  <c r="H355" i="11"/>
  <c r="H354" i="11"/>
  <c r="H382" i="11"/>
  <c r="H381" i="11"/>
  <c r="H30" i="11"/>
  <c r="I30" i="11" s="1"/>
  <c r="J30" i="11" s="1"/>
  <c r="L30" i="11" s="1"/>
  <c r="H97" i="11"/>
  <c r="I97" i="11" s="1"/>
  <c r="J97" i="11" s="1"/>
  <c r="L97" i="11" s="1"/>
  <c r="H39" i="11"/>
  <c r="I39" i="11" s="1"/>
  <c r="J39" i="11" s="1"/>
  <c r="H123" i="11"/>
  <c r="I123" i="11" s="1"/>
  <c r="J123" i="11" s="1"/>
  <c r="L630" i="11" l="1"/>
  <c r="L39" i="11"/>
  <c r="I521" i="11"/>
  <c r="J521" i="11" s="1"/>
  <c r="I355" i="11"/>
  <c r="J355" i="11" s="1"/>
  <c r="H591" i="11"/>
  <c r="I591" i="11" s="1"/>
  <c r="J591" i="11" s="1"/>
  <c r="L591" i="11" s="1"/>
  <c r="H183" i="11"/>
  <c r="I183" i="11" s="1"/>
  <c r="J183" i="11" s="1"/>
  <c r="L183" i="11" s="1"/>
  <c r="H151" i="11"/>
  <c r="H246" i="11"/>
  <c r="I246" i="11" s="1"/>
  <c r="J246" i="11" s="1"/>
  <c r="L246" i="11" s="1"/>
  <c r="H590" i="11"/>
  <c r="I590" i="11" s="1"/>
  <c r="J590" i="11" s="1"/>
  <c r="H617" i="11"/>
  <c r="I617" i="11" s="1"/>
  <c r="J617" i="11" s="1"/>
  <c r="L617" i="11" s="1"/>
  <c r="H78" i="11"/>
  <c r="I78" i="11" s="1"/>
  <c r="J78" i="11" s="1"/>
  <c r="L78" i="11" s="1"/>
  <c r="H615" i="11"/>
  <c r="I615" i="11" s="1"/>
  <c r="J615" i="11" s="1"/>
  <c r="L615" i="11" s="1"/>
  <c r="I151" i="11" l="1"/>
  <c r="J151" i="11" s="1"/>
  <c r="L151" i="11" s="1"/>
  <c r="R78" i="8"/>
  <c r="T78" i="8" s="1"/>
  <c r="R62" i="8"/>
  <c r="T62" i="8" s="1"/>
  <c r="R54" i="8"/>
  <c r="T54" i="8" s="1"/>
  <c r="R50" i="8"/>
  <c r="T50" i="8" s="1"/>
  <c r="R48" i="8"/>
  <c r="T48" i="8" s="1"/>
  <c r="R28" i="8"/>
  <c r="T28" i="8" s="1"/>
  <c r="R16" i="8"/>
  <c r="T16" i="8" s="1"/>
  <c r="R9" i="8"/>
  <c r="T9" i="8" s="1"/>
  <c r="R112" i="8"/>
  <c r="T112" i="8" s="1"/>
  <c r="R111" i="8"/>
  <c r="T111" i="8" s="1"/>
  <c r="R109" i="8"/>
  <c r="T109" i="8" s="1"/>
  <c r="R108" i="8"/>
  <c r="T108" i="8" s="1"/>
  <c r="R107" i="8"/>
  <c r="T107" i="8" s="1"/>
  <c r="R106" i="8"/>
  <c r="T106" i="8" s="1"/>
  <c r="R105" i="8"/>
  <c r="T105" i="8" s="1"/>
  <c r="R104" i="8"/>
  <c r="T104" i="8" s="1"/>
  <c r="R103" i="8"/>
  <c r="T103" i="8" s="1"/>
  <c r="R102" i="8"/>
  <c r="T102" i="8" s="1"/>
  <c r="R101" i="8"/>
  <c r="T101" i="8" s="1"/>
  <c r="R100" i="8"/>
  <c r="T100" i="8" s="1"/>
  <c r="R99" i="8"/>
  <c r="T99" i="8" s="1"/>
  <c r="R98" i="8"/>
  <c r="T98" i="8" s="1"/>
  <c r="R97" i="8"/>
  <c r="T97" i="8" s="1"/>
  <c r="R96" i="8"/>
  <c r="T96" i="8" s="1"/>
  <c r="R95" i="8"/>
  <c r="T95" i="8" s="1"/>
  <c r="R94" i="8"/>
  <c r="T94" i="8" s="1"/>
  <c r="R93" i="8"/>
  <c r="T93" i="8" s="1"/>
  <c r="R92" i="8"/>
  <c r="T92" i="8" s="1"/>
  <c r="R91" i="8"/>
  <c r="T91" i="8" s="1"/>
  <c r="R90" i="8"/>
  <c r="T90" i="8" s="1"/>
  <c r="R89" i="8"/>
  <c r="T89" i="8" s="1"/>
  <c r="R88" i="8"/>
  <c r="T88" i="8" s="1"/>
  <c r="R87" i="8"/>
  <c r="T87" i="8" s="1"/>
  <c r="R86" i="8"/>
  <c r="T86" i="8" s="1"/>
  <c r="R85" i="8"/>
  <c r="T85" i="8" s="1"/>
  <c r="R84" i="8"/>
  <c r="T84" i="8" s="1"/>
  <c r="R83" i="8"/>
  <c r="T83" i="8" s="1"/>
  <c r="R82" i="8"/>
  <c r="T82" i="8" s="1"/>
  <c r="R81" i="8"/>
  <c r="T81" i="8" s="1"/>
  <c r="R80" i="8"/>
  <c r="T80" i="8" s="1"/>
  <c r="R77" i="8"/>
  <c r="T77" i="8" s="1"/>
  <c r="R76" i="8"/>
  <c r="T76" i="8" s="1"/>
  <c r="R75" i="8"/>
  <c r="T75" i="8" s="1"/>
  <c r="R74" i="8"/>
  <c r="T74" i="8" s="1"/>
  <c r="R73" i="8"/>
  <c r="T73" i="8" s="1"/>
  <c r="R72" i="8"/>
  <c r="T72" i="8" s="1"/>
  <c r="R71" i="8"/>
  <c r="T71" i="8" s="1"/>
  <c r="R70" i="8"/>
  <c r="T70" i="8" s="1"/>
  <c r="R69" i="8"/>
  <c r="T69" i="8" s="1"/>
  <c r="R68" i="8"/>
  <c r="T68" i="8" s="1"/>
  <c r="R67" i="8"/>
  <c r="T67" i="8" s="1"/>
  <c r="R66" i="8"/>
  <c r="T66" i="8" s="1"/>
  <c r="R65" i="8"/>
  <c r="T65" i="8" s="1"/>
  <c r="R64" i="8"/>
  <c r="T64" i="8" s="1"/>
  <c r="R61" i="8"/>
  <c r="T61" i="8" s="1"/>
  <c r="R60" i="8"/>
  <c r="T60" i="8" s="1"/>
  <c r="R59" i="8"/>
  <c r="T59" i="8" s="1"/>
  <c r="R58" i="8"/>
  <c r="T58" i="8" s="1"/>
  <c r="R57" i="8"/>
  <c r="T57" i="8" s="1"/>
  <c r="R56" i="8"/>
  <c r="T56" i="8" s="1"/>
  <c r="R53" i="8"/>
  <c r="T53" i="8" s="1"/>
  <c r="R47" i="8"/>
  <c r="T47" i="8" s="1"/>
  <c r="R46" i="8"/>
  <c r="T46" i="8" s="1"/>
  <c r="R45" i="8"/>
  <c r="T45" i="8" s="1"/>
  <c r="R44" i="8"/>
  <c r="T44" i="8" s="1"/>
  <c r="R43" i="8"/>
  <c r="T43" i="8" s="1"/>
  <c r="R42" i="8"/>
  <c r="T42" i="8" s="1"/>
  <c r="R41" i="8"/>
  <c r="T41" i="8" s="1"/>
  <c r="R40" i="8"/>
  <c r="T40" i="8" s="1"/>
  <c r="R39" i="8"/>
  <c r="T39" i="8" s="1"/>
  <c r="R38" i="8"/>
  <c r="T38" i="8" s="1"/>
  <c r="R37" i="8"/>
  <c r="T37" i="8" s="1"/>
  <c r="R36" i="8"/>
  <c r="T36" i="8" s="1"/>
  <c r="R35" i="8"/>
  <c r="T35" i="8" s="1"/>
  <c r="R34" i="8"/>
  <c r="T34" i="8" s="1"/>
  <c r="R33" i="8"/>
  <c r="T33" i="8" s="1"/>
  <c r="R32" i="8"/>
  <c r="T32" i="8" s="1"/>
  <c r="R31" i="8"/>
  <c r="T31" i="8" s="1"/>
  <c r="R27" i="8"/>
  <c r="T27" i="8" s="1"/>
  <c r="R26" i="8"/>
  <c r="T26" i="8" s="1"/>
  <c r="R25" i="8"/>
  <c r="T25" i="8" s="1"/>
  <c r="R24" i="8"/>
  <c r="T24" i="8" s="1"/>
  <c r="R23" i="8"/>
  <c r="T23" i="8" s="1"/>
  <c r="R22" i="8"/>
  <c r="T22" i="8" s="1"/>
  <c r="R21" i="8"/>
  <c r="T21" i="8" s="1"/>
  <c r="R20" i="8"/>
  <c r="T20" i="8" s="1"/>
  <c r="R19" i="8"/>
  <c r="T19" i="8" s="1"/>
  <c r="R18" i="8"/>
  <c r="T18" i="8" s="1"/>
  <c r="R15" i="8"/>
  <c r="T15" i="8" s="1"/>
  <c r="R14" i="8"/>
  <c r="T14" i="8" s="1"/>
  <c r="R13" i="8"/>
  <c r="T13" i="8" s="1"/>
  <c r="R12" i="8"/>
  <c r="T12" i="8" s="1"/>
  <c r="R11" i="8"/>
  <c r="T11" i="8" s="1"/>
  <c r="R10" i="8"/>
  <c r="T10" i="8" s="1"/>
  <c r="R8" i="8"/>
  <c r="T8" i="8" s="1"/>
  <c r="R7" i="8"/>
  <c r="T7" i="8" s="1"/>
  <c r="R6" i="8"/>
  <c r="T6" i="8" s="1"/>
  <c r="R56" i="7"/>
  <c r="T56" i="7" s="1"/>
  <c r="R53" i="7"/>
  <c r="T53" i="7" s="1"/>
  <c r="R50" i="7"/>
  <c r="T50" i="7" s="1"/>
  <c r="R45" i="7"/>
  <c r="T45" i="7" s="1"/>
  <c r="R39" i="7"/>
  <c r="T39" i="7" s="1"/>
  <c r="R32" i="7"/>
  <c r="T32" i="7" s="1"/>
  <c r="R29" i="7"/>
  <c r="T29" i="7" s="1"/>
  <c r="R26" i="7"/>
  <c r="T26" i="7" s="1"/>
  <c r="R24" i="7"/>
  <c r="T24" i="7" s="1"/>
  <c r="R22" i="7"/>
  <c r="T22" i="7" s="1"/>
  <c r="R19" i="7"/>
  <c r="T19" i="7" s="1"/>
  <c r="R15" i="7"/>
  <c r="T15" i="7" s="1"/>
  <c r="R13" i="7"/>
  <c r="T13" i="7" s="1"/>
  <c r="R80" i="7"/>
  <c r="T80" i="7" s="1"/>
  <c r="R79" i="7"/>
  <c r="T79" i="7" s="1"/>
  <c r="R78" i="7"/>
  <c r="T78" i="7" s="1"/>
  <c r="R77" i="7"/>
  <c r="T77" i="7" s="1"/>
  <c r="R76" i="7"/>
  <c r="T76" i="7" s="1"/>
  <c r="R75" i="7"/>
  <c r="T75" i="7" s="1"/>
  <c r="R74" i="7"/>
  <c r="T74" i="7" s="1"/>
  <c r="R73" i="7"/>
  <c r="T73" i="7" s="1"/>
  <c r="R72" i="7"/>
  <c r="T72" i="7" s="1"/>
  <c r="R71" i="7"/>
  <c r="T71" i="7" s="1"/>
  <c r="R70" i="7"/>
  <c r="T70" i="7" s="1"/>
  <c r="R69" i="7"/>
  <c r="T69" i="7" s="1"/>
  <c r="R68" i="7"/>
  <c r="T68" i="7" s="1"/>
  <c r="R67" i="7"/>
  <c r="T67" i="7" s="1"/>
  <c r="R66" i="7"/>
  <c r="T66" i="7" s="1"/>
  <c r="R65" i="7"/>
  <c r="T65" i="7" s="1"/>
  <c r="R64" i="7"/>
  <c r="T64" i="7" s="1"/>
  <c r="R63" i="7"/>
  <c r="T63" i="7" s="1"/>
  <c r="R62" i="7"/>
  <c r="T62" i="7" s="1"/>
  <c r="R61" i="7"/>
  <c r="T61" i="7" s="1"/>
  <c r="R60" i="7"/>
  <c r="T60" i="7" s="1"/>
  <c r="R59" i="7"/>
  <c r="T59" i="7" s="1"/>
  <c r="R55" i="7"/>
  <c r="T55" i="7" s="1"/>
  <c r="R54" i="7"/>
  <c r="T54" i="7" s="1"/>
  <c r="R52" i="7"/>
  <c r="T52" i="7" s="1"/>
  <c r="R49" i="7"/>
  <c r="T49" i="7" s="1"/>
  <c r="R48" i="7"/>
  <c r="T48" i="7" s="1"/>
  <c r="R47" i="7"/>
  <c r="T47" i="7" s="1"/>
  <c r="R46" i="7"/>
  <c r="T46" i="7" s="1"/>
  <c r="R44" i="7"/>
  <c r="T44" i="7" s="1"/>
  <c r="R43" i="7"/>
  <c r="T43" i="7" s="1"/>
  <c r="R42" i="7"/>
  <c r="T42" i="7" s="1"/>
  <c r="R41" i="7"/>
  <c r="T41" i="7" s="1"/>
  <c r="R38" i="7"/>
  <c r="T38" i="7" s="1"/>
  <c r="R37" i="7"/>
  <c r="T37" i="7" s="1"/>
  <c r="R36" i="7"/>
  <c r="T36" i="7" s="1"/>
  <c r="R35" i="7"/>
  <c r="T35" i="7" s="1"/>
  <c r="R31" i="7"/>
  <c r="T31" i="7" s="1"/>
  <c r="R28" i="7"/>
  <c r="T28" i="7" s="1"/>
  <c r="R18" i="7"/>
  <c r="T18" i="7" s="1"/>
  <c r="R17" i="7"/>
  <c r="T17" i="7" s="1"/>
  <c r="R12" i="7"/>
  <c r="T12" i="7" s="1"/>
  <c r="R11" i="7"/>
  <c r="T11" i="7" s="1"/>
  <c r="R8" i="7"/>
  <c r="T8" i="7" s="1"/>
  <c r="R7" i="7"/>
  <c r="T7" i="7" s="1"/>
  <c r="T6" i="7"/>
  <c r="R187" i="6"/>
  <c r="T187" i="6" s="1"/>
  <c r="R182" i="6"/>
  <c r="T182" i="6" s="1"/>
  <c r="R174" i="6"/>
  <c r="T174" i="6" s="1"/>
  <c r="R167" i="6"/>
  <c r="T167" i="6" s="1"/>
  <c r="R163" i="6"/>
  <c r="T163" i="6" s="1"/>
  <c r="R159" i="6"/>
  <c r="T159" i="6" s="1"/>
  <c r="R154" i="6"/>
  <c r="T154" i="6" s="1"/>
  <c r="R150" i="6"/>
  <c r="T150" i="6" s="1"/>
  <c r="R148" i="6"/>
  <c r="T148" i="6" s="1"/>
  <c r="R141" i="6"/>
  <c r="T141" i="6" s="1"/>
  <c r="R130" i="6"/>
  <c r="T130" i="6" s="1"/>
  <c r="R128" i="6"/>
  <c r="T128" i="6" s="1"/>
  <c r="R123" i="6"/>
  <c r="T123" i="6" s="1"/>
  <c r="R111" i="6" l="1"/>
  <c r="T111" i="6" s="1"/>
  <c r="R108" i="6"/>
  <c r="T108" i="6" s="1"/>
  <c r="R43" i="6"/>
  <c r="T43" i="6" s="1"/>
  <c r="R36" i="6"/>
  <c r="T36" i="6" s="1"/>
  <c r="R101" i="6"/>
  <c r="R96" i="6"/>
  <c r="T96" i="6" s="1"/>
  <c r="R91" i="6"/>
  <c r="T91" i="6" s="1"/>
  <c r="R86" i="6"/>
  <c r="T86" i="6" s="1"/>
  <c r="R82" i="6"/>
  <c r="T82" i="6" s="1"/>
  <c r="R79" i="6"/>
  <c r="T79" i="6" s="1"/>
  <c r="R74" i="6"/>
  <c r="T74" i="6" s="1"/>
  <c r="R72" i="6"/>
  <c r="T72" i="6" s="1"/>
  <c r="R68" i="6"/>
  <c r="T68" i="6" s="1"/>
  <c r="R58" i="6"/>
  <c r="T58" i="6" s="1"/>
  <c r="R53" i="6"/>
  <c r="T53" i="6" s="1"/>
  <c r="R40" i="6"/>
  <c r="T40" i="6" s="1"/>
  <c r="R17" i="6"/>
  <c r="T17" i="6" s="1"/>
  <c r="R7" i="6"/>
  <c r="T7" i="6" s="1"/>
  <c r="R204" i="6"/>
  <c r="T204" i="6" s="1"/>
  <c r="R203" i="6"/>
  <c r="T203" i="6" s="1"/>
  <c r="R202" i="6"/>
  <c r="T202" i="6" s="1"/>
  <c r="R201" i="6"/>
  <c r="T201" i="6" s="1"/>
  <c r="R200" i="6"/>
  <c r="T200" i="6" s="1"/>
  <c r="R199" i="6"/>
  <c r="T199" i="6" s="1"/>
  <c r="R198" i="6"/>
  <c r="T198" i="6" s="1"/>
  <c r="R197" i="6"/>
  <c r="T197" i="6" s="1"/>
  <c r="R196" i="6"/>
  <c r="T196" i="6" s="1"/>
  <c r="R195" i="6"/>
  <c r="T195" i="6" s="1"/>
  <c r="R194" i="6"/>
  <c r="T194" i="6" s="1"/>
  <c r="R193" i="6"/>
  <c r="T193" i="6" s="1"/>
  <c r="R192" i="6"/>
  <c r="T192" i="6" s="1"/>
  <c r="R191" i="6"/>
  <c r="T191" i="6" s="1"/>
  <c r="R190" i="6"/>
  <c r="T190" i="6" s="1"/>
  <c r="R181" i="6"/>
  <c r="T181" i="6" s="1"/>
  <c r="R173" i="6"/>
  <c r="T173" i="6" s="1"/>
  <c r="R172" i="6"/>
  <c r="T172" i="6" s="1"/>
  <c r="R171" i="6"/>
  <c r="T171" i="6" s="1"/>
  <c r="R166" i="6"/>
  <c r="T166" i="6" s="1"/>
  <c r="R165" i="6"/>
  <c r="T165" i="6" s="1"/>
  <c r="R162" i="6"/>
  <c r="T162" i="6" s="1"/>
  <c r="R161" i="6"/>
  <c r="T161" i="6" s="1"/>
  <c r="R158" i="6"/>
  <c r="T158" i="6" s="1"/>
  <c r="R157" i="6"/>
  <c r="T157" i="6" s="1"/>
  <c r="R156" i="6"/>
  <c r="T156" i="6" s="1"/>
  <c r="R152" i="6"/>
  <c r="T152" i="6" s="1"/>
  <c r="R147" i="6"/>
  <c r="T147" i="6" s="1"/>
  <c r="R146" i="6"/>
  <c r="T146" i="6" s="1"/>
  <c r="R145" i="6"/>
  <c r="T145" i="6" s="1"/>
  <c r="R144" i="6"/>
  <c r="T144" i="6" s="1"/>
  <c r="R143" i="6"/>
  <c r="T143" i="6" s="1"/>
  <c r="R140" i="6"/>
  <c r="T140" i="6" s="1"/>
  <c r="R139" i="6"/>
  <c r="T139" i="6" s="1"/>
  <c r="R127" i="6"/>
  <c r="T127" i="6" s="1"/>
  <c r="R122" i="6"/>
  <c r="T122" i="6" s="1"/>
  <c r="R121" i="6"/>
  <c r="T121" i="6" s="1"/>
  <c r="R120" i="6"/>
  <c r="T120" i="6" s="1"/>
  <c r="R119" i="6"/>
  <c r="T119" i="6" s="1"/>
  <c r="R118" i="6"/>
  <c r="T118" i="6" s="1"/>
  <c r="R117" i="6"/>
  <c r="T117" i="6" s="1"/>
  <c r="R116" i="6"/>
  <c r="T116" i="6" s="1"/>
  <c r="R115" i="6"/>
  <c r="T115" i="6" s="1"/>
  <c r="R114" i="6"/>
  <c r="T114" i="6" s="1"/>
  <c r="R113" i="6"/>
  <c r="T113" i="6" s="1"/>
  <c r="R110" i="6"/>
  <c r="T110" i="6" s="1"/>
  <c r="R107" i="6"/>
  <c r="T107" i="6" s="1"/>
  <c r="R98" i="6"/>
  <c r="T98" i="6" s="1"/>
  <c r="R100" i="6"/>
  <c r="T100" i="6" s="1"/>
  <c r="R99" i="6"/>
  <c r="T99" i="6" s="1"/>
  <c r="R95" i="6"/>
  <c r="T95" i="6" s="1"/>
  <c r="R94" i="6"/>
  <c r="T94" i="6" s="1"/>
  <c r="R93" i="6"/>
  <c r="T93" i="6" s="1"/>
  <c r="R90" i="6"/>
  <c r="T90" i="6" s="1"/>
  <c r="R89" i="6"/>
  <c r="T89" i="6" s="1"/>
  <c r="R88" i="6"/>
  <c r="T88" i="6" s="1"/>
  <c r="R85" i="6"/>
  <c r="T85" i="6" s="1"/>
  <c r="R84" i="6"/>
  <c r="T84" i="6" s="1"/>
  <c r="R81" i="6"/>
  <c r="T81" i="6" s="1"/>
  <c r="R77" i="6"/>
  <c r="T77" i="6" s="1"/>
  <c r="R76" i="6"/>
  <c r="T76" i="6" s="1"/>
  <c r="R71" i="6"/>
  <c r="T71" i="6" s="1"/>
  <c r="R67" i="6"/>
  <c r="T67" i="6" s="1"/>
  <c r="R66" i="6"/>
  <c r="T66" i="6" s="1"/>
  <c r="R65" i="6"/>
  <c r="T65" i="6" s="1"/>
  <c r="R57" i="6"/>
  <c r="T57" i="6" s="1"/>
  <c r="R56" i="6"/>
  <c r="T56" i="6" s="1"/>
  <c r="R51" i="6"/>
  <c r="T51" i="6" s="1"/>
  <c r="R50" i="6"/>
  <c r="T50" i="6" s="1"/>
  <c r="R49" i="6"/>
  <c r="T49" i="6" s="1"/>
  <c r="R48" i="6"/>
  <c r="T48" i="6" s="1"/>
  <c r="R47" i="6"/>
  <c r="T47" i="6" s="1"/>
  <c r="R39" i="6"/>
  <c r="T39" i="6" s="1"/>
  <c r="R38" i="6"/>
  <c r="T38" i="6" s="1"/>
  <c r="R35" i="6"/>
  <c r="T35" i="6" s="1"/>
  <c r="R34" i="6"/>
  <c r="T34" i="6" s="1"/>
  <c r="R33" i="6"/>
  <c r="T33" i="6" s="1"/>
  <c r="R32" i="6"/>
  <c r="T32" i="6" s="1"/>
  <c r="R31" i="6"/>
  <c r="T31" i="6" s="1"/>
  <c r="R30" i="6"/>
  <c r="T30" i="6" s="1"/>
  <c r="R29" i="6"/>
  <c r="T29" i="6" s="1"/>
  <c r="R28" i="6"/>
  <c r="T28" i="6" s="1"/>
  <c r="R27" i="6"/>
  <c r="T27" i="6" s="1"/>
  <c r="R26" i="6"/>
  <c r="T26" i="6" s="1"/>
  <c r="R25" i="6"/>
  <c r="T25" i="6" s="1"/>
  <c r="R24" i="6"/>
  <c r="T24" i="6" s="1"/>
  <c r="R23" i="6"/>
  <c r="T23" i="6" s="1"/>
  <c r="R22" i="6"/>
  <c r="T22" i="6" s="1"/>
  <c r="R21" i="6"/>
  <c r="T21" i="6" s="1"/>
  <c r="R20" i="6"/>
  <c r="T20" i="6" s="1"/>
  <c r="R19" i="6"/>
  <c r="T19" i="6" s="1"/>
  <c r="R16" i="6"/>
  <c r="T16" i="6" s="1"/>
  <c r="R15" i="6"/>
  <c r="T15" i="6" s="1"/>
  <c r="R14" i="6"/>
  <c r="T14" i="6" s="1"/>
  <c r="R13" i="6"/>
  <c r="T13" i="6" s="1"/>
  <c r="R12" i="6"/>
  <c r="T12" i="6" s="1"/>
  <c r="R11" i="6"/>
  <c r="T11" i="6" s="1"/>
  <c r="R10" i="6"/>
  <c r="T10" i="6" s="1"/>
  <c r="R9" i="6"/>
  <c r="T9" i="6" s="1"/>
  <c r="R6" i="6"/>
  <c r="T6" i="6" s="1"/>
  <c r="R185" i="5"/>
  <c r="T185" i="5" s="1"/>
  <c r="R181" i="5"/>
  <c r="T181" i="5" s="1"/>
  <c r="R167" i="5"/>
  <c r="T167" i="5" s="1"/>
  <c r="R163" i="5"/>
  <c r="T163" i="5" s="1"/>
  <c r="R157" i="5"/>
  <c r="T157" i="5" s="1"/>
  <c r="R151" i="5"/>
  <c r="T151" i="5" s="1"/>
  <c r="R148" i="5"/>
  <c r="T148" i="5" s="1"/>
  <c r="R138" i="5"/>
  <c r="T138" i="5" s="1"/>
  <c r="R130" i="5"/>
  <c r="T130" i="5" s="1"/>
  <c r="R128" i="5"/>
  <c r="T128" i="5" s="1"/>
  <c r="R100" i="5"/>
  <c r="T100" i="5" s="1"/>
  <c r="R91" i="5"/>
  <c r="T91" i="5" s="1"/>
  <c r="R86" i="5"/>
  <c r="T86" i="5" s="1"/>
  <c r="R81" i="5"/>
  <c r="T81" i="5" s="1"/>
  <c r="R79" i="5"/>
  <c r="T79" i="5" s="1"/>
  <c r="R73" i="5"/>
  <c r="T73" i="5" s="1"/>
  <c r="R65" i="5"/>
  <c r="T65" i="5" s="1"/>
  <c r="R59" i="5"/>
  <c r="T59" i="5" s="1"/>
  <c r="R31" i="5"/>
  <c r="T31" i="5" s="1"/>
  <c r="R24" i="5"/>
  <c r="T24" i="5" s="1"/>
  <c r="R18" i="5"/>
  <c r="T18" i="5" s="1"/>
  <c r="R12" i="5" l="1"/>
  <c r="T12" i="5" s="1"/>
  <c r="T107" i="5"/>
  <c r="R196" i="5"/>
  <c r="T196" i="5" s="1"/>
  <c r="R195" i="5"/>
  <c r="T195" i="5" s="1"/>
  <c r="R194" i="5"/>
  <c r="T194" i="5" s="1"/>
  <c r="R193" i="5"/>
  <c r="T193" i="5" s="1"/>
  <c r="R192" i="5"/>
  <c r="T192" i="5" s="1"/>
  <c r="R191" i="5"/>
  <c r="T191" i="5" s="1"/>
  <c r="R190" i="5"/>
  <c r="T190" i="5" s="1"/>
  <c r="R187" i="5"/>
  <c r="T187" i="5" s="1"/>
  <c r="R184" i="5"/>
  <c r="T184" i="5" s="1"/>
  <c r="R183" i="5"/>
  <c r="T183" i="5" s="1"/>
  <c r="R180" i="5"/>
  <c r="T180" i="5" s="1"/>
  <c r="R178" i="5"/>
  <c r="T178" i="5" s="1"/>
  <c r="R177" i="5"/>
  <c r="T177" i="5" s="1"/>
  <c r="R176" i="5"/>
  <c r="T176" i="5" s="1"/>
  <c r="R175" i="5"/>
  <c r="T175" i="5" s="1"/>
  <c r="R174" i="5"/>
  <c r="T174" i="5" s="1"/>
  <c r="R173" i="5"/>
  <c r="T173" i="5" s="1"/>
  <c r="R166" i="5"/>
  <c r="T166" i="5" s="1"/>
  <c r="R162" i="5"/>
  <c r="T162" i="5" s="1"/>
  <c r="R159" i="5"/>
  <c r="T159" i="5" s="1"/>
  <c r="R156" i="5"/>
  <c r="T156" i="5" s="1"/>
  <c r="R155" i="5"/>
  <c r="T155" i="5" s="1"/>
  <c r="R150" i="5"/>
  <c r="T150" i="5" s="1"/>
  <c r="R147" i="5"/>
  <c r="T147" i="5" s="1"/>
  <c r="R146" i="5"/>
  <c r="T146" i="5" s="1"/>
  <c r="R127" i="5"/>
  <c r="T127" i="5" s="1"/>
  <c r="R124" i="5"/>
  <c r="T124" i="5" s="1"/>
  <c r="R123" i="5"/>
  <c r="T123" i="5" s="1"/>
  <c r="R122" i="5"/>
  <c r="T122" i="5" s="1"/>
  <c r="R121" i="5"/>
  <c r="T121" i="5" s="1"/>
  <c r="R120" i="5"/>
  <c r="T120" i="5" s="1"/>
  <c r="R119" i="5"/>
  <c r="T119" i="5" s="1"/>
  <c r="R118" i="5"/>
  <c r="T118" i="5" s="1"/>
  <c r="R117" i="5"/>
  <c r="T117" i="5" s="1"/>
  <c r="R116" i="5"/>
  <c r="T116" i="5" s="1"/>
  <c r="R115" i="5"/>
  <c r="T115" i="5" s="1"/>
  <c r="R114" i="5"/>
  <c r="T114" i="5" s="1"/>
  <c r="R113" i="5"/>
  <c r="T113" i="5" s="1"/>
  <c r="R112" i="5"/>
  <c r="T112" i="5" s="1"/>
  <c r="R111" i="5"/>
  <c r="T111" i="5" s="1"/>
  <c r="R110" i="5"/>
  <c r="T110" i="5" s="1"/>
  <c r="R109" i="5"/>
  <c r="T109" i="5" s="1"/>
  <c r="R108" i="5"/>
  <c r="T108" i="5" s="1"/>
  <c r="R99" i="5"/>
  <c r="T99" i="5" s="1"/>
  <c r="R90" i="5"/>
  <c r="T90" i="5" s="1"/>
  <c r="R89" i="5"/>
  <c r="T89" i="5" s="1"/>
  <c r="R85" i="5"/>
  <c r="T85" i="5" s="1"/>
  <c r="R84" i="5"/>
  <c r="T84" i="5" s="1"/>
  <c r="R83" i="5"/>
  <c r="T83" i="5" s="1"/>
  <c r="R78" i="5"/>
  <c r="T78" i="5" s="1"/>
  <c r="R77" i="5"/>
  <c r="T77" i="5" s="1"/>
  <c r="R70" i="5"/>
  <c r="T70" i="5" s="1"/>
  <c r="R69" i="5"/>
  <c r="T69" i="5" s="1"/>
  <c r="R64" i="5"/>
  <c r="T64" i="5" s="1"/>
  <c r="R63" i="5"/>
  <c r="T63" i="5" s="1"/>
  <c r="R62" i="5"/>
  <c r="T62" i="5" s="1"/>
  <c r="R61" i="5"/>
  <c r="T61" i="5" s="1"/>
  <c r="R58" i="5"/>
  <c r="T58" i="5" s="1"/>
  <c r="R57" i="5"/>
  <c r="T57" i="5" s="1"/>
  <c r="R56" i="5"/>
  <c r="T56" i="5" s="1"/>
  <c r="R55" i="5"/>
  <c r="T55" i="5" s="1"/>
  <c r="R54" i="5"/>
  <c r="T54" i="5" s="1"/>
  <c r="R53" i="5"/>
  <c r="T53" i="5" s="1"/>
  <c r="R52" i="5"/>
  <c r="T52" i="5" s="1"/>
  <c r="R51" i="5"/>
  <c r="T51" i="5" s="1"/>
  <c r="R50" i="5"/>
  <c r="T50" i="5" s="1"/>
  <c r="R49" i="5"/>
  <c r="T49" i="5" s="1"/>
  <c r="R48" i="5"/>
  <c r="T48" i="5" s="1"/>
  <c r="R47" i="5"/>
  <c r="T47" i="5" s="1"/>
  <c r="R46" i="5"/>
  <c r="T46" i="5" s="1"/>
  <c r="R45" i="5"/>
  <c r="T45" i="5" s="1"/>
  <c r="R44" i="5"/>
  <c r="T44" i="5" s="1"/>
  <c r="R43" i="5"/>
  <c r="T43" i="5" s="1"/>
  <c r="R42" i="5"/>
  <c r="T42" i="5" s="1"/>
  <c r="R35" i="5"/>
  <c r="T35" i="5" s="1"/>
  <c r="R34" i="5"/>
  <c r="T34" i="5" s="1"/>
  <c r="R33" i="5"/>
  <c r="T33" i="5" s="1"/>
  <c r="R30" i="5"/>
  <c r="T30" i="5" s="1"/>
  <c r="R29" i="5"/>
  <c r="T29" i="5" s="1"/>
  <c r="R28" i="5"/>
  <c r="T28" i="5" s="1"/>
  <c r="R27" i="5"/>
  <c r="T27" i="5" s="1"/>
  <c r="R26" i="5"/>
  <c r="T26" i="5" s="1"/>
  <c r="R23" i="5"/>
  <c r="T23" i="5" s="1"/>
  <c r="R22" i="5"/>
  <c r="T22" i="5" s="1"/>
  <c r="R21" i="5"/>
  <c r="T21" i="5" s="1"/>
  <c r="R17" i="5"/>
  <c r="T17" i="5" s="1"/>
  <c r="R16" i="5"/>
  <c r="T16" i="5" s="1"/>
  <c r="R15" i="5"/>
  <c r="T15" i="5" s="1"/>
  <c r="R11" i="5"/>
  <c r="T11" i="5" s="1"/>
  <c r="R10" i="5"/>
  <c r="T10" i="5" s="1"/>
  <c r="R9" i="5"/>
  <c r="T9" i="5" s="1"/>
  <c r="R8" i="5"/>
  <c r="T8" i="5" s="1"/>
  <c r="R6" i="5"/>
  <c r="T6" i="5" s="1"/>
  <c r="V184" i="3" l="1"/>
  <c r="V178" i="3"/>
  <c r="V158" i="3"/>
  <c r="V156" i="3"/>
  <c r="V146" i="3"/>
  <c r="V140" i="3"/>
  <c r="V90" i="3"/>
  <c r="V67" i="3"/>
  <c r="V65" i="3"/>
  <c r="V54" i="3"/>
  <c r="V180" i="3"/>
  <c r="V177" i="3"/>
  <c r="V169" i="3"/>
  <c r="V101" i="3"/>
  <c r="V89" i="3"/>
  <c r="V87" i="3"/>
  <c r="V6" i="3"/>
  <c r="T235" i="3"/>
  <c r="V235" i="3" s="1"/>
  <c r="T230" i="3"/>
  <c r="T214" i="3"/>
  <c r="V214" i="3" s="1"/>
  <c r="T203" i="3"/>
  <c r="V203" i="3" s="1"/>
  <c r="T151" i="3"/>
  <c r="V151" i="3" s="1"/>
  <c r="T143" i="3"/>
  <c r="V143" i="3" s="1"/>
  <c r="T131" i="3"/>
  <c r="V131" i="3" s="1"/>
  <c r="T128" i="3"/>
  <c r="V128" i="3" s="1"/>
  <c r="T119" i="3"/>
  <c r="V119" i="3" s="1"/>
  <c r="T88" i="3"/>
  <c r="V88" i="3" s="1"/>
  <c r="T82" i="3"/>
  <c r="V82" i="3" s="1"/>
  <c r="T78" i="3"/>
  <c r="V78" i="3" s="1"/>
  <c r="T75" i="3"/>
  <c r="V75" i="3" s="1"/>
  <c r="T72" i="3"/>
  <c r="V72" i="3" s="1"/>
  <c r="T68" i="3"/>
  <c r="V68" i="3" s="1"/>
  <c r="T62" i="3"/>
  <c r="V62" i="3" s="1"/>
  <c r="T48" i="3"/>
  <c r="V48" i="3" s="1"/>
  <c r="T46" i="3"/>
  <c r="V46" i="3" s="1"/>
  <c r="T41" i="3"/>
  <c r="V41" i="3" s="1"/>
  <c r="T31" i="3"/>
  <c r="T26" i="3"/>
  <c r="T24" i="3"/>
  <c r="T11" i="3"/>
  <c r="T247" i="3"/>
  <c r="V247" i="3" s="1"/>
  <c r="T246" i="3"/>
  <c r="V246" i="3" s="1"/>
  <c r="T245" i="3"/>
  <c r="V245" i="3" s="1"/>
  <c r="T244" i="3"/>
  <c r="V244" i="3" s="1"/>
  <c r="T243" i="3"/>
  <c r="V243" i="3" s="1"/>
  <c r="T242" i="3"/>
  <c r="V242" i="3" s="1"/>
  <c r="T241" i="3"/>
  <c r="V241" i="3" s="1"/>
  <c r="T237" i="3"/>
  <c r="V237" i="3" s="1"/>
  <c r="T234" i="3"/>
  <c r="V234" i="3" s="1"/>
  <c r="T229" i="3"/>
  <c r="V229" i="3" s="1"/>
  <c r="T228" i="3"/>
  <c r="V228" i="3" s="1"/>
  <c r="T227" i="3"/>
  <c r="V227" i="3" s="1"/>
  <c r="T226" i="3"/>
  <c r="V226" i="3" s="1"/>
  <c r="T225" i="3"/>
  <c r="V225" i="3" s="1"/>
  <c r="T224" i="3"/>
  <c r="V224" i="3" s="1"/>
  <c r="T223" i="3"/>
  <c r="V223" i="3" s="1"/>
  <c r="T222" i="3"/>
  <c r="V222" i="3" s="1"/>
  <c r="T221" i="3"/>
  <c r="V221" i="3" s="1"/>
  <c r="T220" i="3"/>
  <c r="V220" i="3" s="1"/>
  <c r="T219" i="3"/>
  <c r="V219" i="3" s="1"/>
  <c r="T218" i="3"/>
  <c r="V218" i="3" s="1"/>
  <c r="T217" i="3"/>
  <c r="V217" i="3" s="1"/>
  <c r="T216" i="3"/>
  <c r="V216" i="3" s="1"/>
  <c r="T213" i="3"/>
  <c r="V213" i="3" s="1"/>
  <c r="T212" i="3"/>
  <c r="V212" i="3" s="1"/>
  <c r="T211" i="3"/>
  <c r="V211" i="3" s="1"/>
  <c r="T210" i="3"/>
  <c r="V210" i="3" s="1"/>
  <c r="T209" i="3"/>
  <c r="V209" i="3" s="1"/>
  <c r="T208" i="3"/>
  <c r="V208" i="3" s="1"/>
  <c r="T207" i="3"/>
  <c r="V207" i="3" s="1"/>
  <c r="T206" i="3"/>
  <c r="V206" i="3" s="1"/>
  <c r="T205" i="3"/>
  <c r="V205" i="3" s="1"/>
  <c r="T202" i="3"/>
  <c r="V202" i="3" s="1"/>
  <c r="T201" i="3"/>
  <c r="V201" i="3" s="1"/>
  <c r="T200" i="3"/>
  <c r="V200" i="3" s="1"/>
  <c r="T199" i="3"/>
  <c r="V199" i="3" s="1"/>
  <c r="T198" i="3"/>
  <c r="V198" i="3" s="1"/>
  <c r="T197" i="3"/>
  <c r="V197" i="3" s="1"/>
  <c r="T196" i="3"/>
  <c r="V196" i="3" s="1"/>
  <c r="T195" i="3"/>
  <c r="V195" i="3" s="1"/>
  <c r="T194" i="3"/>
  <c r="V194" i="3" s="1"/>
  <c r="T193" i="3"/>
  <c r="V193" i="3" s="1"/>
  <c r="T192" i="3"/>
  <c r="V192" i="3" s="1"/>
  <c r="T191" i="3"/>
  <c r="V191" i="3" s="1"/>
  <c r="T190" i="3"/>
  <c r="V190" i="3" s="1"/>
  <c r="T189" i="3"/>
  <c r="V189" i="3" s="1"/>
  <c r="T188" i="3"/>
  <c r="V188" i="3" s="1"/>
  <c r="T183" i="3"/>
  <c r="V183" i="3" s="1"/>
  <c r="T182" i="3"/>
  <c r="V182" i="3" s="1"/>
  <c r="T181" i="3"/>
  <c r="V181" i="3" s="1"/>
  <c r="T176" i="3"/>
  <c r="V176" i="3" s="1"/>
  <c r="T175" i="3"/>
  <c r="V175" i="3" s="1"/>
  <c r="T174" i="3"/>
  <c r="V174" i="3" s="1"/>
  <c r="T173" i="3"/>
  <c r="V173" i="3" s="1"/>
  <c r="T172" i="3"/>
  <c r="V172" i="3" s="1"/>
  <c r="T171" i="3"/>
  <c r="V171" i="3" s="1"/>
  <c r="T170" i="3"/>
  <c r="V170" i="3" s="1"/>
  <c r="T166" i="3"/>
  <c r="V166" i="3" s="1"/>
  <c r="T165" i="3"/>
  <c r="V165" i="3" s="1"/>
  <c r="T164" i="3"/>
  <c r="V164" i="3" s="1"/>
  <c r="T163" i="3"/>
  <c r="V163" i="3" s="1"/>
  <c r="T162" i="3"/>
  <c r="V162" i="3" s="1"/>
  <c r="T161" i="3"/>
  <c r="V161" i="3" s="1"/>
  <c r="T154" i="3"/>
  <c r="V154" i="3" s="1"/>
  <c r="T153" i="3"/>
  <c r="V153" i="3" s="1"/>
  <c r="T150" i="3"/>
  <c r="V150" i="3" s="1"/>
  <c r="T149" i="3"/>
  <c r="V149" i="3" s="1"/>
  <c r="T148" i="3"/>
  <c r="V148" i="3" s="1"/>
  <c r="T139" i="3"/>
  <c r="V139" i="3" s="1"/>
  <c r="T138" i="3"/>
  <c r="V138" i="3" s="1"/>
  <c r="T137" i="3"/>
  <c r="V137" i="3" s="1"/>
  <c r="T136" i="3"/>
  <c r="V136" i="3" s="1"/>
  <c r="T135" i="3"/>
  <c r="V135" i="3" s="1"/>
  <c r="T134" i="3"/>
  <c r="V134" i="3" s="1"/>
  <c r="T130" i="3"/>
  <c r="V130" i="3" s="1"/>
  <c r="T127" i="3"/>
  <c r="V127" i="3" s="1"/>
  <c r="T126" i="3"/>
  <c r="V126" i="3" s="1"/>
  <c r="T125" i="3"/>
  <c r="V125" i="3" s="1"/>
  <c r="T124" i="3"/>
  <c r="V124" i="3" s="1"/>
  <c r="T123" i="3"/>
  <c r="V123" i="3" s="1"/>
  <c r="T122" i="3"/>
  <c r="V122" i="3" s="1"/>
  <c r="T118" i="3"/>
  <c r="V118" i="3" s="1"/>
  <c r="T117" i="3"/>
  <c r="V117" i="3" s="1"/>
  <c r="T116" i="3"/>
  <c r="V116" i="3" s="1"/>
  <c r="T115" i="3"/>
  <c r="V115" i="3" s="1"/>
  <c r="T114" i="3"/>
  <c r="V114" i="3" s="1"/>
  <c r="T113" i="3"/>
  <c r="V113" i="3" s="1"/>
  <c r="T112" i="3"/>
  <c r="V112" i="3" s="1"/>
  <c r="T111" i="3"/>
  <c r="V111" i="3" s="1"/>
  <c r="T110" i="3"/>
  <c r="V110" i="3" s="1"/>
  <c r="T109" i="3"/>
  <c r="V109" i="3" s="1"/>
  <c r="T108" i="3"/>
  <c r="V108" i="3" s="1"/>
  <c r="T107" i="3"/>
  <c r="V107" i="3" s="1"/>
  <c r="T106" i="3"/>
  <c r="V106" i="3" s="1"/>
  <c r="T104" i="3"/>
  <c r="V104" i="3" s="1"/>
  <c r="T103" i="3"/>
  <c r="V103" i="3" s="1"/>
  <c r="T102" i="3"/>
  <c r="V102" i="3" s="1"/>
  <c r="T100" i="3"/>
  <c r="V100" i="3" s="1"/>
  <c r="T99" i="3"/>
  <c r="V99" i="3" s="1"/>
  <c r="T98" i="3"/>
  <c r="V98" i="3" s="1"/>
  <c r="T97" i="3"/>
  <c r="V97" i="3" s="1"/>
  <c r="T96" i="3"/>
  <c r="V96" i="3" s="1"/>
  <c r="T95" i="3"/>
  <c r="V95" i="3" s="1"/>
  <c r="T94" i="3"/>
  <c r="V94" i="3" s="1"/>
  <c r="T93" i="3"/>
  <c r="V93" i="3" s="1"/>
  <c r="T92" i="3"/>
  <c r="V92" i="3" s="1"/>
  <c r="T91" i="3"/>
  <c r="V91" i="3" s="1"/>
  <c r="T81" i="3"/>
  <c r="V81" i="3" s="1"/>
  <c r="T80" i="3"/>
  <c r="V80" i="3" s="1"/>
  <c r="T77" i="3"/>
  <c r="V77" i="3" s="1"/>
  <c r="T74" i="3"/>
  <c r="V74" i="3" s="1"/>
  <c r="T66" i="3"/>
  <c r="V66" i="3" s="1"/>
  <c r="T61" i="3"/>
  <c r="V61" i="3" s="1"/>
  <c r="T60" i="3"/>
  <c r="V60" i="3" s="1"/>
  <c r="T59" i="3"/>
  <c r="V59" i="3" s="1"/>
  <c r="T53" i="3"/>
  <c r="V53" i="3" s="1"/>
  <c r="T52" i="3"/>
  <c r="V52" i="3" s="1"/>
  <c r="T45" i="3"/>
  <c r="V45" i="3" s="1"/>
  <c r="T44" i="3"/>
  <c r="V44" i="3" s="1"/>
  <c r="T43" i="3"/>
  <c r="V43" i="3" s="1"/>
  <c r="T40" i="3"/>
  <c r="V40" i="3" s="1"/>
  <c r="T39" i="3"/>
  <c r="V39" i="3" s="1"/>
  <c r="T38" i="3"/>
  <c r="V38" i="3" s="1"/>
  <c r="T37" i="3"/>
  <c r="V37" i="3" s="1"/>
  <c r="T36" i="3"/>
  <c r="V36" i="3" s="1"/>
  <c r="T35" i="3"/>
  <c r="V35" i="3" s="1"/>
  <c r="T34" i="3"/>
  <c r="V34" i="3" s="1"/>
  <c r="T33" i="3"/>
  <c r="V33" i="3" s="1"/>
  <c r="T30" i="3"/>
  <c r="T29" i="3"/>
  <c r="T23" i="3"/>
  <c r="T22" i="3"/>
  <c r="T21" i="3"/>
  <c r="T20" i="3"/>
  <c r="T19" i="3"/>
  <c r="T18" i="3"/>
  <c r="T17" i="3"/>
  <c r="T16" i="3"/>
  <c r="T15" i="3"/>
  <c r="T14" i="3"/>
  <c r="T13" i="3"/>
  <c r="T10" i="3"/>
  <c r="V31" i="3" l="1"/>
  <c r="AB31" i="3"/>
  <c r="V30" i="3"/>
  <c r="AB30" i="3"/>
  <c r="AD30" i="3" s="1"/>
  <c r="V29" i="3"/>
  <c r="AB29" i="3"/>
  <c r="AD29" i="3" s="1"/>
  <c r="V26" i="3"/>
  <c r="AB26" i="3"/>
  <c r="AD26" i="3" s="1"/>
  <c r="V24" i="3"/>
  <c r="AB24" i="3"/>
  <c r="AD24" i="3" s="1"/>
  <c r="V23" i="3"/>
  <c r="AB23" i="3"/>
  <c r="AD23" i="3" s="1"/>
  <c r="V22" i="3"/>
  <c r="AB22" i="3"/>
  <c r="AD22" i="3" s="1"/>
  <c r="V21" i="3"/>
  <c r="AB21" i="3"/>
  <c r="AD21" i="3" s="1"/>
  <c r="V20" i="3"/>
  <c r="AB20" i="3"/>
  <c r="AD20" i="3" s="1"/>
  <c r="V19" i="3"/>
  <c r="AB19" i="3"/>
  <c r="AD19" i="3" s="1"/>
  <c r="V18" i="3"/>
  <c r="AB18" i="3"/>
  <c r="AD18" i="3" s="1"/>
  <c r="V17" i="3"/>
  <c r="AB17" i="3"/>
  <c r="AD17" i="3" s="1"/>
  <c r="V16" i="3"/>
  <c r="AB16" i="3"/>
  <c r="AD16" i="3" s="1"/>
  <c r="V15" i="3"/>
  <c r="AB15" i="3"/>
  <c r="AD15" i="3" s="1"/>
  <c r="V14" i="3"/>
  <c r="AB14" i="3"/>
  <c r="AD14" i="3" s="1"/>
  <c r="V13" i="3"/>
  <c r="AB13" i="3"/>
  <c r="AD13" i="3" s="1"/>
  <c r="V11" i="3"/>
  <c r="AB11" i="3"/>
  <c r="AD11" i="3" s="1"/>
  <c r="V10" i="3"/>
  <c r="AB10" i="3"/>
  <c r="AD10" i="3" s="1"/>
  <c r="H600" i="11"/>
  <c r="H387" i="11" l="1"/>
  <c r="I387" i="11" s="1"/>
  <c r="J387" i="11" s="1"/>
  <c r="L387" i="11" s="1"/>
  <c r="H182" i="11" l="1"/>
  <c r="I182" i="11" s="1"/>
  <c r="J182" i="11" s="1"/>
  <c r="H586" i="11"/>
  <c r="I586" i="11" s="1"/>
  <c r="J586" i="11" s="1"/>
  <c r="L586" i="11" s="1"/>
  <c r="H564" i="11"/>
  <c r="I564" i="11" s="1"/>
  <c r="J564" i="11" s="1"/>
  <c r="L564" i="11" s="1"/>
  <c r="H584" i="11"/>
  <c r="I584" i="11" s="1"/>
  <c r="J584" i="11" s="1"/>
  <c r="L584" i="11" s="1"/>
  <c r="H585" i="11"/>
  <c r="I585" i="11" s="1"/>
  <c r="J585" i="11" s="1"/>
  <c r="L585" i="11" s="1"/>
  <c r="H347" i="11"/>
  <c r="I347" i="11" s="1"/>
  <c r="J347" i="11" s="1"/>
  <c r="H581" i="11"/>
  <c r="I581" i="11" s="1"/>
  <c r="J581" i="11" s="1"/>
  <c r="L581" i="11" s="1"/>
  <c r="H516" i="11"/>
  <c r="I516" i="11" s="1"/>
  <c r="J516" i="11" s="1"/>
  <c r="H537" i="11"/>
  <c r="I537" i="11" s="1"/>
  <c r="J537" i="11" s="1"/>
  <c r="L537" i="11" s="1"/>
  <c r="H195" i="11"/>
  <c r="I195" i="11" s="1"/>
  <c r="J195" i="11" s="1"/>
  <c r="L195" i="11" s="1"/>
  <c r="H485" i="11"/>
  <c r="I485" i="11" s="1"/>
  <c r="J485" i="11" s="1"/>
  <c r="L485" i="11" s="1"/>
  <c r="H73" i="11"/>
  <c r="H422" i="11"/>
  <c r="I422" i="11" s="1"/>
  <c r="J422" i="11" s="1"/>
  <c r="L422" i="11" s="1"/>
  <c r="H496" i="11"/>
  <c r="I496" i="11" s="1"/>
  <c r="J496" i="11" s="1"/>
  <c r="L496" i="11" s="1"/>
  <c r="H234" i="11"/>
  <c r="I234" i="11" s="1"/>
  <c r="H360" i="11"/>
  <c r="I360" i="11" s="1"/>
  <c r="J360" i="11" s="1"/>
  <c r="L360" i="11" s="1"/>
  <c r="H389" i="11"/>
  <c r="I389" i="11" s="1"/>
  <c r="J389" i="11" s="1"/>
  <c r="L389" i="11" s="1"/>
  <c r="H388" i="11"/>
  <c r="I388" i="11" s="1"/>
  <c r="J388" i="11" s="1"/>
  <c r="L388" i="11" s="1"/>
  <c r="H64" i="11"/>
  <c r="I64" i="11" s="1"/>
  <c r="J64" i="11" s="1"/>
  <c r="L64" i="11" s="1"/>
  <c r="H452" i="11"/>
  <c r="I452" i="11" s="1"/>
  <c r="J452" i="11" s="1"/>
  <c r="H314" i="11"/>
  <c r="I314" i="11" s="1"/>
  <c r="J314" i="11" s="1"/>
  <c r="L314" i="11" s="1"/>
  <c r="H451" i="11"/>
  <c r="I451" i="11" s="1"/>
  <c r="J451" i="11" s="1"/>
  <c r="H450" i="11"/>
  <c r="I450" i="11" s="1"/>
  <c r="J450" i="11" s="1"/>
  <c r="H446" i="11"/>
  <c r="I446" i="11" s="1"/>
  <c r="J446" i="11" s="1"/>
  <c r="L446" i="11" s="1"/>
  <c r="H337" i="11"/>
  <c r="I337" i="11" s="1"/>
  <c r="J337" i="11" s="1"/>
  <c r="L337" i="11" s="1"/>
  <c r="H229" i="11"/>
  <c r="I229" i="11" s="1"/>
  <c r="J229" i="11" s="1"/>
  <c r="L229" i="11" s="1"/>
  <c r="H361" i="11"/>
  <c r="I361" i="11" s="1"/>
  <c r="J361" i="11" s="1"/>
  <c r="L361" i="11" s="1"/>
  <c r="H449" i="11"/>
  <c r="I449" i="11" s="1"/>
  <c r="J449" i="11" s="1"/>
  <c r="H517" i="11"/>
  <c r="I517" i="11" s="1"/>
  <c r="J517" i="11" s="1"/>
  <c r="L517" i="11" s="1"/>
  <c r="H415" i="11"/>
  <c r="I415" i="11" s="1"/>
  <c r="J415" i="11" s="1"/>
  <c r="L415" i="11" s="1"/>
  <c r="L449" i="11" l="1"/>
  <c r="J234" i="11"/>
  <c r="L234" i="11" s="1"/>
  <c r="I73" i="11"/>
  <c r="J73" i="11" s="1"/>
  <c r="L73" i="11" s="1"/>
  <c r="H236" i="11"/>
  <c r="I236" i="11" s="1"/>
  <c r="J236" i="11" s="1"/>
  <c r="L236" i="11" s="1"/>
  <c r="H185" i="11"/>
  <c r="I185" i="11" s="1"/>
  <c r="J185" i="11" s="1"/>
  <c r="H515" i="11"/>
  <c r="I515" i="11" s="1"/>
  <c r="J515" i="11" s="1"/>
  <c r="H514" i="11"/>
  <c r="I514" i="11" s="1"/>
  <c r="J514" i="11" s="1"/>
  <c r="H184" i="11"/>
  <c r="I184" i="11" s="1"/>
  <c r="J184" i="11" s="1"/>
  <c r="H562" i="11"/>
  <c r="I562" i="11" s="1"/>
  <c r="J562" i="11" s="1"/>
  <c r="L562" i="11" s="1"/>
  <c r="H71" i="11"/>
  <c r="I71" i="11" s="1"/>
  <c r="H566" i="11"/>
  <c r="I566" i="11" s="1"/>
  <c r="J566" i="11" s="1"/>
  <c r="L566" i="11" s="1"/>
  <c r="H549" i="11"/>
  <c r="I549" i="11" s="1"/>
  <c r="J549" i="11" s="1"/>
  <c r="L549" i="11" s="1"/>
  <c r="H595" i="11"/>
  <c r="I595" i="11" s="1"/>
  <c r="J595" i="11" s="1"/>
  <c r="L595" i="11" s="1"/>
  <c r="H220" i="11"/>
  <c r="I220" i="11" s="1"/>
  <c r="J220" i="11" s="1"/>
  <c r="L220" i="11" s="1"/>
  <c r="H221" i="11"/>
  <c r="I221" i="11" s="1"/>
  <c r="J221" i="11" s="1"/>
  <c r="L221" i="11" s="1"/>
  <c r="H480" i="11"/>
  <c r="I480" i="11" s="1"/>
  <c r="J480" i="11" s="1"/>
  <c r="H316" i="11"/>
  <c r="I316" i="11" s="1"/>
  <c r="J316" i="11" s="1"/>
  <c r="L316" i="11" s="1"/>
  <c r="H513" i="11"/>
  <c r="I513" i="11" s="1"/>
  <c r="J513" i="11" s="1"/>
  <c r="L513" i="11" s="1"/>
  <c r="H594" i="11"/>
  <c r="I594" i="11" s="1"/>
  <c r="J594" i="11" s="1"/>
  <c r="L594" i="11" s="1"/>
  <c r="H484" i="11"/>
  <c r="I484" i="11" s="1"/>
  <c r="J484" i="11" s="1"/>
  <c r="H482" i="11"/>
  <c r="I482" i="11" s="1"/>
  <c r="J482" i="11" s="1"/>
  <c r="H417" i="11"/>
  <c r="I417" i="11" s="1"/>
  <c r="J417" i="11" s="1"/>
  <c r="L417" i="11" s="1"/>
  <c r="H84" i="11"/>
  <c r="H274" i="11"/>
  <c r="I274" i="11" s="1"/>
  <c r="J274" i="11" s="1"/>
  <c r="L274" i="11" s="1"/>
  <c r="H609" i="11"/>
  <c r="I609" i="11" s="1"/>
  <c r="J609" i="11" s="1"/>
  <c r="H608" i="11"/>
  <c r="I608" i="11" s="1"/>
  <c r="J608" i="11" s="1"/>
  <c r="H462" i="11"/>
  <c r="I462" i="11" s="1"/>
  <c r="J462" i="11" s="1"/>
  <c r="L462" i="11" s="1"/>
  <c r="H233" i="11"/>
  <c r="I233" i="11" s="1"/>
  <c r="J233" i="11" s="1"/>
  <c r="H158" i="11"/>
  <c r="I158" i="11" s="1"/>
  <c r="J158" i="11" s="1"/>
  <c r="L156" i="11" s="1"/>
  <c r="H232" i="11"/>
  <c r="I232" i="11" s="1"/>
  <c r="J232" i="11" s="1"/>
  <c r="H461" i="11"/>
  <c r="I461" i="11" s="1"/>
  <c r="J461" i="11" s="1"/>
  <c r="L461" i="11" s="1"/>
  <c r="H282" i="11"/>
  <c r="I282" i="11" s="1"/>
  <c r="J282" i="11" s="1"/>
  <c r="H281" i="11"/>
  <c r="I281" i="11" s="1"/>
  <c r="J281" i="11" s="1"/>
  <c r="H350" i="11"/>
  <c r="I350" i="11" s="1"/>
  <c r="J350" i="11" s="1"/>
  <c r="L350" i="11" s="1"/>
  <c r="H512" i="11"/>
  <c r="I512" i="11" s="1"/>
  <c r="J512" i="11" s="1"/>
  <c r="L512" i="11" s="1"/>
  <c r="H418" i="11"/>
  <c r="I418" i="11" s="1"/>
  <c r="J418" i="11" s="1"/>
  <c r="L418" i="11" s="1"/>
  <c r="H187" i="11"/>
  <c r="I187" i="11" s="1"/>
  <c r="J187" i="11" s="1"/>
  <c r="H186" i="11"/>
  <c r="I186" i="11" s="1"/>
  <c r="J186" i="11" s="1"/>
  <c r="H11" i="11"/>
  <c r="I11" i="11" s="1"/>
  <c r="J11" i="11" s="1"/>
  <c r="L11" i="11" s="1"/>
  <c r="H511" i="11"/>
  <c r="I511" i="11" s="1"/>
  <c r="J511" i="11" s="1"/>
  <c r="L511" i="11" s="1"/>
  <c r="H359" i="11"/>
  <c r="I359" i="11" s="1"/>
  <c r="J359" i="11" s="1"/>
  <c r="L359" i="11" s="1"/>
  <c r="H278" i="11"/>
  <c r="I278" i="11" s="1"/>
  <c r="J278" i="11" s="1"/>
  <c r="L278" i="11" s="1"/>
  <c r="H479" i="11"/>
  <c r="I479" i="11" s="1"/>
  <c r="J479" i="11" s="1"/>
  <c r="H72" i="11"/>
  <c r="I72" i="11" s="1"/>
  <c r="H219" i="11"/>
  <c r="I219" i="11" s="1"/>
  <c r="J219" i="11" s="1"/>
  <c r="L219" i="11" s="1"/>
  <c r="H349" i="11"/>
  <c r="I349" i="11" s="1"/>
  <c r="J349" i="11" s="1"/>
  <c r="L349" i="11" s="1"/>
  <c r="H175" i="11"/>
  <c r="I175" i="11" s="1"/>
  <c r="J175" i="11" s="1"/>
  <c r="L175" i="11" s="1"/>
  <c r="H315" i="11"/>
  <c r="I315" i="11" s="1"/>
  <c r="J315" i="11" s="1"/>
  <c r="L315" i="11" s="1"/>
  <c r="H548" i="11"/>
  <c r="I548" i="11" s="1"/>
  <c r="J548" i="11" s="1"/>
  <c r="L548" i="11" s="1"/>
  <c r="H332" i="11"/>
  <c r="I332" i="11" s="1"/>
  <c r="J332" i="11" s="1"/>
  <c r="H50" i="11"/>
  <c r="I50" i="11" s="1"/>
  <c r="J50" i="11" s="1"/>
  <c r="L50" i="11" s="1"/>
  <c r="H470" i="11"/>
  <c r="I470" i="11" s="1"/>
  <c r="J470" i="11" s="1"/>
  <c r="L470" i="11" s="1"/>
  <c r="H412" i="11"/>
  <c r="I412" i="11" s="1"/>
  <c r="J412" i="11" s="1"/>
  <c r="L412" i="11" s="1"/>
  <c r="H244" i="11"/>
  <c r="I244" i="11" s="1"/>
  <c r="J244" i="11" s="1"/>
  <c r="H519" i="11"/>
  <c r="I519" i="11" s="1"/>
  <c r="J519" i="11" s="1"/>
  <c r="L519" i="11" s="1"/>
  <c r="H136" i="11"/>
  <c r="I136" i="11" s="1"/>
  <c r="J136" i="11" s="1"/>
  <c r="H231" i="11"/>
  <c r="I231" i="11" s="1"/>
  <c r="J231" i="11" s="1"/>
  <c r="L231" i="11" s="1"/>
  <c r="H164" i="11"/>
  <c r="H285" i="11"/>
  <c r="I285" i="11" s="1"/>
  <c r="J285" i="11" s="1"/>
  <c r="L285" i="11" s="1"/>
  <c r="H565" i="11"/>
  <c r="I565" i="11" s="1"/>
  <c r="J565" i="11" s="1"/>
  <c r="L565" i="11" s="1"/>
  <c r="H130" i="11"/>
  <c r="I130" i="11" s="1"/>
  <c r="J130" i="11" s="1"/>
  <c r="H478" i="11"/>
  <c r="I478" i="11" s="1"/>
  <c r="J478" i="11" s="1"/>
  <c r="L184" i="11" l="1"/>
  <c r="L608" i="11"/>
  <c r="L478" i="11"/>
  <c r="L232" i="11"/>
  <c r="L186" i="11"/>
  <c r="J71" i="11"/>
  <c r="L71" i="11" s="1"/>
  <c r="L514" i="11"/>
  <c r="L482" i="11"/>
  <c r="I84" i="11"/>
  <c r="J84" i="11" s="1"/>
  <c r="L281" i="11"/>
  <c r="I164" i="11"/>
  <c r="J164" i="11" s="1"/>
  <c r="J72" i="11"/>
  <c r="L72" i="11" s="1"/>
  <c r="H409" i="11"/>
  <c r="I409" i="11" s="1"/>
  <c r="J409" i="11" s="1"/>
  <c r="L409" i="11" s="1"/>
  <c r="H126" i="11"/>
  <c r="I126" i="11" s="1"/>
  <c r="H32" i="11"/>
  <c r="I32" i="11" s="1"/>
  <c r="J32" i="11" s="1"/>
  <c r="L32" i="11" s="1"/>
  <c r="H567" i="11"/>
  <c r="I567" i="11" s="1"/>
  <c r="J567" i="11" s="1"/>
  <c r="L567" i="11" s="1"/>
  <c r="H193" i="11"/>
  <c r="H125" i="11"/>
  <c r="I125" i="11" s="1"/>
  <c r="H429" i="11"/>
  <c r="I429" i="11" s="1"/>
  <c r="J429" i="11" s="1"/>
  <c r="L429" i="11" s="1"/>
  <c r="H311" i="11"/>
  <c r="I311" i="11" s="1"/>
  <c r="J311" i="11" s="1"/>
  <c r="L311" i="11" s="1"/>
  <c r="H536" i="11"/>
  <c r="I536" i="11" s="1"/>
  <c r="J536" i="11" s="1"/>
  <c r="L536" i="11" s="1"/>
  <c r="H154" i="11"/>
  <c r="I154" i="11" s="1"/>
  <c r="J154" i="11" s="1"/>
  <c r="L154" i="11" s="1"/>
  <c r="H613" i="11"/>
  <c r="I613" i="11" s="1"/>
  <c r="J613" i="11" s="1"/>
  <c r="H181" i="11"/>
  <c r="I181" i="11" s="1"/>
  <c r="J181" i="11" s="1"/>
  <c r="L181" i="11" s="1"/>
  <c r="H607" i="11"/>
  <c r="I607" i="11" s="1"/>
  <c r="J607" i="11" s="1"/>
  <c r="L607" i="11" s="1"/>
  <c r="H403" i="11"/>
  <c r="I403" i="11" s="1"/>
  <c r="J403" i="11" s="1"/>
  <c r="H577" i="11"/>
  <c r="I577" i="11" s="1"/>
  <c r="J577" i="11" s="1"/>
  <c r="L577" i="11" s="1"/>
  <c r="H109" i="11"/>
  <c r="I109" i="11" s="1"/>
  <c r="J109" i="11" s="1"/>
  <c r="H472" i="11"/>
  <c r="I472" i="11" s="1"/>
  <c r="J472" i="11" s="1"/>
  <c r="L472" i="11" s="1"/>
  <c r="H402" i="11"/>
  <c r="I402" i="11" s="1"/>
  <c r="J402" i="11" s="1"/>
  <c r="H401" i="11"/>
  <c r="I401" i="11" s="1"/>
  <c r="J401" i="11" s="1"/>
  <c r="H612" i="11"/>
  <c r="I612" i="11" s="1"/>
  <c r="J612" i="11" s="1"/>
  <c r="H197" i="11"/>
  <c r="I197" i="11" s="1"/>
  <c r="J197" i="11" s="1"/>
  <c r="L197" i="11" s="1"/>
  <c r="H83" i="11"/>
  <c r="I83" i="11" s="1"/>
  <c r="J83" i="11" s="1"/>
  <c r="L83" i="11" l="1"/>
  <c r="L401" i="11"/>
  <c r="J126" i="11"/>
  <c r="I193" i="11"/>
  <c r="J193" i="11" s="1"/>
  <c r="L193" i="11" s="1"/>
  <c r="J125" i="11"/>
  <c r="L125" i="11" l="1"/>
  <c r="H104" i="11"/>
  <c r="I104" i="11" s="1"/>
  <c r="J104" i="11" s="1"/>
  <c r="L104" i="11" s="1"/>
  <c r="H444" i="11"/>
  <c r="I444" i="11" s="1"/>
  <c r="H487" i="11"/>
  <c r="I487" i="11" s="1"/>
  <c r="J487" i="11" s="1"/>
  <c r="L487" i="11" s="1"/>
  <c r="H438" i="11"/>
  <c r="I438" i="11" s="1"/>
  <c r="J438" i="11" s="1"/>
  <c r="H598" i="11"/>
  <c r="I598" i="11" s="1"/>
  <c r="J598" i="11" s="1"/>
  <c r="L598" i="11" s="1"/>
  <c r="H114" i="11"/>
  <c r="I114" i="11" s="1"/>
  <c r="J114" i="11" s="1"/>
  <c r="H188" i="11"/>
  <c r="I188" i="11" s="1"/>
  <c r="J188" i="11" s="1"/>
  <c r="L188" i="11" s="1"/>
  <c r="H582" i="11"/>
  <c r="I582" i="11" s="1"/>
  <c r="J582" i="11" s="1"/>
  <c r="L582" i="11" s="1"/>
  <c r="H51" i="11"/>
  <c r="I51" i="11" s="1"/>
  <c r="J51" i="11" s="1"/>
  <c r="L51" i="11" s="1"/>
  <c r="H60" i="11"/>
  <c r="I60" i="11" s="1"/>
  <c r="J60" i="11" s="1"/>
  <c r="L60" i="11" s="1"/>
  <c r="H118" i="11"/>
  <c r="I118" i="11" s="1"/>
  <c r="J118" i="11" s="1"/>
  <c r="L118" i="11" s="1"/>
  <c r="H207" i="11"/>
  <c r="I207" i="11" s="1"/>
  <c r="J207" i="11" s="1"/>
  <c r="L207" i="11" s="1"/>
  <c r="H428" i="11"/>
  <c r="I428" i="11" s="1"/>
  <c r="J428" i="11" s="1"/>
  <c r="L428" i="11" s="1"/>
  <c r="H36" i="11"/>
  <c r="I36" i="11" s="1"/>
  <c r="J36" i="11" s="1"/>
  <c r="L36" i="11" s="1"/>
  <c r="H52" i="11"/>
  <c r="I52" i="11" s="1"/>
  <c r="J52" i="11" s="1"/>
  <c r="L52" i="11" s="1"/>
  <c r="H243" i="11"/>
  <c r="I243" i="11" s="1"/>
  <c r="J243" i="11" s="1"/>
  <c r="L243" i="11" s="1"/>
  <c r="H490" i="11"/>
  <c r="I490" i="11" s="1"/>
  <c r="J490" i="11" s="1"/>
  <c r="L490" i="11" s="1"/>
  <c r="H604" i="11"/>
  <c r="I604" i="11" s="1"/>
  <c r="J604" i="11" s="1"/>
  <c r="L604" i="11" s="1"/>
  <c r="H321" i="11"/>
  <c r="I321" i="11" s="1"/>
  <c r="J321" i="11" s="1"/>
  <c r="I600" i="11"/>
  <c r="J600" i="11" s="1"/>
  <c r="L600" i="11" s="1"/>
  <c r="H408" i="11"/>
  <c r="I408" i="11" s="1"/>
  <c r="J408" i="11" s="1"/>
  <c r="H351" i="11"/>
  <c r="I351" i="11" s="1"/>
  <c r="J351" i="11" s="1"/>
  <c r="L351" i="11" s="1"/>
  <c r="I354" i="11"/>
  <c r="J354" i="11" s="1"/>
  <c r="H526" i="11"/>
  <c r="I526" i="11" s="1"/>
  <c r="J526" i="11" s="1"/>
  <c r="L526" i="11" s="1"/>
  <c r="H342" i="11"/>
  <c r="H148" i="11"/>
  <c r="I148" i="11" s="1"/>
  <c r="J148" i="11" s="1"/>
  <c r="H273" i="11"/>
  <c r="I273" i="11" s="1"/>
  <c r="J273" i="11" s="1"/>
  <c r="L273" i="11" s="1"/>
  <c r="H329" i="11"/>
  <c r="I329" i="11" s="1"/>
  <c r="J329" i="11" s="1"/>
  <c r="L329" i="11" s="1"/>
  <c r="H176" i="11"/>
  <c r="I176" i="11" s="1"/>
  <c r="J176" i="11" s="1"/>
  <c r="L176" i="11" s="1"/>
  <c r="H298" i="11"/>
  <c r="I298" i="11" s="1"/>
  <c r="J298" i="11" s="1"/>
  <c r="L298" i="11" s="1"/>
  <c r="H147" i="11"/>
  <c r="I147" i="11" s="1"/>
  <c r="J147" i="11" s="1"/>
  <c r="H442" i="11"/>
  <c r="L147" i="11" l="1"/>
  <c r="J444" i="11"/>
  <c r="I442" i="11"/>
  <c r="J442" i="11" s="1"/>
  <c r="I342" i="11"/>
  <c r="J342" i="11" s="1"/>
  <c r="H407" i="11"/>
  <c r="I407" i="11" s="1"/>
  <c r="J407" i="11" s="1"/>
  <c r="L407" i="11" s="1"/>
  <c r="H92" i="11"/>
  <c r="I92" i="11" s="1"/>
  <c r="J92" i="11" s="1"/>
  <c r="L92" i="11" s="1"/>
  <c r="H140" i="11"/>
  <c r="I140" i="11" s="1"/>
  <c r="H320" i="11"/>
  <c r="I320" i="11" s="1"/>
  <c r="J320" i="11" s="1"/>
  <c r="L320" i="11" s="1"/>
  <c r="H411" i="11"/>
  <c r="I411" i="11" s="1"/>
  <c r="J411" i="11" s="1"/>
  <c r="H338" i="11"/>
  <c r="H309" i="11"/>
  <c r="I309" i="11" s="1"/>
  <c r="J309" i="11" s="1"/>
  <c r="H488" i="11"/>
  <c r="I488" i="11" s="1"/>
  <c r="J488" i="11" s="1"/>
  <c r="L488" i="11" s="1"/>
  <c r="H323" i="11"/>
  <c r="I323" i="11" s="1"/>
  <c r="J323" i="11" s="1"/>
  <c r="H406" i="11"/>
  <c r="I406" i="11" s="1"/>
  <c r="J406" i="11" s="1"/>
  <c r="H410" i="11"/>
  <c r="I410" i="11" s="1"/>
  <c r="J410" i="11" s="1"/>
  <c r="H279" i="11"/>
  <c r="I279" i="11" s="1"/>
  <c r="J279" i="11" s="1"/>
  <c r="L279" i="11" s="1"/>
  <c r="H495" i="11"/>
  <c r="I495" i="11" s="1"/>
  <c r="J495" i="11" s="1"/>
  <c r="L495" i="11" s="1"/>
  <c r="H59" i="11"/>
  <c r="I59" i="11" s="1"/>
  <c r="J59" i="11" s="1"/>
  <c r="L59" i="11" s="1"/>
  <c r="H405" i="11"/>
  <c r="I405" i="11" s="1"/>
  <c r="J405" i="11" s="1"/>
  <c r="H62" i="11"/>
  <c r="I62" i="11" s="1"/>
  <c r="J62" i="11" s="1"/>
  <c r="L62" i="11" s="1"/>
  <c r="H53" i="11"/>
  <c r="I53" i="11" s="1"/>
  <c r="J53" i="11" s="1"/>
  <c r="L53" i="11" s="1"/>
  <c r="H504" i="11"/>
  <c r="I504" i="11" s="1"/>
  <c r="J504" i="11" s="1"/>
  <c r="H38" i="11"/>
  <c r="I38" i="11" s="1"/>
  <c r="J38" i="11" s="1"/>
  <c r="H392" i="11"/>
  <c r="I392" i="11" s="1"/>
  <c r="J392" i="11" s="1"/>
  <c r="L392" i="11" s="1"/>
  <c r="H475" i="11"/>
  <c r="I475" i="11" s="1"/>
  <c r="J475" i="11" s="1"/>
  <c r="L475" i="11" s="1"/>
  <c r="H208" i="11"/>
  <c r="I208" i="11" s="1"/>
  <c r="J208" i="11" s="1"/>
  <c r="L208" i="11" s="1"/>
  <c r="H110" i="11"/>
  <c r="I110" i="11" s="1"/>
  <c r="J110" i="11" s="1"/>
  <c r="L110" i="11" s="1"/>
  <c r="H554" i="11"/>
  <c r="H434" i="11"/>
  <c r="I434" i="11" s="1"/>
  <c r="J434" i="11" s="1"/>
  <c r="L434" i="11" s="1"/>
  <c r="H439" i="11"/>
  <c r="I439" i="11" s="1"/>
  <c r="J439" i="11" s="1"/>
  <c r="L439" i="11" s="1"/>
  <c r="H441" i="11"/>
  <c r="I441" i="11" s="1"/>
  <c r="J441" i="11" s="1"/>
  <c r="H308" i="11"/>
  <c r="I308" i="11" s="1"/>
  <c r="J308" i="11" s="1"/>
  <c r="H307" i="11"/>
  <c r="I307" i="11" s="1"/>
  <c r="J307" i="11" s="1"/>
  <c r="H306" i="11"/>
  <c r="I306" i="11" s="1"/>
  <c r="J306" i="11" s="1"/>
  <c r="H396" i="11"/>
  <c r="I396" i="11" s="1"/>
  <c r="H404" i="11"/>
  <c r="I404" i="11" s="1"/>
  <c r="J404" i="11" s="1"/>
  <c r="H262" i="11"/>
  <c r="I262" i="11" s="1"/>
  <c r="J262" i="11" s="1"/>
  <c r="L262" i="11" s="1"/>
  <c r="H503" i="11"/>
  <c r="I503" i="11" s="1"/>
  <c r="J503" i="11" s="1"/>
  <c r="H300" i="11"/>
  <c r="I300" i="11" s="1"/>
  <c r="J300" i="11" s="1"/>
  <c r="L300" i="11" s="1"/>
  <c r="H440" i="11"/>
  <c r="I440" i="11" s="1"/>
  <c r="J440" i="11" s="1"/>
  <c r="H611" i="11"/>
  <c r="I611" i="11" s="1"/>
  <c r="J611" i="11" s="1"/>
  <c r="L611" i="11" s="1"/>
  <c r="H553" i="11"/>
  <c r="I553" i="11" s="1"/>
  <c r="J553" i="11" s="1"/>
  <c r="H319" i="11"/>
  <c r="I319" i="11" s="1"/>
  <c r="J319" i="11" s="1"/>
  <c r="L318" i="11" s="1"/>
  <c r="H108" i="11"/>
  <c r="I108" i="11" s="1"/>
  <c r="J108" i="11" s="1"/>
  <c r="L108" i="11" s="1"/>
  <c r="H113" i="11"/>
  <c r="I113" i="11" s="1"/>
  <c r="J113" i="11" s="1"/>
  <c r="H317" i="11"/>
  <c r="I317" i="11" s="1"/>
  <c r="J317" i="11" s="1"/>
  <c r="L317" i="11" s="1"/>
  <c r="H380" i="11"/>
  <c r="I380" i="11" s="1"/>
  <c r="J380" i="11" s="1"/>
  <c r="H146" i="11"/>
  <c r="I146" i="11" s="1"/>
  <c r="J146" i="11" s="1"/>
  <c r="L146" i="11" s="1"/>
  <c r="H448" i="11"/>
  <c r="I448" i="11" s="1"/>
  <c r="J448" i="11" s="1"/>
  <c r="L448" i="11" s="1"/>
  <c r="H256" i="11"/>
  <c r="I256" i="11" s="1"/>
  <c r="J256" i="11" s="1"/>
  <c r="L256" i="11" s="1"/>
  <c r="H509" i="11"/>
  <c r="I509" i="11" s="1"/>
  <c r="J509" i="11" s="1"/>
  <c r="L509" i="11" s="1"/>
  <c r="H288" i="11"/>
  <c r="I288" i="11" s="1"/>
  <c r="J288" i="11" s="1"/>
  <c r="L288" i="11" s="1"/>
  <c r="H145" i="11"/>
  <c r="I145" i="11" s="1"/>
  <c r="J145" i="11" s="1"/>
  <c r="L145" i="11" s="1"/>
  <c r="H336" i="11"/>
  <c r="I336" i="11" s="1"/>
  <c r="J336" i="11" s="1"/>
  <c r="L336" i="11" s="1"/>
  <c r="H91" i="11"/>
  <c r="I91" i="11" s="1"/>
  <c r="J91" i="11" s="1"/>
  <c r="L91" i="11" s="1"/>
  <c r="H341" i="11"/>
  <c r="I341" i="11" s="1"/>
  <c r="J341" i="11" s="1"/>
  <c r="L306" i="11" l="1"/>
  <c r="L440" i="11"/>
  <c r="L410" i="11"/>
  <c r="L341" i="11"/>
  <c r="J140" i="11"/>
  <c r="L140" i="11" s="1"/>
  <c r="I338" i="11"/>
  <c r="J338" i="11" s="1"/>
  <c r="L338" i="11" s="1"/>
  <c r="L404" i="11"/>
  <c r="L503" i="11"/>
  <c r="I554" i="11"/>
  <c r="J554" i="11" s="1"/>
  <c r="L553" i="11" s="1"/>
  <c r="J396" i="11"/>
  <c r="H352" i="11"/>
  <c r="I352" i="11" s="1"/>
  <c r="J352" i="11" s="1"/>
  <c r="L352" i="11" s="1"/>
  <c r="H588" i="11" l="1"/>
  <c r="I588" i="11" s="1"/>
  <c r="J588" i="11" s="1"/>
  <c r="L588" i="11" s="1"/>
  <c r="H37" i="11"/>
  <c r="I37" i="11" s="1"/>
  <c r="J37" i="11" s="1"/>
  <c r="L37" i="11" s="1"/>
  <c r="H505" i="11"/>
  <c r="I505" i="11" s="1"/>
  <c r="J505" i="11" s="1"/>
  <c r="L505" i="11" s="1"/>
  <c r="H348" i="11"/>
  <c r="I348" i="11" s="1"/>
  <c r="J348" i="11" s="1"/>
  <c r="L348" i="11" s="1"/>
  <c r="H119" i="11"/>
  <c r="I119" i="11" s="1"/>
  <c r="J119" i="11" s="1"/>
  <c r="L119" i="11" s="1"/>
  <c r="H43" i="11"/>
  <c r="I43" i="11" s="1"/>
  <c r="J43" i="11" s="1"/>
  <c r="H42" i="11"/>
  <c r="I42" i="11" s="1"/>
  <c r="J42" i="11" s="1"/>
  <c r="H16" i="11"/>
  <c r="I16" i="11" s="1"/>
  <c r="J16" i="11" s="1"/>
  <c r="L16" i="11" s="1"/>
  <c r="H239" i="11"/>
  <c r="I239" i="11" s="1"/>
  <c r="J239" i="11" s="1"/>
  <c r="L239" i="11" s="1"/>
  <c r="H287" i="11"/>
  <c r="I287" i="11" s="1"/>
  <c r="J287" i="11" s="1"/>
  <c r="L287" i="11" s="1"/>
  <c r="H201" i="11"/>
  <c r="I201" i="11" s="1"/>
  <c r="J201" i="11" s="1"/>
  <c r="L201" i="11" s="1"/>
  <c r="H506" i="11"/>
  <c r="I506" i="11" s="1"/>
  <c r="J506" i="11" s="1"/>
  <c r="L506" i="11" s="1"/>
  <c r="H179" i="11"/>
  <c r="I179" i="11" s="1"/>
  <c r="J179" i="11" s="1"/>
  <c r="L179" i="11" s="1"/>
  <c r="H327" i="11"/>
  <c r="I327" i="11" s="1"/>
  <c r="J327" i="11" s="1"/>
  <c r="L327" i="11" s="1"/>
  <c r="H41" i="11"/>
  <c r="I41" i="11" s="1"/>
  <c r="J41" i="11" s="1"/>
  <c r="L41" i="11" s="1"/>
  <c r="H372" i="11"/>
  <c r="I372" i="11" s="1"/>
  <c r="J372" i="11" s="1"/>
  <c r="L372" i="11" s="1"/>
  <c r="H55" i="11"/>
  <c r="I55" i="11" s="1"/>
  <c r="J55" i="11" s="1"/>
  <c r="L55" i="11" s="1"/>
  <c r="H247" i="11"/>
  <c r="I247" i="11" s="1"/>
  <c r="J247" i="11" s="1"/>
  <c r="L247" i="11" s="1"/>
  <c r="H196" i="11"/>
  <c r="I196" i="11" s="1"/>
  <c r="J196" i="11" s="1"/>
  <c r="L196" i="11" s="1"/>
  <c r="H48" i="11"/>
  <c r="I48" i="11" s="1"/>
  <c r="J48" i="11" s="1"/>
  <c r="L48" i="11" s="1"/>
  <c r="H177" i="11"/>
  <c r="I177" i="11" s="1"/>
  <c r="J177" i="11" s="1"/>
  <c r="L177" i="11" s="1"/>
  <c r="H383" i="11"/>
  <c r="I383" i="11" s="1"/>
  <c r="J383" i="11" s="1"/>
  <c r="L383" i="11" s="1"/>
  <c r="H100" i="11"/>
  <c r="I100" i="11" s="1"/>
  <c r="J100" i="11" s="1"/>
  <c r="L100" i="11" s="1"/>
  <c r="H531" i="11"/>
  <c r="I531" i="11" s="1"/>
  <c r="J531" i="11" s="1"/>
  <c r="L531" i="11" s="1"/>
  <c r="H283" i="11"/>
  <c r="I283" i="11" s="1"/>
  <c r="J283" i="11" s="1"/>
  <c r="L283" i="11" s="1"/>
  <c r="H464" i="11"/>
  <c r="I464" i="11" s="1"/>
  <c r="J464" i="11" s="1"/>
  <c r="L464" i="11" s="1"/>
  <c r="H17" i="11"/>
  <c r="I17" i="11" s="1"/>
  <c r="J17" i="11" s="1"/>
  <c r="L17" i="11" s="1"/>
  <c r="H346" i="11"/>
  <c r="I346" i="11" s="1"/>
  <c r="J346" i="11" s="1"/>
  <c r="L346" i="11" s="1"/>
  <c r="H205" i="11"/>
  <c r="I205" i="11" s="1"/>
  <c r="J205" i="11" s="1"/>
  <c r="L205" i="11" s="1"/>
  <c r="H94" i="11"/>
  <c r="I94" i="11" s="1"/>
  <c r="J94" i="11" s="1"/>
  <c r="L94" i="11" s="1"/>
  <c r="H200" i="11"/>
  <c r="I200" i="11" s="1"/>
  <c r="J200" i="11" s="1"/>
  <c r="L200" i="11" s="1"/>
  <c r="H44" i="11"/>
  <c r="I44" i="11" s="1"/>
  <c r="J44" i="11" s="1"/>
  <c r="L44" i="11" s="1"/>
  <c r="H95" i="11"/>
  <c r="I95" i="11" s="1"/>
  <c r="J95" i="11" s="1"/>
  <c r="L95" i="11" s="1"/>
  <c r="H198" i="11"/>
  <c r="I198" i="11" s="1"/>
  <c r="J198" i="11" s="1"/>
  <c r="L198" i="11" s="1"/>
  <c r="H430" i="11"/>
  <c r="I430" i="11" s="1"/>
  <c r="J430" i="11" s="1"/>
  <c r="L430" i="11" s="1"/>
  <c r="H353" i="11"/>
  <c r="I353" i="11" s="1"/>
  <c r="J353" i="11" s="1"/>
  <c r="L353" i="11" s="1"/>
  <c r="H467" i="11"/>
  <c r="I467" i="11" s="1"/>
  <c r="J467" i="11" s="1"/>
  <c r="L467" i="11" s="1"/>
  <c r="H510" i="11"/>
  <c r="I510" i="11" s="1"/>
  <c r="J510" i="11" s="1"/>
  <c r="L510" i="11" s="1"/>
  <c r="H88" i="11"/>
  <c r="I88" i="11" s="1"/>
  <c r="J88" i="11" s="1"/>
  <c r="L88" i="11" s="1"/>
  <c r="H535" i="11"/>
  <c r="I535" i="11" s="1"/>
  <c r="J535" i="11" s="1"/>
  <c r="L535" i="11" s="1"/>
  <c r="H469" i="11"/>
  <c r="I469" i="11" s="1"/>
  <c r="J469" i="11" s="1"/>
  <c r="L469" i="11" s="1"/>
  <c r="H87" i="11"/>
  <c r="I87" i="11" s="1"/>
  <c r="J87" i="11" s="1"/>
  <c r="L87" i="11" s="1"/>
  <c r="H235" i="11"/>
  <c r="I235" i="11" s="1"/>
  <c r="J235" i="11" s="1"/>
  <c r="L235" i="11" s="1"/>
  <c r="H324" i="11"/>
  <c r="I324" i="11" s="1"/>
  <c r="J324" i="11" s="1"/>
  <c r="L324" i="11" s="1"/>
  <c r="H27" i="11"/>
  <c r="I27" i="11" s="1"/>
  <c r="J27" i="11" s="1"/>
  <c r="H280" i="11"/>
  <c r="I280" i="11" s="1"/>
  <c r="J280" i="11" s="1"/>
  <c r="L280" i="11" s="1"/>
  <c r="H580" i="11"/>
  <c r="I580" i="11" s="1"/>
  <c r="J580" i="11" s="1"/>
  <c r="L580" i="11" s="1"/>
  <c r="H255" i="11"/>
  <c r="I255" i="11" s="1"/>
  <c r="J255" i="11" s="1"/>
  <c r="L255" i="11" s="1"/>
  <c r="H371" i="11"/>
  <c r="I371" i="11" s="1"/>
  <c r="J371" i="11" s="1"/>
  <c r="L371" i="11" s="1"/>
  <c r="H10" i="11"/>
  <c r="I10" i="11" s="1"/>
  <c r="J10" i="11" s="1"/>
  <c r="L10" i="11" s="1"/>
  <c r="H571" i="11"/>
  <c r="I571" i="11" s="1"/>
  <c r="J571" i="11" s="1"/>
  <c r="L571" i="11" s="1"/>
  <c r="H144" i="11"/>
  <c r="I144" i="11" s="1"/>
  <c r="J144" i="11" s="1"/>
  <c r="L144" i="11" s="1"/>
  <c r="H427" i="11"/>
  <c r="I427" i="11" s="1"/>
  <c r="J427" i="11" s="1"/>
  <c r="L427" i="11" s="1"/>
  <c r="H345" i="11"/>
  <c r="I345" i="11" s="1"/>
  <c r="J345" i="11" s="1"/>
  <c r="L345" i="11" s="1"/>
  <c r="H414" i="11"/>
  <c r="I414" i="11" s="1"/>
  <c r="J414" i="11" s="1"/>
  <c r="L414" i="11" s="1"/>
  <c r="H498" i="11"/>
  <c r="I498" i="11" s="1"/>
  <c r="J498" i="11" s="1"/>
  <c r="L498" i="11" s="1"/>
  <c r="H248" i="11"/>
  <c r="I248" i="11" s="1"/>
  <c r="J248" i="11" s="1"/>
  <c r="L248" i="11" s="1"/>
  <c r="H93" i="11"/>
  <c r="I93" i="11" s="1"/>
  <c r="J93" i="11" s="1"/>
  <c r="L93" i="11" s="1"/>
  <c r="I382" i="11"/>
  <c r="J382" i="11" s="1"/>
  <c r="L382" i="11" s="1"/>
  <c r="I381" i="11"/>
  <c r="J381" i="11" s="1"/>
  <c r="L381" i="11" s="1"/>
  <c r="H476" i="11"/>
  <c r="I476" i="11" s="1"/>
  <c r="J476" i="11" s="1"/>
  <c r="L476" i="11" s="1"/>
  <c r="H80" i="11"/>
  <c r="I80" i="11" s="1"/>
  <c r="J80" i="11" s="1"/>
  <c r="L80" i="11" s="1"/>
  <c r="H105" i="11"/>
  <c r="I105" i="11" s="1"/>
  <c r="J105" i="11" s="1"/>
  <c r="L105" i="11" s="1"/>
  <c r="H206" i="11"/>
  <c r="I206" i="11" s="1"/>
  <c r="J206" i="11" s="1"/>
  <c r="L206" i="11" s="1"/>
  <c r="H331" i="11"/>
  <c r="I331" i="11" s="1"/>
  <c r="J331" i="11" s="1"/>
  <c r="L331" i="11" s="1"/>
  <c r="H374" i="11"/>
  <c r="I374" i="11" s="1"/>
  <c r="J374" i="11" s="1"/>
  <c r="L374" i="11" s="1"/>
  <c r="H120" i="11"/>
  <c r="I120" i="11" s="1"/>
  <c r="J120" i="11" s="1"/>
  <c r="L120" i="11" s="1"/>
  <c r="H26" i="11"/>
  <c r="I26" i="11" s="1"/>
  <c r="J26" i="11" s="1"/>
  <c r="H592" i="11"/>
  <c r="I592" i="11" s="1"/>
  <c r="J592" i="11" s="1"/>
  <c r="L592" i="11" s="1"/>
  <c r="H394" i="11"/>
  <c r="H141" i="11"/>
  <c r="H530" i="11"/>
  <c r="I530" i="11" s="1"/>
  <c r="J530" i="11" s="1"/>
  <c r="L530" i="11" s="1"/>
  <c r="H302" i="11"/>
  <c r="I302" i="11" s="1"/>
  <c r="J302" i="11" s="1"/>
  <c r="L302" i="11" s="1"/>
  <c r="H546" i="11"/>
  <c r="H545" i="11"/>
  <c r="I545" i="11" s="1"/>
  <c r="J545" i="11" s="1"/>
  <c r="H174" i="11"/>
  <c r="I174" i="11" s="1"/>
  <c r="J174" i="11" s="1"/>
  <c r="H67" i="11"/>
  <c r="I67" i="11" s="1"/>
  <c r="J67" i="11" s="1"/>
  <c r="L67" i="11" s="1"/>
  <c r="H593" i="11"/>
  <c r="I593" i="11" s="1"/>
  <c r="J593" i="11" s="1"/>
  <c r="L593" i="11" s="1"/>
  <c r="H589" i="11"/>
  <c r="I589" i="11" s="1"/>
  <c r="J589" i="11" s="1"/>
  <c r="L589" i="11" s="1"/>
  <c r="H569" i="11"/>
  <c r="I569" i="11" s="1"/>
  <c r="J569" i="11" s="1"/>
  <c r="L569" i="11" s="1"/>
  <c r="H98" i="11"/>
  <c r="I98" i="11" s="1"/>
  <c r="J98" i="11" s="1"/>
  <c r="L98" i="11" s="1"/>
  <c r="H373" i="11"/>
  <c r="I373" i="11" s="1"/>
  <c r="J373" i="11" s="1"/>
  <c r="L373" i="11" s="1"/>
  <c r="H601" i="11"/>
  <c r="I601" i="11" s="1"/>
  <c r="J601" i="11" s="1"/>
  <c r="L601" i="11" s="1"/>
  <c r="H375" i="11"/>
  <c r="I375" i="11" s="1"/>
  <c r="J375" i="11" s="1"/>
  <c r="L375" i="11" s="1"/>
  <c r="H453" i="11"/>
  <c r="H385" i="11"/>
  <c r="I385" i="11" s="1"/>
  <c r="J385" i="11" s="1"/>
  <c r="H384" i="11"/>
  <c r="I384" i="11" s="1"/>
  <c r="J384" i="11" s="1"/>
  <c r="H570" i="11"/>
  <c r="I570" i="11" s="1"/>
  <c r="J570" i="11" s="1"/>
  <c r="L570" i="11" s="1"/>
  <c r="H426" i="11"/>
  <c r="I426" i="11" s="1"/>
  <c r="J426" i="11" s="1"/>
  <c r="L426" i="11" s="1"/>
  <c r="H202" i="11"/>
  <c r="I202" i="11" s="1"/>
  <c r="J202" i="11" s="1"/>
  <c r="L202" i="11" s="1"/>
  <c r="H199" i="11"/>
  <c r="I199" i="11" s="1"/>
  <c r="J199" i="11" s="1"/>
  <c r="L199" i="11" s="1"/>
  <c r="H23" i="11"/>
  <c r="I23" i="11" s="1"/>
  <c r="J23" i="11" s="1"/>
  <c r="L23" i="11" s="1"/>
  <c r="H12" i="11"/>
  <c r="I12" i="11" s="1"/>
  <c r="J12" i="11" s="1"/>
  <c r="L12" i="11" s="1"/>
  <c r="H497" i="11"/>
  <c r="I497" i="11" s="1"/>
  <c r="J497" i="11" s="1"/>
  <c r="L497" i="11" s="1"/>
  <c r="H424" i="11"/>
  <c r="I424" i="11" s="1"/>
  <c r="J424" i="11" s="1"/>
  <c r="L424" i="11" s="1"/>
  <c r="H251" i="11"/>
  <c r="I251" i="11" s="1"/>
  <c r="J251" i="11" s="1"/>
  <c r="H325" i="11"/>
  <c r="I325" i="11" s="1"/>
  <c r="J325" i="11" s="1"/>
  <c r="L325" i="11" s="1"/>
  <c r="H57" i="11"/>
  <c r="I57" i="11" s="1"/>
  <c r="J57" i="11" s="1"/>
  <c r="L57" i="11" s="1"/>
  <c r="H294" i="11"/>
  <c r="I294" i="11" s="1"/>
  <c r="J294" i="11" s="1"/>
  <c r="H293" i="11"/>
  <c r="I293" i="11" s="1"/>
  <c r="J293" i="11" s="1"/>
  <c r="H543" i="11"/>
  <c r="I543" i="11" s="1"/>
  <c r="J543" i="11" s="1"/>
  <c r="H18" i="11"/>
  <c r="H15" i="11"/>
  <c r="I15" i="11" s="1"/>
  <c r="J15" i="11" s="1"/>
  <c r="L15" i="11" s="1"/>
  <c r="H214" i="11"/>
  <c r="H518" i="11"/>
  <c r="I518" i="11" s="1"/>
  <c r="J518" i="11" s="1"/>
  <c r="L518" i="11" s="1"/>
  <c r="L26" i="11" l="1"/>
  <c r="L42" i="11"/>
  <c r="L384" i="11"/>
  <c r="I141" i="11"/>
  <c r="J141" i="11" s="1"/>
  <c r="L141" i="11" s="1"/>
  <c r="I394" i="11"/>
  <c r="J394" i="11" s="1"/>
  <c r="I546" i="11"/>
  <c r="J546" i="11" s="1"/>
  <c r="L293" i="11"/>
  <c r="I453" i="11"/>
  <c r="J453" i="11" s="1"/>
  <c r="L453" i="11" s="1"/>
  <c r="I18" i="11"/>
  <c r="J18" i="11" s="1"/>
  <c r="L18" i="11" s="1"/>
  <c r="I214" i="11"/>
  <c r="J214" i="11" s="1"/>
  <c r="L214" i="11" s="1"/>
  <c r="H79" i="11"/>
  <c r="I79" i="11" s="1"/>
  <c r="J79" i="11" s="1"/>
  <c r="L79" i="11" s="1"/>
  <c r="H463" i="11"/>
  <c r="I463" i="11" s="1"/>
  <c r="J463" i="11" s="1"/>
  <c r="L463" i="11" s="1"/>
  <c r="H486" i="11"/>
  <c r="I486" i="11" s="1"/>
  <c r="J486" i="11" s="1"/>
  <c r="L486" i="11" s="1"/>
  <c r="H606" i="11"/>
  <c r="I606" i="11" s="1"/>
  <c r="J606" i="11" s="1"/>
  <c r="L606" i="11" s="1"/>
  <c r="H605" i="11"/>
  <c r="I605" i="11" s="1"/>
  <c r="J605" i="11" s="1"/>
  <c r="L605" i="11" s="1"/>
  <c r="H22" i="11"/>
  <c r="I22" i="11" s="1"/>
  <c r="J22" i="11" s="1"/>
  <c r="L22" i="11" s="1"/>
  <c r="H90" i="11"/>
  <c r="I90" i="11" s="1"/>
  <c r="J90" i="11" s="1"/>
  <c r="L90" i="11" s="1"/>
  <c r="H533" i="11"/>
  <c r="I533" i="11" s="1"/>
  <c r="J533" i="11" s="1"/>
  <c r="L533" i="11" s="1"/>
  <c r="H117" i="11"/>
  <c r="I117" i="11" s="1"/>
  <c r="J117" i="11" s="1"/>
  <c r="L117" i="11" s="1"/>
  <c r="H578" i="11"/>
  <c r="I578" i="11" s="1"/>
  <c r="J578" i="11" s="1"/>
  <c r="L578" i="11" s="1"/>
  <c r="H568" i="11"/>
  <c r="I568" i="11" s="1"/>
  <c r="J568" i="11" s="1"/>
  <c r="L568" i="11" s="1"/>
  <c r="H172" i="11"/>
  <c r="H290" i="11"/>
  <c r="I290" i="11" s="1"/>
  <c r="J290" i="11" s="1"/>
  <c r="H292" i="11"/>
  <c r="I292" i="11" s="1"/>
  <c r="J292" i="11" s="1"/>
  <c r="H171" i="11"/>
  <c r="I171" i="11" s="1"/>
  <c r="J171" i="11" s="1"/>
  <c r="L171" i="11" s="1"/>
  <c r="H539" i="11"/>
  <c r="H368" i="11"/>
  <c r="I368" i="11" s="1"/>
  <c r="J368" i="11" s="1"/>
  <c r="H367" i="11"/>
  <c r="I367" i="11" s="1"/>
  <c r="J367" i="11" s="1"/>
  <c r="H364" i="11"/>
  <c r="I364" i="11" s="1"/>
  <c r="J364" i="11" s="1"/>
  <c r="H413" i="11"/>
  <c r="I413" i="11" s="1"/>
  <c r="J413" i="11" s="1"/>
  <c r="L413" i="11" s="1"/>
  <c r="H419" i="11"/>
  <c r="I419" i="11" s="1"/>
  <c r="J419" i="11" s="1"/>
  <c r="L419" i="11" s="1"/>
  <c r="H222" i="11"/>
  <c r="I222" i="11" s="1"/>
  <c r="J222" i="11" s="1"/>
  <c r="L222" i="11" s="1"/>
  <c r="L364" i="11" l="1"/>
  <c r="L290" i="11"/>
  <c r="I539" i="11"/>
  <c r="J539" i="11" s="1"/>
  <c r="I172" i="11"/>
  <c r="J172" i="11" s="1"/>
  <c r="L172" i="11" s="1"/>
  <c r="H45" i="11"/>
  <c r="I45" i="11" s="1"/>
  <c r="J45" i="11" s="1"/>
  <c r="L45" i="11" s="1"/>
  <c r="H272" i="11"/>
  <c r="I272" i="11" s="1"/>
  <c r="J272" i="11" s="1"/>
  <c r="H271" i="11"/>
  <c r="I271" i="11" s="1"/>
  <c r="J271" i="11" s="1"/>
  <c r="H270" i="11"/>
  <c r="I270" i="11" s="1"/>
  <c r="J270" i="11" s="1"/>
  <c r="H269" i="11"/>
  <c r="I269" i="11" s="1"/>
  <c r="J269" i="11" s="1"/>
  <c r="H230" i="11"/>
  <c r="I230" i="11" s="1"/>
  <c r="J230" i="11" s="1"/>
  <c r="L230" i="11" s="1"/>
  <c r="H363" i="11"/>
  <c r="I363" i="11" s="1"/>
  <c r="J363" i="11" s="1"/>
  <c r="L363" i="11" s="1"/>
  <c r="H423" i="11"/>
  <c r="I423" i="11" s="1"/>
  <c r="J423" i="11" s="1"/>
  <c r="L423" i="11" s="1"/>
  <c r="H431" i="11"/>
  <c r="I431" i="11" s="1"/>
  <c r="J431" i="11" s="1"/>
  <c r="L431" i="11" s="1"/>
  <c r="H433" i="11"/>
  <c r="I433" i="11" s="1"/>
  <c r="J433" i="11" s="1"/>
  <c r="L433" i="11" s="1"/>
  <c r="H96" i="11"/>
  <c r="I96" i="11" s="1"/>
  <c r="J96" i="11" s="1"/>
  <c r="L96" i="11" s="1"/>
  <c r="H101" i="11"/>
  <c r="I101" i="11" s="1"/>
  <c r="J101" i="11" s="1"/>
  <c r="L101" i="11" s="1"/>
  <c r="H312" i="11"/>
  <c r="I312" i="11" s="1"/>
  <c r="J312" i="11" s="1"/>
  <c r="L312" i="11" s="1"/>
  <c r="H420" i="11"/>
  <c r="I420" i="11" s="1"/>
  <c r="J420" i="11" s="1"/>
  <c r="L420" i="11" s="1"/>
  <c r="H212" i="11"/>
  <c r="I212" i="11" s="1"/>
  <c r="J212" i="11" s="1"/>
  <c r="L212" i="11" s="1"/>
  <c r="H362" i="11"/>
  <c r="I362" i="11" s="1"/>
  <c r="J362" i="11" s="1"/>
  <c r="L362" i="11" s="1"/>
  <c r="H81" i="11"/>
  <c r="I81" i="11" s="1"/>
  <c r="J81" i="11" s="1"/>
  <c r="L81" i="11" s="1"/>
  <c r="H58" i="11"/>
  <c r="I58" i="11" s="1"/>
  <c r="J58" i="11" s="1"/>
  <c r="L58" i="11" s="1"/>
  <c r="H277" i="11"/>
  <c r="I277" i="11" s="1"/>
  <c r="J277" i="11" s="1"/>
  <c r="H276" i="11"/>
  <c r="I276" i="11" s="1"/>
  <c r="J276" i="11" s="1"/>
  <c r="H400" i="11"/>
  <c r="I400" i="11" s="1"/>
  <c r="J400" i="11" s="1"/>
  <c r="L400" i="11" s="1"/>
  <c r="H77" i="11"/>
  <c r="I77" i="11" s="1"/>
  <c r="J77" i="11" s="1"/>
  <c r="H542" i="11"/>
  <c r="I542" i="11" s="1"/>
  <c r="J542" i="11" s="1"/>
  <c r="H169" i="11"/>
  <c r="H397" i="11"/>
  <c r="I397" i="11" s="1"/>
  <c r="J397" i="11" s="1"/>
  <c r="L397" i="11" s="1"/>
  <c r="H583" i="11"/>
  <c r="I583" i="11" s="1"/>
  <c r="J583" i="11" s="1"/>
  <c r="L583" i="11" s="1"/>
  <c r="H596" i="11"/>
  <c r="I596" i="11" s="1"/>
  <c r="J596" i="11" s="1"/>
  <c r="L596" i="11" s="1"/>
  <c r="H468" i="11"/>
  <c r="I468" i="11" s="1"/>
  <c r="J468" i="11" s="1"/>
  <c r="L468" i="11" s="1"/>
  <c r="H445" i="11"/>
  <c r="I445" i="11" s="1"/>
  <c r="J445" i="11" s="1"/>
  <c r="L445" i="11" s="1"/>
  <c r="H575" i="11"/>
  <c r="I575" i="11" s="1"/>
  <c r="J575" i="11" s="1"/>
  <c r="L575" i="11" s="1"/>
  <c r="H460" i="11"/>
  <c r="I460" i="11" s="1"/>
  <c r="J460" i="11" s="1"/>
  <c r="L460" i="11" s="1"/>
  <c r="H28" i="11"/>
  <c r="I28" i="11" s="1"/>
  <c r="J28" i="11" s="1"/>
  <c r="L28" i="11" s="1"/>
  <c r="H399" i="11"/>
  <c r="I399" i="11" s="1"/>
  <c r="J399" i="11" s="1"/>
  <c r="L399" i="11" s="1"/>
  <c r="H538" i="11"/>
  <c r="I538" i="11" s="1"/>
  <c r="J538" i="11" s="1"/>
  <c r="H541" i="11"/>
  <c r="I541" i="11" s="1"/>
  <c r="J541" i="11" s="1"/>
  <c r="H263" i="11"/>
  <c r="H152" i="11"/>
  <c r="I152" i="11" s="1"/>
  <c r="J152" i="11" s="1"/>
  <c r="L152" i="11" s="1"/>
  <c r="H68" i="11"/>
  <c r="I68" i="11" s="1"/>
  <c r="J68" i="11" s="1"/>
  <c r="L68" i="11" s="1"/>
  <c r="H330" i="11"/>
  <c r="I330" i="11" s="1"/>
  <c r="J330" i="11" s="1"/>
  <c r="L330" i="11" s="1"/>
  <c r="H33" i="11"/>
  <c r="I33" i="11" s="1"/>
  <c r="J33" i="11" s="1"/>
  <c r="L33" i="11" s="1"/>
  <c r="H603" i="11"/>
  <c r="I603" i="11" s="1"/>
  <c r="J603" i="11" s="1"/>
  <c r="H602" i="11"/>
  <c r="I602" i="11" s="1"/>
  <c r="J602" i="11" s="1"/>
  <c r="H25" i="11"/>
  <c r="I25" i="11" s="1"/>
  <c r="J25" i="11" s="1"/>
  <c r="L25" i="11" s="1"/>
  <c r="H494" i="11"/>
  <c r="I494" i="11" s="1"/>
  <c r="J494" i="11" s="1"/>
  <c r="L494" i="11" s="1"/>
  <c r="H335" i="11"/>
  <c r="I335" i="11" s="1"/>
  <c r="J335" i="11" s="1"/>
  <c r="L335" i="11" s="1"/>
  <c r="H301" i="11"/>
  <c r="I301" i="11" s="1"/>
  <c r="J301" i="11" s="1"/>
  <c r="L301" i="11" s="1"/>
  <c r="H237" i="11"/>
  <c r="I237" i="11" s="1"/>
  <c r="J237" i="11" s="1"/>
  <c r="L237" i="11" s="1"/>
  <c r="H112" i="11"/>
  <c r="I112" i="11" s="1"/>
  <c r="J112" i="11" s="1"/>
  <c r="L112" i="11" s="1"/>
  <c r="H489" i="11"/>
  <c r="I489" i="11" s="1"/>
  <c r="J489" i="11" s="1"/>
  <c r="L489" i="11" s="1"/>
  <c r="H465" i="11"/>
  <c r="I465" i="11" s="1"/>
  <c r="J465" i="11" s="1"/>
  <c r="L465" i="11" s="1"/>
  <c r="H240" i="11"/>
  <c r="I240" i="11" s="1"/>
  <c r="J240" i="11" s="1"/>
  <c r="L240" i="11" s="1"/>
  <c r="H499" i="11"/>
  <c r="I499" i="11" s="1"/>
  <c r="J499" i="11" s="1"/>
  <c r="L499" i="11" s="1"/>
  <c r="H14" i="11"/>
  <c r="I14" i="11" s="1"/>
  <c r="J14" i="11" s="1"/>
  <c r="H13" i="11"/>
  <c r="I13" i="11" s="1"/>
  <c r="J13" i="11" s="1"/>
  <c r="H216" i="11"/>
  <c r="I216" i="11" s="1"/>
  <c r="J216" i="11" s="1"/>
  <c r="L216" i="11" s="1"/>
  <c r="H75" i="11"/>
  <c r="I75" i="11" s="1"/>
  <c r="J75" i="11" s="1"/>
  <c r="H398" i="11"/>
  <c r="I398" i="11" s="1"/>
  <c r="J398" i="11" s="1"/>
  <c r="L398" i="11" s="1"/>
  <c r="H250" i="11"/>
  <c r="I250" i="11" s="1"/>
  <c r="J250" i="11" s="1"/>
  <c r="H249" i="11"/>
  <c r="I249" i="11" s="1"/>
  <c r="J249" i="11" s="1"/>
  <c r="H261" i="11"/>
  <c r="I261" i="11" s="1"/>
  <c r="J261" i="11" s="1"/>
  <c r="H260" i="11"/>
  <c r="I260" i="11" s="1"/>
  <c r="J260" i="11" s="1"/>
  <c r="H259" i="11"/>
  <c r="I259" i="11" s="1"/>
  <c r="J259" i="11" s="1"/>
  <c r="H333" i="11"/>
  <c r="I333" i="11" s="1"/>
  <c r="J333" i="11" s="1"/>
  <c r="L333" i="11" s="1"/>
  <c r="H561" i="11"/>
  <c r="I561" i="11" s="1"/>
  <c r="J561" i="11" s="1"/>
  <c r="L561" i="11" s="1"/>
  <c r="H149" i="11"/>
  <c r="H529" i="11"/>
  <c r="I529" i="11" s="1"/>
  <c r="J529" i="11" s="1"/>
  <c r="L529" i="11" s="1"/>
  <c r="H393" i="11"/>
  <c r="I393" i="11" s="1"/>
  <c r="J393" i="11" s="1"/>
  <c r="L393" i="11" s="1"/>
  <c r="H106" i="11"/>
  <c r="I106" i="11" s="1"/>
  <c r="J106" i="11" s="1"/>
  <c r="L106" i="11" s="1"/>
  <c r="H597" i="11"/>
  <c r="I597" i="11" s="1"/>
  <c r="J597" i="11" s="1"/>
  <c r="L597" i="11" s="1"/>
  <c r="H258" i="11"/>
  <c r="I258" i="11" s="1"/>
  <c r="J258" i="11" s="1"/>
  <c r="H257" i="11"/>
  <c r="I257" i="11" s="1"/>
  <c r="J257" i="11" s="1"/>
  <c r="H159" i="11"/>
  <c r="H163" i="11"/>
  <c r="I163" i="11" s="1"/>
  <c r="J163" i="11" s="1"/>
  <c r="H162" i="11"/>
  <c r="I162" i="11" s="1"/>
  <c r="J162" i="11" s="1"/>
  <c r="H161" i="11"/>
  <c r="I161" i="11" s="1"/>
  <c r="J161" i="11" s="1"/>
  <c r="H552" i="11"/>
  <c r="I552" i="11" s="1"/>
  <c r="J552" i="11" s="1"/>
  <c r="H551" i="11"/>
  <c r="I551" i="11" s="1"/>
  <c r="J551" i="11" s="1"/>
  <c r="H254" i="11"/>
  <c r="I254" i="11" s="1"/>
  <c r="J254" i="11" s="1"/>
  <c r="L254" i="11" s="1"/>
  <c r="H466" i="11"/>
  <c r="I466" i="11" s="1"/>
  <c r="J466" i="11" s="1"/>
  <c r="L466" i="11" s="1"/>
  <c r="H563" i="11"/>
  <c r="I563" i="11" s="1"/>
  <c r="J563" i="11" s="1"/>
  <c r="L563" i="11" s="1"/>
  <c r="H203" i="11"/>
  <c r="I203" i="11" s="1"/>
  <c r="H322" i="11"/>
  <c r="I322" i="11" s="1"/>
  <c r="J322" i="11" s="1"/>
  <c r="L322" i="11" s="1"/>
  <c r="H502" i="11"/>
  <c r="I502" i="11" s="1"/>
  <c r="J502" i="11" s="1"/>
  <c r="L502" i="11" s="1"/>
  <c r="H295" i="11"/>
  <c r="H305" i="11"/>
  <c r="I305" i="11" s="1"/>
  <c r="J305" i="11" s="1"/>
  <c r="H304" i="11"/>
  <c r="I304" i="11" s="1"/>
  <c r="J304" i="11" s="1"/>
  <c r="H63" i="11"/>
  <c r="I63" i="11" s="1"/>
  <c r="J63" i="11" s="1"/>
  <c r="L63" i="11" s="1"/>
  <c r="H190" i="11"/>
  <c r="I190" i="11" s="1"/>
  <c r="J190" i="11" s="1"/>
  <c r="H189" i="11"/>
  <c r="I189" i="11" s="1"/>
  <c r="J189" i="11" s="1"/>
  <c r="L249" i="11" l="1"/>
  <c r="L541" i="11"/>
  <c r="L75" i="11"/>
  <c r="L538" i="11"/>
  <c r="L189" i="11"/>
  <c r="L276" i="11"/>
  <c r="L259" i="11"/>
  <c r="I169" i="11"/>
  <c r="J169" i="11" s="1"/>
  <c r="L169" i="11" s="1"/>
  <c r="L257" i="11"/>
  <c r="I263" i="11"/>
  <c r="J263" i="11" s="1"/>
  <c r="L263" i="11" s="1"/>
  <c r="L602" i="11"/>
  <c r="L13" i="11"/>
  <c r="L304" i="11"/>
  <c r="I149" i="11"/>
  <c r="J149" i="11" s="1"/>
  <c r="L149" i="11" s="1"/>
  <c r="I159" i="11"/>
  <c r="J159" i="11" s="1"/>
  <c r="L159" i="11" s="1"/>
  <c r="L551" i="11"/>
  <c r="J203" i="11"/>
  <c r="L203" i="11" s="1"/>
  <c r="I295" i="11"/>
  <c r="J295" i="11" s="1"/>
  <c r="L295" i="11" s="1"/>
  <c r="L670" i="11" l="1"/>
</calcChain>
</file>

<file path=xl/sharedStrings.xml><?xml version="1.0" encoding="utf-8"?>
<sst xmlns="http://schemas.openxmlformats.org/spreadsheetml/2006/main" count="5161" uniqueCount="2083">
  <si>
    <t>B1169</t>
  </si>
  <si>
    <t>B1170</t>
  </si>
  <si>
    <t>José Conceição Bento</t>
  </si>
  <si>
    <t>B1172</t>
  </si>
  <si>
    <t>Henrique Correia Bento</t>
  </si>
  <si>
    <t>B1172A</t>
  </si>
  <si>
    <t>Rosa Maria Sequeira  Cabrita Bento</t>
  </si>
  <si>
    <t>B1174</t>
  </si>
  <si>
    <t>David Lennard</t>
  </si>
  <si>
    <t>B1175</t>
  </si>
  <si>
    <t>José Inácio Teresa</t>
  </si>
  <si>
    <t>B1176</t>
  </si>
  <si>
    <t>B1177A</t>
  </si>
  <si>
    <t>Paulo Jorge Martins Carvalho</t>
  </si>
  <si>
    <t>B1177B</t>
  </si>
  <si>
    <t>Luís Miguel Fernandes Mendes</t>
  </si>
  <si>
    <t>B1177C</t>
  </si>
  <si>
    <t>José Gonçalves Januário</t>
  </si>
  <si>
    <t>B125</t>
  </si>
  <si>
    <t>Carlos Abraços Rodrigues Garcia</t>
  </si>
  <si>
    <t>B125A</t>
  </si>
  <si>
    <t>Ruben Miguel Almeida Sequeira</t>
  </si>
  <si>
    <t>B125B</t>
  </si>
  <si>
    <t>José Jesus Silva</t>
  </si>
  <si>
    <t>B125C</t>
  </si>
  <si>
    <t>B126</t>
  </si>
  <si>
    <t>Maria Jesus Santos</t>
  </si>
  <si>
    <t>B127</t>
  </si>
  <si>
    <t>Maria Saude Sequeira Rodrigues</t>
  </si>
  <si>
    <t>B128</t>
  </si>
  <si>
    <t>Luís José de Jesus Sequeira</t>
  </si>
  <si>
    <t>B128A</t>
  </si>
  <si>
    <t>Joaquim Lourenço Sequeira</t>
  </si>
  <si>
    <t>B129</t>
  </si>
  <si>
    <t>Zélia Maria Santos Cabrita</t>
  </si>
  <si>
    <t>B130</t>
  </si>
  <si>
    <t>Joaquim Conceições Simões</t>
  </si>
  <si>
    <t>B131</t>
  </si>
  <si>
    <t>B131A</t>
  </si>
  <si>
    <t>Noémia da Conceição Fernandes Rocha</t>
  </si>
  <si>
    <t>B131B</t>
  </si>
  <si>
    <t>Jerónimo José Sequeira Fernandes</t>
  </si>
  <si>
    <t>B132</t>
  </si>
  <si>
    <t>António Luis Sequeira Romão</t>
  </si>
  <si>
    <t>B133</t>
  </si>
  <si>
    <t>Ezequiel Guerreiro Silva</t>
  </si>
  <si>
    <t>B134</t>
  </si>
  <si>
    <t>Joaquim Isidoro Cabrita Sequeira</t>
  </si>
  <si>
    <t>B135A</t>
  </si>
  <si>
    <t>B136</t>
  </si>
  <si>
    <t>HºS.Henrique Vaz Mascarenhas</t>
  </si>
  <si>
    <t>B136A</t>
  </si>
  <si>
    <t>Maria Teresa Cabrita Sequeira Sá Ferreira</t>
  </si>
  <si>
    <t>B187</t>
  </si>
  <si>
    <t>Luisa &amp; Roberto - Turismo Rural,Lda</t>
  </si>
  <si>
    <t>B187A</t>
  </si>
  <si>
    <t>Horácio Luís da Conceição Sequeira</t>
  </si>
  <si>
    <t>B187B</t>
  </si>
  <si>
    <t>Guilherme Jose Coelho,Unipessoal,Ldª.</t>
  </si>
  <si>
    <t>B187C</t>
  </si>
  <si>
    <t>Frutas J. A. Mourinho, Lda</t>
  </si>
  <si>
    <t>B188</t>
  </si>
  <si>
    <t>B188A</t>
  </si>
  <si>
    <t>B188B</t>
  </si>
  <si>
    <t>Leonel Ascenção Sequeira Romão</t>
  </si>
  <si>
    <t>B188C</t>
  </si>
  <si>
    <t>B189</t>
  </si>
  <si>
    <t>B190</t>
  </si>
  <si>
    <t>Maria Ascenção Sequeira Rocha Correia</t>
  </si>
  <si>
    <t>B191</t>
  </si>
  <si>
    <t>B192</t>
  </si>
  <si>
    <t>B192A</t>
  </si>
  <si>
    <t>B194</t>
  </si>
  <si>
    <t>B194A</t>
  </si>
  <si>
    <t>B195</t>
  </si>
  <si>
    <t>B196</t>
  </si>
  <si>
    <t>Joaquim Gregório Jesus Costa</t>
  </si>
  <si>
    <t>B197</t>
  </si>
  <si>
    <t>António Encarnação Sério</t>
  </si>
  <si>
    <t>B198</t>
  </si>
  <si>
    <t>B199</t>
  </si>
  <si>
    <t>B200</t>
  </si>
  <si>
    <t>José Manuel Martins Sequeira</t>
  </si>
  <si>
    <t>B201</t>
  </si>
  <si>
    <t>B202</t>
  </si>
  <si>
    <t>Jose Antonio das Neves Elias</t>
  </si>
  <si>
    <t>B203</t>
  </si>
  <si>
    <t>António José Cabrita Rocha Correia</t>
  </si>
  <si>
    <t>B204</t>
  </si>
  <si>
    <t>Luis Sequeira Cabrita,cabeça casal da herança de</t>
  </si>
  <si>
    <t>B205</t>
  </si>
  <si>
    <t>B206</t>
  </si>
  <si>
    <t>B207</t>
  </si>
  <si>
    <t>Benedita Conceiçao Antónia José</t>
  </si>
  <si>
    <t>B208</t>
  </si>
  <si>
    <t>B209</t>
  </si>
  <si>
    <t>Conceição Vicente Romão Guerreiro e Outro</t>
  </si>
  <si>
    <t>B210</t>
  </si>
  <si>
    <t>Dionísio José Guia</t>
  </si>
  <si>
    <t>B211</t>
  </si>
  <si>
    <t>B211A</t>
  </si>
  <si>
    <t>Dagoberto Fernandes Rodrigues</t>
  </si>
  <si>
    <t>B211B</t>
  </si>
  <si>
    <t>Cláudia Costa da Encarnação</t>
  </si>
  <si>
    <t>B211C</t>
  </si>
  <si>
    <t>B211D</t>
  </si>
  <si>
    <t>B212</t>
  </si>
  <si>
    <t>Carlos André Bento Cabrita</t>
  </si>
  <si>
    <t>B213</t>
  </si>
  <si>
    <t>B213M1</t>
  </si>
  <si>
    <t>Anibal Nazaré Sousa Ferreira</t>
  </si>
  <si>
    <t>B214</t>
  </si>
  <si>
    <t>B214A</t>
  </si>
  <si>
    <t>B214B</t>
  </si>
  <si>
    <t>Vasco Nuno Silva Coelho</t>
  </si>
  <si>
    <t>B214C</t>
  </si>
  <si>
    <t>B215</t>
  </si>
  <si>
    <t>B216</t>
  </si>
  <si>
    <t>B218</t>
  </si>
  <si>
    <t>B219</t>
  </si>
  <si>
    <t>B220</t>
  </si>
  <si>
    <t>B221</t>
  </si>
  <si>
    <t>B222</t>
  </si>
  <si>
    <t>B223</t>
  </si>
  <si>
    <t>Paulo Alexandre Rodrigues Sequeira</t>
  </si>
  <si>
    <t>B225</t>
  </si>
  <si>
    <t>Manuel Jesus dos Santos,cabeça de casal da herança</t>
  </si>
  <si>
    <t>B226</t>
  </si>
  <si>
    <t>B227</t>
  </si>
  <si>
    <t>B228</t>
  </si>
  <si>
    <t>B229</t>
  </si>
  <si>
    <t>Alcantro Tadeus Goes</t>
  </si>
  <si>
    <t>B230</t>
  </si>
  <si>
    <t>B231</t>
  </si>
  <si>
    <t>Leticia Gonçalves Rodrigues</t>
  </si>
  <si>
    <t>B232</t>
  </si>
  <si>
    <t>B233</t>
  </si>
  <si>
    <t>B234</t>
  </si>
  <si>
    <t>Michel Varesano</t>
  </si>
  <si>
    <t>B235</t>
  </si>
  <si>
    <t>António de Jesus Sequeira</t>
  </si>
  <si>
    <t>B236</t>
  </si>
  <si>
    <t>B237</t>
  </si>
  <si>
    <t>B238</t>
  </si>
  <si>
    <t>B239</t>
  </si>
  <si>
    <t>B240</t>
  </si>
  <si>
    <t>Sebastiao dos Santos Bentes</t>
  </si>
  <si>
    <t>B241</t>
  </si>
  <si>
    <t>Maria Luzia Bento</t>
  </si>
  <si>
    <t>B242</t>
  </si>
  <si>
    <t>B243</t>
  </si>
  <si>
    <t>B244</t>
  </si>
  <si>
    <t>Maria Perpétua Nunes José</t>
  </si>
  <si>
    <t>B245</t>
  </si>
  <si>
    <t>B245A</t>
  </si>
  <si>
    <t>B246</t>
  </si>
  <si>
    <t>B247</t>
  </si>
  <si>
    <t>Frusoal - Frutas Sotavento Algarve, Lda</t>
  </si>
  <si>
    <t>B254</t>
  </si>
  <si>
    <t>Rosa da Encarnação Romão, Cabeça de Casal da Heran</t>
  </si>
  <si>
    <t>M13</t>
  </si>
  <si>
    <t>M14</t>
  </si>
  <si>
    <t>M15</t>
  </si>
  <si>
    <t>M16</t>
  </si>
  <si>
    <t>M17</t>
  </si>
  <si>
    <t>M18</t>
  </si>
  <si>
    <t>Martinus Ponte</t>
  </si>
  <si>
    <t>R10</t>
  </si>
  <si>
    <t>R118</t>
  </si>
  <si>
    <t>R121</t>
  </si>
  <si>
    <t>Silvestre Martins Santos</t>
  </si>
  <si>
    <t>R125</t>
  </si>
  <si>
    <t>Ataide Rafael Calado</t>
  </si>
  <si>
    <t>R126</t>
  </si>
  <si>
    <t>R127</t>
  </si>
  <si>
    <t>Miguel João Pimenta Avelar Rodrigues</t>
  </si>
  <si>
    <t>R130</t>
  </si>
  <si>
    <t>António José Cabrita</t>
  </si>
  <si>
    <t>R134</t>
  </si>
  <si>
    <t>Maria Alice da Conceição Cabrita Sequeira</t>
  </si>
  <si>
    <t>R138</t>
  </si>
  <si>
    <t>Manuel da Silva Duarte</t>
  </si>
  <si>
    <t>R139</t>
  </si>
  <si>
    <t>Lisete Conceição Cabrita Bernardo Serelha</t>
  </si>
  <si>
    <t>R140</t>
  </si>
  <si>
    <t>R141A</t>
  </si>
  <si>
    <t>R146</t>
  </si>
  <si>
    <t>Luís da Conceição Oliveira, Cabeça de Casal Heranç</t>
  </si>
  <si>
    <t>R172</t>
  </si>
  <si>
    <t>R185</t>
  </si>
  <si>
    <t>Diamantino Pereira Santos</t>
  </si>
  <si>
    <t>R187</t>
  </si>
  <si>
    <t>R188</t>
  </si>
  <si>
    <t>R189</t>
  </si>
  <si>
    <t>António Neves Cabrita</t>
  </si>
  <si>
    <t>R200</t>
  </si>
  <si>
    <t>Christopher Steyen Croome</t>
  </si>
  <si>
    <t>R201</t>
  </si>
  <si>
    <t>Margarida Maria de Siqueira do Rosário Francisco</t>
  </si>
  <si>
    <t>R203</t>
  </si>
  <si>
    <t>Joaquim Martins Guerreiro</t>
  </si>
  <si>
    <t>R205</t>
  </si>
  <si>
    <t>Paulo Jorge Nobre dos Santos Águas</t>
  </si>
  <si>
    <t>R210</t>
  </si>
  <si>
    <t>Maria Luisa Silva Coelho Rodrigues</t>
  </si>
  <si>
    <t>R217</t>
  </si>
  <si>
    <t>Brian Mark Taylor</t>
  </si>
  <si>
    <t>R225</t>
  </si>
  <si>
    <t>R228</t>
  </si>
  <si>
    <t>Joaquim António Coelho</t>
  </si>
  <si>
    <t>R238</t>
  </si>
  <si>
    <t>R26</t>
  </si>
  <si>
    <t>Diana Nogueira Sequeira Pertl</t>
  </si>
  <si>
    <t>R28</t>
  </si>
  <si>
    <t>Manuel António da Palma</t>
  </si>
  <si>
    <t>R30</t>
  </si>
  <si>
    <t>Hilary Jean Usher</t>
  </si>
  <si>
    <t>R87</t>
  </si>
  <si>
    <t>Maria Fátima Conceição Oliveira Borralho</t>
  </si>
  <si>
    <t>R88</t>
  </si>
  <si>
    <t>R9</t>
  </si>
  <si>
    <t>R95</t>
  </si>
  <si>
    <t>R96</t>
  </si>
  <si>
    <t>Henrique Martins Romão</t>
  </si>
  <si>
    <t>R97</t>
  </si>
  <si>
    <t>R98</t>
  </si>
  <si>
    <t>João Luis Coelho</t>
  </si>
  <si>
    <t>Cantão</t>
  </si>
  <si>
    <t>Prédio</t>
  </si>
  <si>
    <t>Benef</t>
  </si>
  <si>
    <t>Nome</t>
  </si>
  <si>
    <t>Data</t>
  </si>
  <si>
    <t>Leitura</t>
  </si>
  <si>
    <t>SABA-Soc. Agricola Barlavento Algarvio, Lda</t>
  </si>
  <si>
    <t>Hélio Mourinho, Unipessoal Lda (Costa)</t>
  </si>
  <si>
    <t>B224</t>
  </si>
  <si>
    <t>Hidrante</t>
  </si>
  <si>
    <t>H1410A</t>
  </si>
  <si>
    <t>H1460A</t>
  </si>
  <si>
    <t>H1500A</t>
  </si>
  <si>
    <t>H1490D</t>
  </si>
  <si>
    <t>H1490C</t>
  </si>
  <si>
    <t>H1480A</t>
  </si>
  <si>
    <t>H1480C</t>
  </si>
  <si>
    <t>H1500C</t>
  </si>
  <si>
    <t>H1470A</t>
  </si>
  <si>
    <t>H1690A</t>
  </si>
  <si>
    <t>H1690B</t>
  </si>
  <si>
    <t>H1500B</t>
  </si>
  <si>
    <t>H1490A</t>
  </si>
  <si>
    <t>H1430B</t>
  </si>
  <si>
    <t>H1450B</t>
  </si>
  <si>
    <t>H1430D</t>
  </si>
  <si>
    <t>H1440A</t>
  </si>
  <si>
    <t>H1440B</t>
  </si>
  <si>
    <t>H1460B</t>
  </si>
  <si>
    <t>H1470B</t>
  </si>
  <si>
    <t>H1490B</t>
  </si>
  <si>
    <t>H1680A</t>
  </si>
  <si>
    <t>H1700A</t>
  </si>
  <si>
    <t>H1700B</t>
  </si>
  <si>
    <t>H1720A</t>
  </si>
  <si>
    <t>H1720B</t>
  </si>
  <si>
    <t>H1720A-A</t>
  </si>
  <si>
    <t>H1720A-B</t>
  </si>
  <si>
    <t>H1430A</t>
  </si>
  <si>
    <t>H1330A</t>
  </si>
  <si>
    <t>H1340A</t>
  </si>
  <si>
    <t>H1340A-A</t>
  </si>
  <si>
    <t>H1350A</t>
  </si>
  <si>
    <t>H1430C</t>
  </si>
  <si>
    <t>H1450A</t>
  </si>
  <si>
    <t>H1510A</t>
  </si>
  <si>
    <t>H1510B</t>
  </si>
  <si>
    <t>H1510C</t>
  </si>
  <si>
    <t>H1510D</t>
  </si>
  <si>
    <t>H1520A</t>
  </si>
  <si>
    <t>H1520B</t>
  </si>
  <si>
    <t>H1530A</t>
  </si>
  <si>
    <t>H1530C</t>
  </si>
  <si>
    <t>H1530D</t>
  </si>
  <si>
    <t>H1540A</t>
  </si>
  <si>
    <t>H1550A</t>
  </si>
  <si>
    <t>H1550B</t>
  </si>
  <si>
    <t>H1550C</t>
  </si>
  <si>
    <t>H1550D</t>
  </si>
  <si>
    <t>H1560A</t>
  </si>
  <si>
    <t>H1570A</t>
  </si>
  <si>
    <t>H1570B</t>
  </si>
  <si>
    <t>H1570C</t>
  </si>
  <si>
    <t>H1580A</t>
  </si>
  <si>
    <t>H1580B</t>
  </si>
  <si>
    <t>H1600A</t>
  </si>
  <si>
    <t>H1600B</t>
  </si>
  <si>
    <t>H1610A</t>
  </si>
  <si>
    <t>H1610B</t>
  </si>
  <si>
    <t>H1620A</t>
  </si>
  <si>
    <t>H1620B</t>
  </si>
  <si>
    <t>H1620C</t>
  </si>
  <si>
    <t>H1620D</t>
  </si>
  <si>
    <t>H1630A</t>
  </si>
  <si>
    <t>H1630B</t>
  </si>
  <si>
    <t>H1630C</t>
  </si>
  <si>
    <t>H1630D</t>
  </si>
  <si>
    <t>H1650B</t>
  </si>
  <si>
    <t>H1650C</t>
  </si>
  <si>
    <t>H1650D</t>
  </si>
  <si>
    <t>H1660A</t>
  </si>
  <si>
    <t>H1660B</t>
  </si>
  <si>
    <t>H1660C</t>
  </si>
  <si>
    <t>H1660D</t>
  </si>
  <si>
    <t>H1670B</t>
  </si>
  <si>
    <t>H1710A</t>
  </si>
  <si>
    <t>H1710B</t>
  </si>
  <si>
    <t>H1730A</t>
  </si>
  <si>
    <t>H1730B</t>
  </si>
  <si>
    <t>H1410B</t>
  </si>
  <si>
    <t>Cantão 2</t>
  </si>
  <si>
    <t>Benef.</t>
  </si>
  <si>
    <t>B1</t>
  </si>
  <si>
    <t>Luis José Henrique Conceição</t>
  </si>
  <si>
    <t>B10</t>
  </si>
  <si>
    <t>António Jesus Martins</t>
  </si>
  <si>
    <t>B100</t>
  </si>
  <si>
    <t>José da Encarnação Caravela</t>
  </si>
  <si>
    <t>B101</t>
  </si>
  <si>
    <t>Gabriel José Lapa Barroso</t>
  </si>
  <si>
    <t>B102</t>
  </si>
  <si>
    <t>B103</t>
  </si>
  <si>
    <t>B104</t>
  </si>
  <si>
    <t>Manuel João Neves</t>
  </si>
  <si>
    <t>B105</t>
  </si>
  <si>
    <t>B106</t>
  </si>
  <si>
    <t>Joaquim Jose Catarino</t>
  </si>
  <si>
    <t>B107</t>
  </si>
  <si>
    <t>B108</t>
  </si>
  <si>
    <t>Ilda Maria Coelho Sequeira</t>
  </si>
  <si>
    <t>B109</t>
  </si>
  <si>
    <t>B11</t>
  </si>
  <si>
    <t>Celine Mansfield Ryan</t>
  </si>
  <si>
    <t>B110</t>
  </si>
  <si>
    <t>B111</t>
  </si>
  <si>
    <t>Luis Miguel Neves Jóia Neto</t>
  </si>
  <si>
    <t>B111A</t>
  </si>
  <si>
    <t>B111B</t>
  </si>
  <si>
    <t>B111C</t>
  </si>
  <si>
    <t>B112</t>
  </si>
  <si>
    <t>B113</t>
  </si>
  <si>
    <t>Senhorinha da Conceição,cabeça de casal da herança</t>
  </si>
  <si>
    <t>B115</t>
  </si>
  <si>
    <t>B115M1</t>
  </si>
  <si>
    <t>B116</t>
  </si>
  <si>
    <t>B117</t>
  </si>
  <si>
    <t>B118</t>
  </si>
  <si>
    <t>Deolinda de Jesus Sequeira Correia, Cabeça Casal</t>
  </si>
  <si>
    <t>B119</t>
  </si>
  <si>
    <t>Pedro Gabriel Rodrigues Santos</t>
  </si>
  <si>
    <t>B119A</t>
  </si>
  <si>
    <t>B12</t>
  </si>
  <si>
    <t>António de Sousa, Cabeça de Casal da Herança de</t>
  </si>
  <si>
    <t>B122</t>
  </si>
  <si>
    <t>Michael Joseph Doran</t>
  </si>
  <si>
    <t>B124R</t>
  </si>
  <si>
    <t>José Correia Martins</t>
  </si>
  <si>
    <t>B13</t>
  </si>
  <si>
    <t>José Cardoso Afonso, Cabeça de Casal da Herança</t>
  </si>
  <si>
    <t>B137</t>
  </si>
  <si>
    <t>Manuel Carolino Correia</t>
  </si>
  <si>
    <t>B139</t>
  </si>
  <si>
    <t>António da Costa Faria</t>
  </si>
  <si>
    <t>B13A</t>
  </si>
  <si>
    <t>António Francisco Correia</t>
  </si>
  <si>
    <t>B14</t>
  </si>
  <si>
    <t>Florival Conceição Martins</t>
  </si>
  <si>
    <t>B140</t>
  </si>
  <si>
    <t>Adélia Santos Braz Monteiro</t>
  </si>
  <si>
    <t>B141</t>
  </si>
  <si>
    <t>B142</t>
  </si>
  <si>
    <t>B143</t>
  </si>
  <si>
    <t>B144</t>
  </si>
  <si>
    <t>Jose Antonio da Conceição Oliveira</t>
  </si>
  <si>
    <t>B145</t>
  </si>
  <si>
    <t>B146</t>
  </si>
  <si>
    <t>António Manuel Sequeira Duarte</t>
  </si>
  <si>
    <t>B147</t>
  </si>
  <si>
    <t>B148</t>
  </si>
  <si>
    <t>B149</t>
  </si>
  <si>
    <t>B149A</t>
  </si>
  <si>
    <t>B15</t>
  </si>
  <si>
    <t>Sheridan Ashley Gale Virgo</t>
  </si>
  <si>
    <t>B150</t>
  </si>
  <si>
    <t>José Manuel Rodrigues Tomás</t>
  </si>
  <si>
    <t>B151</t>
  </si>
  <si>
    <t>B152</t>
  </si>
  <si>
    <t>B153</t>
  </si>
  <si>
    <t>B154</t>
  </si>
  <si>
    <t>António José Sequeira Cabrita</t>
  </si>
  <si>
    <t>B155</t>
  </si>
  <si>
    <t>B157</t>
  </si>
  <si>
    <t>B159</t>
  </si>
  <si>
    <t>Maria da Natividade Martins S Oliveira Raimundo</t>
  </si>
  <si>
    <t>B16</t>
  </si>
  <si>
    <t>Maria Teresa Dias Inácio Marques</t>
  </si>
  <si>
    <t>B160</t>
  </si>
  <si>
    <t>Jose Luis,cabeça de casal da herança de</t>
  </si>
  <si>
    <t>B161</t>
  </si>
  <si>
    <t>B162</t>
  </si>
  <si>
    <t>B163</t>
  </si>
  <si>
    <t>Valter André Ribeiro Matias</t>
  </si>
  <si>
    <t>B164</t>
  </si>
  <si>
    <t>B165</t>
  </si>
  <si>
    <t>Maria Manuela Martins de Sousa Viana</t>
  </si>
  <si>
    <t>B166</t>
  </si>
  <si>
    <t>B167</t>
  </si>
  <si>
    <t>Manuel da Conceiçao Sequeira,cabeça de casal heran</t>
  </si>
  <si>
    <t>B168</t>
  </si>
  <si>
    <t>B169</t>
  </si>
  <si>
    <t>B17</t>
  </si>
  <si>
    <t>José Alves da Silva, Cabeça de Casal da Herança</t>
  </si>
  <si>
    <t>B170</t>
  </si>
  <si>
    <t>B171</t>
  </si>
  <si>
    <t>Joaquim Maria Sequeira,cabeça casal da herança de</t>
  </si>
  <si>
    <t>B172</t>
  </si>
  <si>
    <t>B173</t>
  </si>
  <si>
    <t>B174</t>
  </si>
  <si>
    <t>B175</t>
  </si>
  <si>
    <t>B175A</t>
  </si>
  <si>
    <t>B176</t>
  </si>
  <si>
    <t>B177</t>
  </si>
  <si>
    <t>B178</t>
  </si>
  <si>
    <t>Fábio Daniel Ferreira Carvalho</t>
  </si>
  <si>
    <t>B18</t>
  </si>
  <si>
    <t>António José das Neves Rodrigues</t>
  </si>
  <si>
    <t>B180</t>
  </si>
  <si>
    <t>B181</t>
  </si>
  <si>
    <t>Manuel da Piedade Inácio Sequeira, Cabeça Casal</t>
  </si>
  <si>
    <t>B183</t>
  </si>
  <si>
    <t>Manuel da Conceição Jorge</t>
  </si>
  <si>
    <t>B184</t>
  </si>
  <si>
    <t>António Martins Sequeira</t>
  </si>
  <si>
    <t>B185</t>
  </si>
  <si>
    <t>B185A</t>
  </si>
  <si>
    <t>B18A</t>
  </si>
  <si>
    <t>Fernando Rodrigues Sequeira e Domingos Gonçalves</t>
  </si>
  <si>
    <t>B18B</t>
  </si>
  <si>
    <t>Carmen Dolores da Silva dos Santos</t>
  </si>
  <si>
    <t>B18B1</t>
  </si>
  <si>
    <t>Manuel Varela Santos</t>
  </si>
  <si>
    <t>B19</t>
  </si>
  <si>
    <t>Maria Glória Alves Simões Correia</t>
  </si>
  <si>
    <t>B19A</t>
  </si>
  <si>
    <t>Eduardo António Alves</t>
  </si>
  <si>
    <t>B2</t>
  </si>
  <si>
    <t>José Inácio da Conceição</t>
  </si>
  <si>
    <t>B20</t>
  </si>
  <si>
    <t>Carolina Maria Sequeira Rocha</t>
  </si>
  <si>
    <t>B20A</t>
  </si>
  <si>
    <t>B20B</t>
  </si>
  <si>
    <t>Maria Emilia Prata Sequeira Rocha Cabrita</t>
  </si>
  <si>
    <t>B21</t>
  </si>
  <si>
    <t>Francisco Cabrita Gomes,cabeça casal da herança de</t>
  </si>
  <si>
    <t>B21A</t>
  </si>
  <si>
    <t>Rui Miguel Coelho das Neves</t>
  </si>
  <si>
    <t>B21B</t>
  </si>
  <si>
    <t>Afonso Marques Nunes</t>
  </si>
  <si>
    <t>B22</t>
  </si>
  <si>
    <t>Helder Manuel Guerreiro Nunes</t>
  </si>
  <si>
    <t>B22A</t>
  </si>
  <si>
    <t>Lucília Rodrigues Costa, Cabeça de Casal Herança</t>
  </si>
  <si>
    <t>B22B</t>
  </si>
  <si>
    <t>Manuel António Gonçalves, Cabeça de Casal Herança</t>
  </si>
  <si>
    <t>B23</t>
  </si>
  <si>
    <t>Idália Maria Duarte João</t>
  </si>
  <si>
    <t>B24</t>
  </si>
  <si>
    <t>B25</t>
  </si>
  <si>
    <t>Maria Odete Ceris Braz Mogo</t>
  </si>
  <si>
    <t>B27</t>
  </si>
  <si>
    <t>Rosa Maria Varela Santos</t>
  </si>
  <si>
    <t>B28</t>
  </si>
  <si>
    <t>B29AR</t>
  </si>
  <si>
    <t>Martin Gerd Fritz Konrad Metzer</t>
  </si>
  <si>
    <t>B29BR</t>
  </si>
  <si>
    <t>B2A</t>
  </si>
  <si>
    <t>Jan Valkenburg</t>
  </si>
  <si>
    <t>B2B</t>
  </si>
  <si>
    <t>Wendy Anne Ormsby</t>
  </si>
  <si>
    <t>B3</t>
  </si>
  <si>
    <t>B31</t>
  </si>
  <si>
    <t>B32</t>
  </si>
  <si>
    <t>Joaquim da Conceição Páscoa</t>
  </si>
  <si>
    <t>B33</t>
  </si>
  <si>
    <t>Maria Luisa Gonçalves da Silva Torres Matias Brás</t>
  </si>
  <si>
    <t>B34</t>
  </si>
  <si>
    <t>B35</t>
  </si>
  <si>
    <t>Cristina Maria Gonçalves S.Torres Matias Brunner</t>
  </si>
  <si>
    <t>B36</t>
  </si>
  <si>
    <t>B37</t>
  </si>
  <si>
    <t>Domingos da Silva Sequeira, cabeça de Casal Her.</t>
  </si>
  <si>
    <t>B37A</t>
  </si>
  <si>
    <t>B38</t>
  </si>
  <si>
    <t>B39</t>
  </si>
  <si>
    <t>Apolinária Conceição Sequeira e Filhos</t>
  </si>
  <si>
    <t>B39A</t>
  </si>
  <si>
    <t>Paulo Mendes Fernandes</t>
  </si>
  <si>
    <t>B39B</t>
  </si>
  <si>
    <t>B4</t>
  </si>
  <si>
    <t>Amélia Maria Sequeira, Cabeça de Casal da Herança</t>
  </si>
  <si>
    <t>B40</t>
  </si>
  <si>
    <t>B40A</t>
  </si>
  <si>
    <t>B42</t>
  </si>
  <si>
    <t>B43</t>
  </si>
  <si>
    <t>B43A</t>
  </si>
  <si>
    <t>B44</t>
  </si>
  <si>
    <t>José Rodrigues Simões</t>
  </si>
  <si>
    <t>B45</t>
  </si>
  <si>
    <t>Nelson Varela Caipira</t>
  </si>
  <si>
    <t>B46</t>
  </si>
  <si>
    <t>Rosa Maria Correia Romão Ribeiro Nunes</t>
  </si>
  <si>
    <t>B47</t>
  </si>
  <si>
    <t>Donatilde Correia Bras Carronha</t>
  </si>
  <si>
    <t>B48</t>
  </si>
  <si>
    <t>B48A</t>
  </si>
  <si>
    <t>B49</t>
  </si>
  <si>
    <t>B49A</t>
  </si>
  <si>
    <t>B5</t>
  </si>
  <si>
    <t>B50</t>
  </si>
  <si>
    <t>Manuel da Silva Pessanha</t>
  </si>
  <si>
    <t>B51</t>
  </si>
  <si>
    <t>B52</t>
  </si>
  <si>
    <t>B53</t>
  </si>
  <si>
    <t>Rui Alexandre Sequeira Correia</t>
  </si>
  <si>
    <t>B54</t>
  </si>
  <si>
    <t>B54A</t>
  </si>
  <si>
    <t>Maria Miosete Santos Rodrigues, Cabeça Casal Heran</t>
  </si>
  <si>
    <t>B55</t>
  </si>
  <si>
    <t>Eduardo José Jesus Miguel e António Montes</t>
  </si>
  <si>
    <t>B56</t>
  </si>
  <si>
    <t>Lilia de Jesus Gonçalves, Cabeça de Casal Herança</t>
  </si>
  <si>
    <t>B57</t>
  </si>
  <si>
    <t>Eduardo António Alves e Manuel Domingos Neves</t>
  </si>
  <si>
    <t>B58</t>
  </si>
  <si>
    <t>B6</t>
  </si>
  <si>
    <t>B60</t>
  </si>
  <si>
    <t>B61</t>
  </si>
  <si>
    <t>B62</t>
  </si>
  <si>
    <t>B63</t>
  </si>
  <si>
    <t>Maria Preciosa Mogo Correia</t>
  </si>
  <si>
    <t>B64</t>
  </si>
  <si>
    <t>José Joaquim Martins Guia</t>
  </si>
  <si>
    <t>B65</t>
  </si>
  <si>
    <t>Alfredo Romão Correia</t>
  </si>
  <si>
    <t>B65A</t>
  </si>
  <si>
    <t>B65M1</t>
  </si>
  <si>
    <t>B69</t>
  </si>
  <si>
    <t>B6A</t>
  </si>
  <si>
    <t>B6B</t>
  </si>
  <si>
    <t>B7</t>
  </si>
  <si>
    <t>B70</t>
  </si>
  <si>
    <t>Maria da Glória Cabrita Sequeira</t>
  </si>
  <si>
    <t>B71</t>
  </si>
  <si>
    <t>Maria Filomena Ramos Martins Soares Alves</t>
  </si>
  <si>
    <t>B72</t>
  </si>
  <si>
    <t>Manuel Simão Carolino,cabeça casal da herança de</t>
  </si>
  <si>
    <t>B72A</t>
  </si>
  <si>
    <t>Brian Anthony Jenkins</t>
  </si>
  <si>
    <t>B72B</t>
  </si>
  <si>
    <t>B73</t>
  </si>
  <si>
    <t>Vitor Manuel Teodosio Carolino</t>
  </si>
  <si>
    <t>B74</t>
  </si>
  <si>
    <t>B75</t>
  </si>
  <si>
    <t>Domingos Manuel Cabrita Simões</t>
  </si>
  <si>
    <t>B75A</t>
  </si>
  <si>
    <t>B76</t>
  </si>
  <si>
    <t>Manuel Albano</t>
  </si>
  <si>
    <t>B76A</t>
  </si>
  <si>
    <t>Manuel Sequeira Rodrigues, Cabeça Casal Herança</t>
  </si>
  <si>
    <t>B76B</t>
  </si>
  <si>
    <t>B76C</t>
  </si>
  <si>
    <t>Perpectua Conceição Rodrigues Miguel</t>
  </si>
  <si>
    <t>B76D</t>
  </si>
  <si>
    <t>Cláudia Isabel Sequeira Rosendo</t>
  </si>
  <si>
    <t>B77</t>
  </si>
  <si>
    <t>António Inocêncio Costa Neves, Cabeça Casal Heranç</t>
  </si>
  <si>
    <t>B77A</t>
  </si>
  <si>
    <t>Carlos António Antunes Pereira</t>
  </si>
  <si>
    <t>B77B</t>
  </si>
  <si>
    <t>Francisco José Neves Rodrigues</t>
  </si>
  <si>
    <t>B77C</t>
  </si>
  <si>
    <t>B77D</t>
  </si>
  <si>
    <t>B78</t>
  </si>
  <si>
    <t>Maria Rosa Martins Cabrita Gomes</t>
  </si>
  <si>
    <t>B78A</t>
  </si>
  <si>
    <t>Manuel Páscoa Cabrita Gomes</t>
  </si>
  <si>
    <t>B78B</t>
  </si>
  <si>
    <t>José Joaquim Santos Mogo</t>
  </si>
  <si>
    <t>B78C</t>
  </si>
  <si>
    <t>B78D</t>
  </si>
  <si>
    <t>Leopoldina Encarnação Simões Correia</t>
  </si>
  <si>
    <t>B78E</t>
  </si>
  <si>
    <t>António Augusto Campos Lopes</t>
  </si>
  <si>
    <t>B79</t>
  </si>
  <si>
    <t>António José Paixão Martins</t>
  </si>
  <si>
    <t>B7A</t>
  </si>
  <si>
    <t>Maria Fernanda Conceição Correia Santos</t>
  </si>
  <si>
    <t>B8</t>
  </si>
  <si>
    <t>B80</t>
  </si>
  <si>
    <t>B81</t>
  </si>
  <si>
    <t>B82</t>
  </si>
  <si>
    <t>B82A</t>
  </si>
  <si>
    <t>B83</t>
  </si>
  <si>
    <t>José Jacinto Pereira</t>
  </si>
  <si>
    <t>B84</t>
  </si>
  <si>
    <t>Lisete Rodrigues Martins Fernandes</t>
  </si>
  <si>
    <t>B85</t>
  </si>
  <si>
    <t>Francelina Isabel Rodrigues Martins das Neves</t>
  </si>
  <si>
    <t>B86</t>
  </si>
  <si>
    <t>Maria Fernanda Rodrigues Martins de Sousa</t>
  </si>
  <si>
    <t>B87</t>
  </si>
  <si>
    <t>B88</t>
  </si>
  <si>
    <t>Vitor Manuel Gonçalves Correia</t>
  </si>
  <si>
    <t>B89</t>
  </si>
  <si>
    <t>B9</t>
  </si>
  <si>
    <t>Maria da Piedade Sequeira Correia Martins</t>
  </si>
  <si>
    <t>B90</t>
  </si>
  <si>
    <t>Janice Gail Harrison</t>
  </si>
  <si>
    <t>B91</t>
  </si>
  <si>
    <t>Construções Poente Laranja Unipessoal, Lda</t>
  </si>
  <si>
    <t>B92</t>
  </si>
  <si>
    <t>Vivaldo Nobre Marques</t>
  </si>
  <si>
    <t>B93</t>
  </si>
  <si>
    <t>B94</t>
  </si>
  <si>
    <t>José Manuel dos Santos Sarabando</t>
  </si>
  <si>
    <t>B94A1</t>
  </si>
  <si>
    <t>Arménio Candeias Sebastião</t>
  </si>
  <si>
    <t>B94A2</t>
  </si>
  <si>
    <t>Eduardo Correia</t>
  </si>
  <si>
    <t>B94B</t>
  </si>
  <si>
    <t>B95</t>
  </si>
  <si>
    <t>António Manuel Romão Fernandes</t>
  </si>
  <si>
    <t>B96</t>
  </si>
  <si>
    <t>B97</t>
  </si>
  <si>
    <t>Maria Helena Gonçalves Simões Caipira</t>
  </si>
  <si>
    <t>B98</t>
  </si>
  <si>
    <t>B99</t>
  </si>
  <si>
    <t>Américo Correia Caravela</t>
  </si>
  <si>
    <t>R109</t>
  </si>
  <si>
    <t>R143</t>
  </si>
  <si>
    <t>Manuel Domingos Sequeira das Neves</t>
  </si>
  <si>
    <t>R145</t>
  </si>
  <si>
    <t>José António Gonçalves dos Santos</t>
  </si>
  <si>
    <t>R149</t>
  </si>
  <si>
    <t>R150</t>
  </si>
  <si>
    <t>Maria Laura Correia Santos, Cabeça Casal Herança</t>
  </si>
  <si>
    <t>R150A</t>
  </si>
  <si>
    <t>R156</t>
  </si>
  <si>
    <t>R162</t>
  </si>
  <si>
    <t>Manuel Santos Mogo e Henrique Santos Mogo</t>
  </si>
  <si>
    <t>R166</t>
  </si>
  <si>
    <t>Peter Clarke</t>
  </si>
  <si>
    <t>R167</t>
  </si>
  <si>
    <t>António Jesus Braz</t>
  </si>
  <si>
    <t>R175</t>
  </si>
  <si>
    <t>Diamantino Luís Inácio</t>
  </si>
  <si>
    <t>R184</t>
  </si>
  <si>
    <t>Michael Howard Stansfield</t>
  </si>
  <si>
    <t>R224</t>
  </si>
  <si>
    <t>R227</t>
  </si>
  <si>
    <t>José Sequeira Gonçalves</t>
  </si>
  <si>
    <t>R230</t>
  </si>
  <si>
    <t>Joaquim António Nascimento</t>
  </si>
  <si>
    <t>R231</t>
  </si>
  <si>
    <t>Carlos Pedro Rosa dos Santos</t>
  </si>
  <si>
    <t>R232</t>
  </si>
  <si>
    <t>José Manuel Sequeira das Neves</t>
  </si>
  <si>
    <t>R233</t>
  </si>
  <si>
    <t>João Varela dos Santos</t>
  </si>
  <si>
    <t>R235</t>
  </si>
  <si>
    <t>João Rocha Martins</t>
  </si>
  <si>
    <t>R237</t>
  </si>
  <si>
    <t>Maria Irene das Neves Machado Garrido</t>
  </si>
  <si>
    <t>R4</t>
  </si>
  <si>
    <t>R40</t>
  </si>
  <si>
    <t>Francisco Sequeira Fernandes</t>
  </si>
  <si>
    <t>R42</t>
  </si>
  <si>
    <t>José Sequeira Rodrigues</t>
  </si>
  <si>
    <t>R43</t>
  </si>
  <si>
    <t>R44</t>
  </si>
  <si>
    <t>Manuel Leal Martins</t>
  </si>
  <si>
    <t>R45</t>
  </si>
  <si>
    <t>R50</t>
  </si>
  <si>
    <t>Manuel Joaquim Leocadio Aniceto</t>
  </si>
  <si>
    <t>R6</t>
  </si>
  <si>
    <t>Henrique Manuel Rodrigues Martins</t>
  </si>
  <si>
    <t>R7</t>
  </si>
  <si>
    <t>R73</t>
  </si>
  <si>
    <t>R89</t>
  </si>
  <si>
    <t>Harald Heinz Wittmann</t>
  </si>
  <si>
    <t>Cantão 1</t>
  </si>
  <si>
    <t>H1720AB</t>
  </si>
  <si>
    <t>H2160A</t>
  </si>
  <si>
    <t>H2170A</t>
  </si>
  <si>
    <t>H2260A</t>
  </si>
  <si>
    <t>H2270A</t>
  </si>
  <si>
    <t>H2280A</t>
  </si>
  <si>
    <t>H2280B</t>
  </si>
  <si>
    <t>H1980C</t>
  </si>
  <si>
    <t>H1970B</t>
  </si>
  <si>
    <t>H1970A</t>
  </si>
  <si>
    <t>H1810A</t>
  </si>
  <si>
    <t>H1820B</t>
  </si>
  <si>
    <t>H1830B</t>
  </si>
  <si>
    <t>H1810B</t>
  </si>
  <si>
    <t>H1830A</t>
  </si>
  <si>
    <t>H1790B</t>
  </si>
  <si>
    <t>H1820A</t>
  </si>
  <si>
    <t>H1800A</t>
  </si>
  <si>
    <t>H1800B</t>
  </si>
  <si>
    <t>H1800C</t>
  </si>
  <si>
    <t>H1790A</t>
  </si>
  <si>
    <t>H1780A</t>
  </si>
  <si>
    <t>H2310A</t>
  </si>
  <si>
    <t>H2310B</t>
  </si>
  <si>
    <t>H1780D</t>
  </si>
  <si>
    <t>H1860A</t>
  </si>
  <si>
    <t>H1850A</t>
  </si>
  <si>
    <t>H1840A</t>
  </si>
  <si>
    <t>H1860B</t>
  </si>
  <si>
    <t>H1870A</t>
  </si>
  <si>
    <t>H1870B</t>
  </si>
  <si>
    <t>H1870C</t>
  </si>
  <si>
    <t>H1870D</t>
  </si>
  <si>
    <t>H1880A</t>
  </si>
  <si>
    <t>H1880B</t>
  </si>
  <si>
    <t>H1890A</t>
  </si>
  <si>
    <t>H1990A</t>
  </si>
  <si>
    <t>H1990B</t>
  </si>
  <si>
    <t>H1900A</t>
  </si>
  <si>
    <t>H1900B</t>
  </si>
  <si>
    <t>H1910A</t>
  </si>
  <si>
    <t>H1910B</t>
  </si>
  <si>
    <t>H1920B</t>
  </si>
  <si>
    <t>H1920A</t>
  </si>
  <si>
    <t>H1930A</t>
  </si>
  <si>
    <t>H1930B</t>
  </si>
  <si>
    <t>H1940A</t>
  </si>
  <si>
    <t>H1940B</t>
  </si>
  <si>
    <t>H1960A</t>
  </si>
  <si>
    <t>H1960B</t>
  </si>
  <si>
    <t>H1960C</t>
  </si>
  <si>
    <t>H1980A</t>
  </si>
  <si>
    <t>H1980B</t>
  </si>
  <si>
    <t>H2020B</t>
  </si>
  <si>
    <t>H2030A</t>
  </si>
  <si>
    <t>H2030B</t>
  </si>
  <si>
    <t>H2140A</t>
  </si>
  <si>
    <t>H2140B</t>
  </si>
  <si>
    <t>H2150A</t>
  </si>
  <si>
    <t>H2150B</t>
  </si>
  <si>
    <t>H2160B</t>
  </si>
  <si>
    <t>H2170B</t>
  </si>
  <si>
    <t>H2180A</t>
  </si>
  <si>
    <t>H2180B</t>
  </si>
  <si>
    <t>H2190A</t>
  </si>
  <si>
    <t>H2190B</t>
  </si>
  <si>
    <t>H2200A</t>
  </si>
  <si>
    <t>H2200C</t>
  </si>
  <si>
    <t>H2201A</t>
  </si>
  <si>
    <t>H2201B</t>
  </si>
  <si>
    <t>H2210A</t>
  </si>
  <si>
    <t>H2210B</t>
  </si>
  <si>
    <t>H2200B</t>
  </si>
  <si>
    <t>H2220A</t>
  </si>
  <si>
    <t>H2220B</t>
  </si>
  <si>
    <t>H2220C</t>
  </si>
  <si>
    <t>H2230A</t>
  </si>
  <si>
    <t>H2230B</t>
  </si>
  <si>
    <t>H2240A</t>
  </si>
  <si>
    <t>H2250C</t>
  </si>
  <si>
    <t>H2240B</t>
  </si>
  <si>
    <t>H2250A</t>
  </si>
  <si>
    <t>H2250B</t>
  </si>
  <si>
    <t>H2260B</t>
  </si>
  <si>
    <t>H2290A</t>
  </si>
  <si>
    <t>H2290B</t>
  </si>
  <si>
    <t>H2300A</t>
  </si>
  <si>
    <t>H2320A</t>
  </si>
  <si>
    <t>H2330A</t>
  </si>
  <si>
    <t>H2330B</t>
  </si>
  <si>
    <t>H1770A</t>
  </si>
  <si>
    <t>H1770B</t>
  </si>
  <si>
    <t>H1770C</t>
  </si>
  <si>
    <t>H1770D</t>
  </si>
  <si>
    <t>H1780C</t>
  </si>
  <si>
    <t>H1780B</t>
  </si>
  <si>
    <t>B1780C</t>
  </si>
  <si>
    <t>H2020A</t>
  </si>
  <si>
    <t>B1162</t>
  </si>
  <si>
    <t>B1163</t>
  </si>
  <si>
    <t>B1164</t>
  </si>
  <si>
    <t>B1165</t>
  </si>
  <si>
    <t>B1166</t>
  </si>
  <si>
    <t>B1177</t>
  </si>
  <si>
    <t>B248</t>
  </si>
  <si>
    <t>B248A</t>
  </si>
  <si>
    <t>B249</t>
  </si>
  <si>
    <t>B250</t>
  </si>
  <si>
    <t>B250A</t>
  </si>
  <si>
    <t>B251</t>
  </si>
  <si>
    <t>B252</t>
  </si>
  <si>
    <t>Silvino Guerreiro Martins</t>
  </si>
  <si>
    <t>B253</t>
  </si>
  <si>
    <t>B255</t>
  </si>
  <si>
    <t>B255A</t>
  </si>
  <si>
    <t>B255B</t>
  </si>
  <si>
    <t>B255C</t>
  </si>
  <si>
    <t>B255D</t>
  </si>
  <si>
    <t>B256</t>
  </si>
  <si>
    <t>B257</t>
  </si>
  <si>
    <t>B258</t>
  </si>
  <si>
    <t>B259</t>
  </si>
  <si>
    <t>B260</t>
  </si>
  <si>
    <t>B260A</t>
  </si>
  <si>
    <t>B260C</t>
  </si>
  <si>
    <t>B260E</t>
  </si>
  <si>
    <t>B261</t>
  </si>
  <si>
    <t>B262</t>
  </si>
  <si>
    <t>B263</t>
  </si>
  <si>
    <t>B264</t>
  </si>
  <si>
    <t>B265</t>
  </si>
  <si>
    <t>B267</t>
  </si>
  <si>
    <t>B267A</t>
  </si>
  <si>
    <t>António Bicho Lopes</t>
  </si>
  <si>
    <t>B267B</t>
  </si>
  <si>
    <t>B268</t>
  </si>
  <si>
    <t>B269</t>
  </si>
  <si>
    <t>B270</t>
  </si>
  <si>
    <t>B271</t>
  </si>
  <si>
    <t>B277</t>
  </si>
  <si>
    <t>António Duarte Alves</t>
  </si>
  <si>
    <t>B278</t>
  </si>
  <si>
    <t>António Eusébio</t>
  </si>
  <si>
    <t>B278A</t>
  </si>
  <si>
    <t>B279</t>
  </si>
  <si>
    <t>B279A</t>
  </si>
  <si>
    <t>B280</t>
  </si>
  <si>
    <t>B281</t>
  </si>
  <si>
    <t>B300</t>
  </si>
  <si>
    <t>B305</t>
  </si>
  <si>
    <t>B308</t>
  </si>
  <si>
    <t>B324</t>
  </si>
  <si>
    <t>B325</t>
  </si>
  <si>
    <t>B325M1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</si>
  <si>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</si>
  <si>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</si>
  <si>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</si>
  <si>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</si>
  <si>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</si>
  <si>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</si>
  <si>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</si>
  <si>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</si>
  <si>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</si>
  <si>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B334A</t>
  </si>
  <si>
    <t>B335</t>
  </si>
  <si>
    <t>B336</t>
  </si>
  <si>
    <t>B337</t>
  </si>
  <si>
    <t>B338</t>
  </si>
  <si>
    <t>B339</t>
  </si>
  <si>
    <t>Cassiano António Nascimento</t>
  </si>
  <si>
    <t>B339A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</si>
  <si>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</si>
  <si>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</si>
  <si>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</si>
  <si>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</si>
  <si>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</si>
  <si>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</si>
  <si>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</si>
  <si>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</si>
  <si>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</si>
  <si>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B348A</t>
  </si>
  <si>
    <t>B349</t>
  </si>
  <si>
    <t>B350</t>
  </si>
  <si>
    <t>B351</t>
  </si>
  <si>
    <t>B352</t>
  </si>
  <si>
    <t>B353</t>
  </si>
  <si>
    <t>B354</t>
  </si>
  <si>
    <t>B356</t>
  </si>
  <si>
    <t>B357</t>
  </si>
  <si>
    <t>B359</t>
  </si>
  <si>
    <t>Domingos Luis Sequeira Cabrita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</si>
  <si>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</si>
  <si>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</si>
  <si>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</si>
  <si>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</si>
  <si>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</si>
  <si>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</si>
  <si>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</si>
  <si>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</si>
  <si>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</si>
  <si>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</si>
  <si>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</si>
  <si>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Eliseu Correia Sequeira</t>
  </si>
  <si>
    <t>B371</t>
  </si>
  <si>
    <t>B372</t>
  </si>
  <si>
    <t>B373</t>
  </si>
  <si>
    <t>B374A</t>
  </si>
  <si>
    <t>B375</t>
  </si>
  <si>
    <t>B376</t>
  </si>
  <si>
    <t>B377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</si>
  <si>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</si>
  <si>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</si>
  <si>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</si>
  <si>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</si>
  <si>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</si>
  <si>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</si>
  <si>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</si>
  <si>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</si>
  <si>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</si>
  <si>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Joaquim Jesus Silva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</si>
  <si>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</si>
  <si>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</si>
  <si>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</si>
  <si>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</si>
  <si>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</si>
  <si>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</si>
  <si>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</si>
  <si>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</si>
  <si>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</si>
  <si>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</si>
  <si>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</si>
  <si>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</si>
  <si>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</si>
  <si>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B453</t>
  </si>
  <si>
    <t>João Silva Cabrita</t>
  </si>
  <si>
    <t>B454</t>
  </si>
  <si>
    <t>B455</t>
  </si>
  <si>
    <t>B456</t>
  </si>
  <si>
    <t>B457</t>
  </si>
  <si>
    <t>B458</t>
  </si>
  <si>
    <t>B458A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</si>
  <si>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</si>
  <si>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</si>
  <si>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</si>
  <si>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</si>
  <si>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</si>
  <si>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</si>
  <si>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</si>
  <si>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</si>
  <si>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</si>
  <si>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</si>
  <si>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</si>
  <si>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</si>
  <si>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</si>
  <si>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</si>
  <si>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</si>
  <si>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</si>
  <si>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B474A</t>
  </si>
  <si>
    <t>B475</t>
  </si>
  <si>
    <t>B476</t>
  </si>
  <si>
    <t>B478</t>
  </si>
  <si>
    <t>B479</t>
  </si>
  <si>
    <t>B480</t>
  </si>
  <si>
    <t>B482</t>
  </si>
  <si>
    <t>B483</t>
  </si>
  <si>
    <t>B525</t>
  </si>
  <si>
    <t>B526</t>
  </si>
  <si>
    <t>B527</t>
  </si>
  <si>
    <t>B528</t>
  </si>
  <si>
    <t>B529</t>
  </si>
  <si>
    <t>B530</t>
  </si>
  <si>
    <t>R119</t>
  </si>
  <si>
    <t>R135</t>
  </si>
  <si>
    <t>R181</t>
  </si>
  <si>
    <t>R214</t>
  </si>
  <si>
    <t>R215</t>
  </si>
  <si>
    <t>R219</t>
  </si>
  <si>
    <t>R27</t>
  </si>
  <si>
    <t>Martina Frahsdorf</t>
  </si>
  <si>
    <t>Inês Isabel da Costa Correia</t>
  </si>
  <si>
    <t>Vitor Manuel Boto Sequeira</t>
  </si>
  <si>
    <t>Manuel Boto Sequeira</t>
  </si>
  <si>
    <t>Ilidio Maria Santos</t>
  </si>
  <si>
    <t>Agrocitri - Sociedade Agricola de Citrinos, Lda</t>
  </si>
  <si>
    <t>Brejeira - Fruticultura e Horticultura, Ldª</t>
  </si>
  <si>
    <t>António Miguel Marques, Cabeça de Casal da Herança</t>
  </si>
  <si>
    <t>João José Caeiro Bação</t>
  </si>
  <si>
    <t>Manuel Mogo Cabrita</t>
  </si>
  <si>
    <t>Maria Izalia Cabrita Sequeira Martins</t>
  </si>
  <si>
    <t>Maria dos Reis Duarte Nunes</t>
  </si>
  <si>
    <t>Marie - José Agostinho</t>
  </si>
  <si>
    <t>Felicio Guerreiro Nunes, Cabeça de Casal Herança</t>
  </si>
  <si>
    <t>José Luis,cabeça de casal da herança de</t>
  </si>
  <si>
    <t>Steve Sequeira Caetano</t>
  </si>
  <si>
    <t>Edmundo Lavrador Santos</t>
  </si>
  <si>
    <t>Fernando José Cabrita</t>
  </si>
  <si>
    <t>Maria Madalena S.B.Gonçalves Baia e Irmã</t>
  </si>
  <si>
    <t>Helder Manuel Conceição António</t>
  </si>
  <si>
    <t>João Sequeira</t>
  </si>
  <si>
    <t>António José Guerreiro da Ponte Bacalhau</t>
  </si>
  <si>
    <t>António Filipe Rodrigues Sequeira Cabrita</t>
  </si>
  <si>
    <t>Maria Emilia dos Santos Nobre, Cabeça Casal Heranç</t>
  </si>
  <si>
    <t>José da Luz Correia Cabrita</t>
  </si>
  <si>
    <t>Catarina Isabel Pinto de Carvalho</t>
  </si>
  <si>
    <t>Domingos Luis Conceição Cabrita</t>
  </si>
  <si>
    <t>Vitor José Silva Martins</t>
  </si>
  <si>
    <t>Alice Encarnação Martins Gonçalves Simões</t>
  </si>
  <si>
    <t>Maria Manuela Ricardo dos Anjos Araujo</t>
  </si>
  <si>
    <t>Luis José Sequeira Cabrita</t>
  </si>
  <si>
    <t>Arcelina da Conceição Sequeira Correia</t>
  </si>
  <si>
    <t>Severino Eugénio,cabeça de casal da herança de</t>
  </si>
  <si>
    <t>Maria Conceição Alves Silva</t>
  </si>
  <si>
    <t>Dirk Moens</t>
  </si>
  <si>
    <t>Julieta Rosário Afonso Martins</t>
  </si>
  <si>
    <t>Charles Bernard Peter Houston e Sónia Anne Brown</t>
  </si>
  <si>
    <t>Salvador Lourenço Neves</t>
  </si>
  <si>
    <t>Manuel Eugénio da Saúde</t>
  </si>
  <si>
    <t>Maria Catarina Cabrita</t>
  </si>
  <si>
    <t>Cláudio da Conceição Morgadinho</t>
  </si>
  <si>
    <t>Silvia Maria Afonso Gomes Rodrigues</t>
  </si>
  <si>
    <t>Leticia Maria Rodrigues Boto</t>
  </si>
  <si>
    <t>Francisco Lourenço Sequeira</t>
  </si>
  <si>
    <t>João Miguel Valente dos Santos</t>
  </si>
  <si>
    <t>Jacque Andre Louis Bry</t>
  </si>
  <si>
    <t>Bernardo Conceição André</t>
  </si>
  <si>
    <t>Maria Emilia Primo das Neves Silva</t>
  </si>
  <si>
    <t>Maria Regina Duarte Silva Águedo Serrano</t>
  </si>
  <si>
    <t>Helena Maria Maló Ferreira</t>
  </si>
  <si>
    <t>João do Carmo Lóia,cabeça de casal da herança de</t>
  </si>
  <si>
    <t>António Joaquim Guerreiro</t>
  </si>
  <si>
    <t>Francisco Manuel dos Santos Matos</t>
  </si>
  <si>
    <t>Maria Luisa Silva da Graça Monteiro</t>
  </si>
  <si>
    <t>Aprigio Guerreiro dos Santos,cabeça de casal da</t>
  </si>
  <si>
    <t>Diogo da Encarnação Lima</t>
  </si>
  <si>
    <t>José Neves Correia</t>
  </si>
  <si>
    <t>Quinta dos Pássaros - Sociedade Agricola, Lda</t>
  </si>
  <si>
    <t>Maria de Jesus Nunes Correia Carmo</t>
  </si>
  <si>
    <t>Inácio Cabrita dos Santos, Cabeça de Casal Herança</t>
  </si>
  <si>
    <t>José Sequeira dos Santos, Cabeça de Casal da Heran</t>
  </si>
  <si>
    <t>Cidalia Maria Correia dos Santos Rocha</t>
  </si>
  <si>
    <t>Joaquim Isidoro Cabrita Martins</t>
  </si>
  <si>
    <t>José Manuel Caetano Coelho</t>
  </si>
  <si>
    <t>José Eugénio Sequeira</t>
  </si>
  <si>
    <t>Gloria Cristina Solange Ongaro</t>
  </si>
  <si>
    <t>R229</t>
  </si>
  <si>
    <t>Laurinda António</t>
  </si>
  <si>
    <t>Cantão 3</t>
  </si>
  <si>
    <t>B273</t>
  </si>
  <si>
    <t>Maria Amalia Tomaz Sequeira Elias</t>
  </si>
  <si>
    <t>B273A</t>
  </si>
  <si>
    <t>José Sequeira das Neves</t>
  </si>
  <si>
    <t>B273B</t>
  </si>
  <si>
    <t>B273C</t>
  </si>
  <si>
    <t>B273D</t>
  </si>
  <si>
    <t>B274</t>
  </si>
  <si>
    <t>Nuno Miguel Pacheco Felix</t>
  </si>
  <si>
    <t>B274A</t>
  </si>
  <si>
    <t>Camilo Romão Silva Correia</t>
  </si>
  <si>
    <t>B274B</t>
  </si>
  <si>
    <t>B275</t>
  </si>
  <si>
    <t>Jorge Sequeira Martins</t>
  </si>
  <si>
    <t>B276</t>
  </si>
  <si>
    <t>Emilia Rodrigues dos Santos</t>
  </si>
  <si>
    <t>B276A</t>
  </si>
  <si>
    <t>Francisco Boto Duarte</t>
  </si>
  <si>
    <t>B276B</t>
  </si>
  <si>
    <t>Gregório da Encarnação Sequeira, cabeça de casal</t>
  </si>
  <si>
    <t>B277A</t>
  </si>
  <si>
    <t>Fundação Oriente</t>
  </si>
  <si>
    <t>B282R</t>
  </si>
  <si>
    <t>Maria Catarina Sequeira Montes</t>
  </si>
  <si>
    <t>B283R</t>
  </si>
  <si>
    <t>Ângela Filipa Patricio Correia</t>
  </si>
  <si>
    <t>B284</t>
  </si>
  <si>
    <t>Maria Isabel Silva André Rodrigues</t>
  </si>
  <si>
    <t>B285AR</t>
  </si>
  <si>
    <t>João Correia Neves</t>
  </si>
  <si>
    <t>B285R</t>
  </si>
  <si>
    <t>Ilidio Simões Luis</t>
  </si>
  <si>
    <t>B286</t>
  </si>
  <si>
    <t>José Vitorino Gonçalo</t>
  </si>
  <si>
    <t>B287</t>
  </si>
  <si>
    <t>Manuel Luis Santos Costa</t>
  </si>
  <si>
    <t>B287A</t>
  </si>
  <si>
    <t>Maria da Piedade Rodrigues</t>
  </si>
  <si>
    <t>B287B</t>
  </si>
  <si>
    <t>Miguel António Martins</t>
  </si>
  <si>
    <t>B292</t>
  </si>
  <si>
    <t>B293</t>
  </si>
  <si>
    <t>António Luis Palma</t>
  </si>
  <si>
    <t>B294</t>
  </si>
  <si>
    <t>B295</t>
  </si>
  <si>
    <t>B296</t>
  </si>
  <si>
    <t>B297</t>
  </si>
  <si>
    <t>B298</t>
  </si>
  <si>
    <t>B299</t>
  </si>
  <si>
    <t>B301</t>
  </si>
  <si>
    <t>Paul Christopher Craven</t>
  </si>
  <si>
    <t>B302</t>
  </si>
  <si>
    <t>Maria João Neves Silva Felgueiras Ramos</t>
  </si>
  <si>
    <t>B304</t>
  </si>
  <si>
    <t>B306</t>
  </si>
  <si>
    <t>Celestino Marcelino da Conceição Luiz</t>
  </si>
  <si>
    <t>B306A</t>
  </si>
  <si>
    <t>B307</t>
  </si>
  <si>
    <t>B309</t>
  </si>
  <si>
    <t>Arlindo da Silva Costa</t>
  </si>
  <si>
    <t>B310</t>
  </si>
  <si>
    <t>Sociedade Agricola Quinta do Papagaio, Lda</t>
  </si>
  <si>
    <t>B310A</t>
  </si>
  <si>
    <t>B310B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</si>
  <si>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</si>
  <si>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</si>
  <si>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</si>
  <si>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</si>
  <si>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</si>
  <si>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</si>
  <si>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</si>
  <si>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</si>
  <si>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</si>
  <si>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</si>
  <si>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</si>
  <si>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</si>
  <si>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</si>
  <si>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B323A</t>
  </si>
  <si>
    <t>João Boto Rodrigues,cabeça de casal da herança de</t>
  </si>
  <si>
    <t>B323B</t>
  </si>
  <si>
    <t>Fernando Amaral Souto e Ana Paula Correia</t>
  </si>
  <si>
    <t>B358</t>
  </si>
  <si>
    <t>Belarmino Manuel da Conceição</t>
  </si>
  <si>
    <t>B378</t>
  </si>
  <si>
    <t>B379</t>
  </si>
  <si>
    <t>Júlia Maria Coelho</t>
  </si>
  <si>
    <t>B379A</t>
  </si>
  <si>
    <t>João Coelho Luis, Cabeça de Casal Herança</t>
  </si>
  <si>
    <t>B379B</t>
  </si>
  <si>
    <t>José da Conceição Pinto, Cabeça de Casal da Heranç</t>
  </si>
  <si>
    <t>B379C</t>
  </si>
  <si>
    <t>B380</t>
  </si>
  <si>
    <t>B381</t>
  </si>
  <si>
    <t>José António Gonçalves Rocha</t>
  </si>
  <si>
    <t>B382</t>
  </si>
  <si>
    <t>B383</t>
  </si>
  <si>
    <t>B384</t>
  </si>
  <si>
    <t>Quinta da Barragoa - Sociedade Agricola, Lda</t>
  </si>
  <si>
    <t>B402</t>
  </si>
  <si>
    <t>Helder Correia Nunes</t>
  </si>
  <si>
    <t>B402A</t>
  </si>
  <si>
    <t>B402B</t>
  </si>
  <si>
    <t>Jorge Manuel Rodrigues Sequeira</t>
  </si>
  <si>
    <t>B404</t>
  </si>
  <si>
    <t>B405</t>
  </si>
  <si>
    <t>B406</t>
  </si>
  <si>
    <t>Marina Augusta Pestana Godinho Calado</t>
  </si>
  <si>
    <t>B407</t>
  </si>
  <si>
    <t>Diana Augustin Cintra</t>
  </si>
  <si>
    <t>B408</t>
  </si>
  <si>
    <t>Eugénio Rosa Martins</t>
  </si>
  <si>
    <t>B409</t>
  </si>
  <si>
    <t>José Sequeira Gonçalves Vicente</t>
  </si>
  <si>
    <t>B409A</t>
  </si>
  <si>
    <t>Deonilde Maria Duarte Martins Cuba</t>
  </si>
  <si>
    <t>B409B</t>
  </si>
  <si>
    <t>B409C</t>
  </si>
  <si>
    <t>B409D</t>
  </si>
  <si>
    <t>Domingos Correia Coelho</t>
  </si>
  <si>
    <t>B409E</t>
  </si>
  <si>
    <t>José António Francisco, Cabeça de Casal Herança</t>
  </si>
  <si>
    <t>B409F</t>
  </si>
  <si>
    <t>Mário Nunes Andrez</t>
  </si>
  <si>
    <t>B41</t>
  </si>
  <si>
    <t>Maria Aliete Sequeira Martins Boto</t>
  </si>
  <si>
    <t>B410</t>
  </si>
  <si>
    <t>B411</t>
  </si>
  <si>
    <t>B412</t>
  </si>
  <si>
    <t>João Henrique Bentes</t>
  </si>
  <si>
    <t>B413</t>
  </si>
  <si>
    <t>B415</t>
  </si>
  <si>
    <t>B416</t>
  </si>
  <si>
    <t>António José Bentes</t>
  </si>
  <si>
    <t>B417</t>
  </si>
  <si>
    <t>Lisete da Conceição Boto Rodrigues Sequeira</t>
  </si>
  <si>
    <t>B418</t>
  </si>
  <si>
    <t>B418A</t>
  </si>
  <si>
    <t>B419</t>
  </si>
  <si>
    <t>Maria Conceição Correia Loia Sequeira</t>
  </si>
  <si>
    <t>B41A</t>
  </si>
  <si>
    <t>Alzira Sequeira Martins</t>
  </si>
  <si>
    <t>B424</t>
  </si>
  <si>
    <t>Fernando Amaral Souto</t>
  </si>
  <si>
    <t>B425</t>
  </si>
  <si>
    <t>B426</t>
  </si>
  <si>
    <t>B427</t>
  </si>
  <si>
    <t>B428</t>
  </si>
  <si>
    <t>B429</t>
  </si>
  <si>
    <t>B429A</t>
  </si>
  <si>
    <t>B484</t>
  </si>
  <si>
    <t>B485</t>
  </si>
  <si>
    <t>B486</t>
  </si>
  <si>
    <t>B487</t>
  </si>
  <si>
    <t>B488</t>
  </si>
  <si>
    <t>B489</t>
  </si>
  <si>
    <t>B490</t>
  </si>
  <si>
    <t>Silvina do Carmo Barreiro</t>
  </si>
  <si>
    <t>B491</t>
  </si>
  <si>
    <t>B492</t>
  </si>
  <si>
    <t>Dionisio Augusto Gomes</t>
  </si>
  <si>
    <t>B493</t>
  </si>
  <si>
    <t>B494</t>
  </si>
  <si>
    <t>B495</t>
  </si>
  <si>
    <t>B495A</t>
  </si>
  <si>
    <t>Paulo Jorge Afonso Costa</t>
  </si>
  <si>
    <t>B496</t>
  </si>
  <si>
    <t>B497</t>
  </si>
  <si>
    <t>José Francisco Azevedo</t>
  </si>
  <si>
    <t>B498</t>
  </si>
  <si>
    <t>B499</t>
  </si>
  <si>
    <t>Casimiro da Conceição Barradas</t>
  </si>
  <si>
    <t>B500</t>
  </si>
  <si>
    <t>Barry John Bellyou</t>
  </si>
  <si>
    <t>B501</t>
  </si>
  <si>
    <t>António José Boto Baião</t>
  </si>
  <si>
    <t>B502</t>
  </si>
  <si>
    <t>António Martins Sustelo,cabeça de casal da herança</t>
  </si>
  <si>
    <t>B503</t>
  </si>
  <si>
    <t>B504</t>
  </si>
  <si>
    <t>B505</t>
  </si>
  <si>
    <t>B506</t>
  </si>
  <si>
    <t>B507</t>
  </si>
  <si>
    <t>B508</t>
  </si>
  <si>
    <t>Luís Miguel Costa e Pina Cunha Caldeira</t>
  </si>
  <si>
    <t>B509</t>
  </si>
  <si>
    <t>B510</t>
  </si>
  <si>
    <t>B511</t>
  </si>
  <si>
    <t>B512</t>
  </si>
  <si>
    <t>José Fernando do Nascimento Correia</t>
  </si>
  <si>
    <t>B513</t>
  </si>
  <si>
    <t>Aldemiro Duarte Figueiras Rodrigues</t>
  </si>
  <si>
    <t>B514</t>
  </si>
  <si>
    <t>B515</t>
  </si>
  <si>
    <t>B516</t>
  </si>
  <si>
    <t>José Gregório Rodrigues Coelho</t>
  </si>
  <si>
    <t>B517</t>
  </si>
  <si>
    <t>António Caetano Cabrita</t>
  </si>
  <si>
    <t>B518</t>
  </si>
  <si>
    <t>B519</t>
  </si>
  <si>
    <t>B520</t>
  </si>
  <si>
    <t>B521</t>
  </si>
  <si>
    <t>B522</t>
  </si>
  <si>
    <t>B524</t>
  </si>
  <si>
    <t>José António Sousa e Silva</t>
  </si>
  <si>
    <t>B531</t>
  </si>
  <si>
    <t>Manuel Medeira Rodrigues</t>
  </si>
  <si>
    <t>B532</t>
  </si>
  <si>
    <t>B532A</t>
  </si>
  <si>
    <t>B533</t>
  </si>
  <si>
    <t>Erik Laurids Jensen</t>
  </si>
  <si>
    <t>B534</t>
  </si>
  <si>
    <t>Ermelinda Maria Rufino da Silva</t>
  </si>
  <si>
    <t>B534A</t>
  </si>
  <si>
    <t>Marlene Simões dos Reis</t>
  </si>
  <si>
    <t>B535</t>
  </si>
  <si>
    <t>B536</t>
  </si>
  <si>
    <t>B537</t>
  </si>
  <si>
    <t>B538</t>
  </si>
  <si>
    <t>B539</t>
  </si>
  <si>
    <t>B540</t>
  </si>
  <si>
    <t>B541</t>
  </si>
  <si>
    <t>B542</t>
  </si>
  <si>
    <t>B543</t>
  </si>
  <si>
    <t>SABA-Sociedade Agricola Barlavento Algarvio, Lda</t>
  </si>
  <si>
    <t>B544</t>
  </si>
  <si>
    <t>B545</t>
  </si>
  <si>
    <t>B546</t>
  </si>
  <si>
    <t>B547</t>
  </si>
  <si>
    <t>B557</t>
  </si>
  <si>
    <t>B557A</t>
  </si>
  <si>
    <t>B557B</t>
  </si>
  <si>
    <t>B573</t>
  </si>
  <si>
    <t>R100</t>
  </si>
  <si>
    <t>R101</t>
  </si>
  <si>
    <t>R110</t>
  </si>
  <si>
    <t>R128</t>
  </si>
  <si>
    <t>R13</t>
  </si>
  <si>
    <t>Avelino dos Santos, Cabeça de Casal da Herança de</t>
  </si>
  <si>
    <t>R178</t>
  </si>
  <si>
    <t>Inácio José</t>
  </si>
  <si>
    <t>R202</t>
  </si>
  <si>
    <t>R211</t>
  </si>
  <si>
    <t>Gina Francisco</t>
  </si>
  <si>
    <t>R213</t>
  </si>
  <si>
    <t>José Manuel Gonçalves de Oliveira</t>
  </si>
  <si>
    <t>R220</t>
  </si>
  <si>
    <t>R222</t>
  </si>
  <si>
    <t>R31</t>
  </si>
  <si>
    <t>Angela Helena Lopes Martiniano</t>
  </si>
  <si>
    <t>R32</t>
  </si>
  <si>
    <t>Tania Isabel Guerreiro Sequeira</t>
  </si>
  <si>
    <t>R33</t>
  </si>
  <si>
    <t>R34</t>
  </si>
  <si>
    <t>José Maria Campos</t>
  </si>
  <si>
    <t>R99</t>
  </si>
  <si>
    <t>Joaquim Inácio Guerreiro</t>
  </si>
  <si>
    <t>R243</t>
  </si>
  <si>
    <t>R244</t>
  </si>
  <si>
    <t>R242</t>
  </si>
  <si>
    <t>Armando José da Cruz Guerreiro</t>
  </si>
  <si>
    <t>R241</t>
  </si>
  <si>
    <t>R239</t>
  </si>
  <si>
    <t>Albertino Gonçalves Correia</t>
  </si>
  <si>
    <t>Cantão 4</t>
  </si>
  <si>
    <t>B385</t>
  </si>
  <si>
    <t>José Brito Júnior</t>
  </si>
  <si>
    <t>B386</t>
  </si>
  <si>
    <t>B387</t>
  </si>
  <si>
    <t>B387A</t>
  </si>
  <si>
    <t>António José Jesus Dias</t>
  </si>
  <si>
    <t>B387B</t>
  </si>
  <si>
    <t>Inácio de Jesus Gonçalves</t>
  </si>
  <si>
    <t>B388</t>
  </si>
  <si>
    <t>B388A</t>
  </si>
  <si>
    <t>Vitorino Santos Penteado</t>
  </si>
  <si>
    <t>B388B</t>
  </si>
  <si>
    <t>B389</t>
  </si>
  <si>
    <t>B390</t>
  </si>
  <si>
    <t>Rui Manuel Bernardino Vieira</t>
  </si>
  <si>
    <t>B391</t>
  </si>
  <si>
    <t>B391A</t>
  </si>
  <si>
    <t>José Gregório do Carmo Nunes</t>
  </si>
  <si>
    <t>B391B</t>
  </si>
  <si>
    <t>B391C</t>
  </si>
  <si>
    <t>B391D</t>
  </si>
  <si>
    <t>B391E</t>
  </si>
  <si>
    <t>B391G</t>
  </si>
  <si>
    <t>B392</t>
  </si>
  <si>
    <t>B392A</t>
  </si>
  <si>
    <t>B393</t>
  </si>
  <si>
    <t>B394</t>
  </si>
  <si>
    <t>B395</t>
  </si>
  <si>
    <t>Maria Teresa Dores</t>
  </si>
  <si>
    <t>B396</t>
  </si>
  <si>
    <t>B397</t>
  </si>
  <si>
    <t>B398</t>
  </si>
  <si>
    <t>B399</t>
  </si>
  <si>
    <t>B401</t>
  </si>
  <si>
    <t>B422</t>
  </si>
  <si>
    <t>Maria José Júdice Rocha,cabeça de casal da herança</t>
  </si>
  <si>
    <t>B423</t>
  </si>
  <si>
    <t>Colina dos Mouros - Hotelaria,SA</t>
  </si>
  <si>
    <t>B452</t>
  </si>
  <si>
    <t>B452A</t>
  </si>
  <si>
    <t>Manuel dos Santos Rodrigues</t>
  </si>
  <si>
    <t>B452B</t>
  </si>
  <si>
    <t>B477</t>
  </si>
  <si>
    <t>B548</t>
  </si>
  <si>
    <t>José Inácio Neves Gonçalves</t>
  </si>
  <si>
    <t>B549</t>
  </si>
  <si>
    <t>B551</t>
  </si>
  <si>
    <t>Pomona  Agro-Pecuária e Turismo, Lda</t>
  </si>
  <si>
    <t>B552</t>
  </si>
  <si>
    <t>Maria Gonçalves Guerreiro</t>
  </si>
  <si>
    <t>B553</t>
  </si>
  <si>
    <t>Maria Helena dos Santos Correia Silveira</t>
  </si>
  <si>
    <t>B554</t>
  </si>
  <si>
    <t>B555</t>
  </si>
  <si>
    <t>B556A</t>
  </si>
  <si>
    <t>José Salvador Correia Gonçalves</t>
  </si>
  <si>
    <t>B558</t>
  </si>
  <si>
    <t>Virgilio Guerreiro Coelho</t>
  </si>
  <si>
    <t>B558A</t>
  </si>
  <si>
    <t>Mário José dos Santos</t>
  </si>
  <si>
    <t>B559</t>
  </si>
  <si>
    <t>RKT Events - Org. de Eventos e Marketing, Lda</t>
  </si>
  <si>
    <t>B560</t>
  </si>
  <si>
    <t>B561</t>
  </si>
  <si>
    <t>B562</t>
  </si>
  <si>
    <t>José Fernando Sacramento Ramos</t>
  </si>
  <si>
    <t>B563</t>
  </si>
  <si>
    <t>B564</t>
  </si>
  <si>
    <t>Fernanda Maria Lourenço Clemente Martins</t>
  </si>
  <si>
    <t>B565</t>
  </si>
  <si>
    <t>José Joaquim Martins Lourenço</t>
  </si>
  <si>
    <t>B566</t>
  </si>
  <si>
    <t>Luís José Duarte</t>
  </si>
  <si>
    <t>B567</t>
  </si>
  <si>
    <t>Maria Virginia Gomes Brilhante</t>
  </si>
  <si>
    <t>B568</t>
  </si>
  <si>
    <t>José Inácio da Silva</t>
  </si>
  <si>
    <t>B569</t>
  </si>
  <si>
    <t>Maria Antónia e Filhos</t>
  </si>
  <si>
    <t>B570</t>
  </si>
  <si>
    <t>Lénia Marisa dos Santos Ventura</t>
  </si>
  <si>
    <t>B571</t>
  </si>
  <si>
    <t>B572</t>
  </si>
  <si>
    <t>Municipio de Silves</t>
  </si>
  <si>
    <t>B576</t>
  </si>
  <si>
    <t>Almerinda Correia Rocheta</t>
  </si>
  <si>
    <t>B577</t>
  </si>
  <si>
    <t>João Manuel Trindade Rocha</t>
  </si>
  <si>
    <t>B578</t>
  </si>
  <si>
    <t>Maria José Águas Trindade Rocha,cabeça casal heran</t>
  </si>
  <si>
    <t>R112</t>
  </si>
  <si>
    <t>Amélia da Silva Correia</t>
  </si>
  <si>
    <t>R226</t>
  </si>
  <si>
    <t>António Manuel da Silva Varela</t>
  </si>
  <si>
    <t>R236</t>
  </si>
  <si>
    <t>Anibal da Conceição dos Santos Rodrigues</t>
  </si>
  <si>
    <t>R65</t>
  </si>
  <si>
    <t>Nybara Consultants, Lda</t>
  </si>
  <si>
    <t>R78</t>
  </si>
  <si>
    <t>R79</t>
  </si>
  <si>
    <t>R92</t>
  </si>
  <si>
    <t>Jacobus Johannes Honekamp</t>
  </si>
  <si>
    <t>Cantão 5</t>
  </si>
  <si>
    <t>B391F</t>
  </si>
  <si>
    <t>Silvério Romão Martins</t>
  </si>
  <si>
    <t>B420</t>
  </si>
  <si>
    <t>Urbanipera, Sociedade de Construção, SA</t>
  </si>
  <si>
    <t>B421</t>
  </si>
  <si>
    <t>Noélia Maria Duarte Félix Consiglieri</t>
  </si>
  <si>
    <t>B575</t>
  </si>
  <si>
    <t>Inácio Estácio dos Santos</t>
  </si>
  <si>
    <t>B579</t>
  </si>
  <si>
    <t>Patricia Anne Roberts</t>
  </si>
  <si>
    <t>B580</t>
  </si>
  <si>
    <t>Gregório Martins Fernandes</t>
  </si>
  <si>
    <t>B581</t>
  </si>
  <si>
    <t>B581B</t>
  </si>
  <si>
    <t>B582</t>
  </si>
  <si>
    <t>Dânia Jorge Marques Luís</t>
  </si>
  <si>
    <t>B583</t>
  </si>
  <si>
    <t>Norberto Guerreiro, Cabeça de Casal Herança</t>
  </si>
  <si>
    <t>B584</t>
  </si>
  <si>
    <t>B584A</t>
  </si>
  <si>
    <t>Eduardo Cabrita Santos</t>
  </si>
  <si>
    <t>B584B</t>
  </si>
  <si>
    <t>Ana Isabel Contreiras dos Santos Barbara</t>
  </si>
  <si>
    <t>B584C</t>
  </si>
  <si>
    <t>Ana Maria Santos Lopes, Cabeça de Casal Herança</t>
  </si>
  <si>
    <t>B585</t>
  </si>
  <si>
    <t>B586</t>
  </si>
  <si>
    <t>B587</t>
  </si>
  <si>
    <t>João Simões Estevão, Cabeça de Casal da Herança de</t>
  </si>
  <si>
    <t>B588</t>
  </si>
  <si>
    <t>José Gregório Sequeira Feliciano</t>
  </si>
  <si>
    <t>B589</t>
  </si>
  <si>
    <t>B590</t>
  </si>
  <si>
    <t>B592</t>
  </si>
  <si>
    <t>B592A</t>
  </si>
  <si>
    <t>Manuel Joaquim Fernandes</t>
  </si>
  <si>
    <t>B593</t>
  </si>
  <si>
    <t>Vitor Manuel Correia Albano</t>
  </si>
  <si>
    <t>B594</t>
  </si>
  <si>
    <t>B595</t>
  </si>
  <si>
    <t>B596</t>
  </si>
  <si>
    <t>Horácio Campos Trindade</t>
  </si>
  <si>
    <t>B597</t>
  </si>
  <si>
    <t>B597A</t>
  </si>
  <si>
    <t>Jan Blundell</t>
  </si>
  <si>
    <t>B598</t>
  </si>
  <si>
    <t>António José Silva Vicente</t>
  </si>
  <si>
    <t>B598A</t>
  </si>
  <si>
    <t>José André Martins Bento</t>
  </si>
  <si>
    <t>B598B</t>
  </si>
  <si>
    <t>Mário José Carmo Godinho</t>
  </si>
  <si>
    <t>B598C</t>
  </si>
  <si>
    <t>Manuel José dos Santos Grave</t>
  </si>
  <si>
    <t>B599</t>
  </si>
  <si>
    <t>Alberto Félix Ricardo</t>
  </si>
  <si>
    <t>B600</t>
  </si>
  <si>
    <t>Manuel Romão</t>
  </si>
  <si>
    <t>B601</t>
  </si>
  <si>
    <t>Estevão José Canhestro Martinho</t>
  </si>
  <si>
    <t>B602</t>
  </si>
  <si>
    <t>João Manuel Carrasco Brito</t>
  </si>
  <si>
    <t>B603</t>
  </si>
  <si>
    <t>Manuel Rodrigues Martins</t>
  </si>
  <si>
    <t>B603A</t>
  </si>
  <si>
    <t>B609</t>
  </si>
  <si>
    <t>Ana Maria Silvestre Nunes Santos</t>
  </si>
  <si>
    <t>B610</t>
  </si>
  <si>
    <t>Jan Balthasar Caroline Cloetens</t>
  </si>
  <si>
    <t>B610A</t>
  </si>
  <si>
    <t>João António Rodrigues Viola</t>
  </si>
  <si>
    <t>B611</t>
  </si>
  <si>
    <t>B611A</t>
  </si>
  <si>
    <t>B611B</t>
  </si>
  <si>
    <t>Angela dos Santos Rodrigues, Cabeça Casal Herança</t>
  </si>
  <si>
    <t>B611C</t>
  </si>
  <si>
    <t>António Bentes Luis, Cabeça de Casal Herança</t>
  </si>
  <si>
    <t>B611D</t>
  </si>
  <si>
    <t>B611F</t>
  </si>
  <si>
    <t>Natália Maria dos Santos Rodrigues Patricio</t>
  </si>
  <si>
    <t>B611G</t>
  </si>
  <si>
    <t>B611H</t>
  </si>
  <si>
    <t>Maria João Borges Ferreira Lopes Guerreiro Matos</t>
  </si>
  <si>
    <t>B611M5</t>
  </si>
  <si>
    <t>Catarina Rosa Esteves,cabeça de casal da herança</t>
  </si>
  <si>
    <t>E11</t>
  </si>
  <si>
    <t>Teresa de Jesus Bica</t>
  </si>
  <si>
    <t>E11A</t>
  </si>
  <si>
    <t>Luís António Duarte Rodrigues</t>
  </si>
  <si>
    <t>E12</t>
  </si>
  <si>
    <t>Joaquim Lourenço Coelho Guerreiro</t>
  </si>
  <si>
    <t>E13</t>
  </si>
  <si>
    <t>E13A</t>
  </si>
  <si>
    <t>José Zeverino Sequeira Grave, Cabeça casal herança</t>
  </si>
  <si>
    <t>E14</t>
  </si>
  <si>
    <t>Paulo Jaime Freire Lourenço</t>
  </si>
  <si>
    <t>E14A</t>
  </si>
  <si>
    <t>Urano da Silva Lopes</t>
  </si>
  <si>
    <t>E14B</t>
  </si>
  <si>
    <t>António Sequeira Grave</t>
  </si>
  <si>
    <t>E14DR</t>
  </si>
  <si>
    <t>Joaquim José Martins Gonçalves Boto</t>
  </si>
  <si>
    <t>E14F</t>
  </si>
  <si>
    <t>E15</t>
  </si>
  <si>
    <t>E2</t>
  </si>
  <si>
    <t>E3</t>
  </si>
  <si>
    <t>E8M</t>
  </si>
  <si>
    <t>M1</t>
  </si>
  <si>
    <t>Fernando José Nunes Cabrita</t>
  </si>
  <si>
    <t>M2</t>
  </si>
  <si>
    <t>António José Rodrigues</t>
  </si>
  <si>
    <t>M2A</t>
  </si>
  <si>
    <t>José Joaquim Marques Rodrigues</t>
  </si>
  <si>
    <t>M3</t>
  </si>
  <si>
    <t>José Inácio Nunes Duarte</t>
  </si>
  <si>
    <t>M4</t>
  </si>
  <si>
    <t>Vitor Manuel Rosa Aleixo</t>
  </si>
  <si>
    <t>M4A</t>
  </si>
  <si>
    <t>Manuel Maria Rodrigues</t>
  </si>
  <si>
    <t>M6</t>
  </si>
  <si>
    <t>Bato Properties, Limited</t>
  </si>
  <si>
    <t>M7</t>
  </si>
  <si>
    <t>Yvonne Buck</t>
  </si>
  <si>
    <t>M7A</t>
  </si>
  <si>
    <t>Holger Gottstein</t>
  </si>
  <si>
    <t>M8</t>
  </si>
  <si>
    <t>Luís da Silva Branco</t>
  </si>
  <si>
    <t>R102</t>
  </si>
  <si>
    <t>José Ricardo Marques</t>
  </si>
  <si>
    <t>R103</t>
  </si>
  <si>
    <t>Carlos Ambrósio Pereira</t>
  </si>
  <si>
    <t>R116</t>
  </si>
  <si>
    <t>Horst Wilhelm Togel</t>
  </si>
  <si>
    <t>R12</t>
  </si>
  <si>
    <t>Francisca Grilo Soares Rendeiro</t>
  </si>
  <si>
    <t>R129</t>
  </si>
  <si>
    <t>Dennis Urban William Omtzigt</t>
  </si>
  <si>
    <t>R136</t>
  </si>
  <si>
    <t>Rosalina Martins Marques</t>
  </si>
  <si>
    <t>R147</t>
  </si>
  <si>
    <t>Valdemar Albano Brigida</t>
  </si>
  <si>
    <t>R17</t>
  </si>
  <si>
    <t>Graciete Neves Guerreiro Luz</t>
  </si>
  <si>
    <t>R18</t>
  </si>
  <si>
    <t>Daniel Joaquim</t>
  </si>
  <si>
    <t>R191</t>
  </si>
  <si>
    <t>Américo Bernardo Santos</t>
  </si>
  <si>
    <t>R192</t>
  </si>
  <si>
    <t>António José Santos Prata</t>
  </si>
  <si>
    <t>R194</t>
  </si>
  <si>
    <t>José Caetano Rodrigues</t>
  </si>
  <si>
    <t>R195</t>
  </si>
  <si>
    <t>Vitor Miguel Clemente Alves Santos</t>
  </si>
  <si>
    <t>R196</t>
  </si>
  <si>
    <t>Silvino Boto Rodrigues, Cabeça de Casal da Herança</t>
  </si>
  <si>
    <t>R207</t>
  </si>
  <si>
    <t>R216</t>
  </si>
  <si>
    <t>R218</t>
  </si>
  <si>
    <t>R234</t>
  </si>
  <si>
    <t>R38</t>
  </si>
  <si>
    <t>R83</t>
  </si>
  <si>
    <t>António Coelho Ramos</t>
  </si>
  <si>
    <t>R84</t>
  </si>
  <si>
    <t>Isabel Marina Figueiras M. de Oliveira Tibúrcio</t>
  </si>
  <si>
    <t>R85</t>
  </si>
  <si>
    <t>Maria Inácia Martins Neves Silva</t>
  </si>
  <si>
    <t>R86</t>
  </si>
  <si>
    <t>Maria Teresa Rodrigues Boto</t>
  </si>
  <si>
    <t>Cantão 6</t>
  </si>
  <si>
    <t>R240</t>
  </si>
  <si>
    <t>Rosa Maria Marcelino Pedro</t>
  </si>
  <si>
    <t>R245</t>
  </si>
  <si>
    <t>Marques Filipe Gonçalves Cabrita</t>
  </si>
  <si>
    <t>H0030B</t>
  </si>
  <si>
    <t>H0030A</t>
  </si>
  <si>
    <t>H0040A</t>
  </si>
  <si>
    <t>H0040B</t>
  </si>
  <si>
    <t>H0050A</t>
  </si>
  <si>
    <t>H0050B</t>
  </si>
  <si>
    <t>H0060A</t>
  </si>
  <si>
    <t>H0060B</t>
  </si>
  <si>
    <t>H0070A</t>
  </si>
  <si>
    <t>H0080A</t>
  </si>
  <si>
    <t>H0080B</t>
  </si>
  <si>
    <t>Maria Alice dos Santos Silveira Neves</t>
  </si>
  <si>
    <t>H0120A</t>
  </si>
  <si>
    <t>H0120B</t>
  </si>
  <si>
    <t>H0120C</t>
  </si>
  <si>
    <t>H0290A</t>
  </si>
  <si>
    <t>H0260A</t>
  </si>
  <si>
    <t>H0290D</t>
  </si>
  <si>
    <t>H0320A</t>
  </si>
  <si>
    <t>H0330B</t>
  </si>
  <si>
    <t>H0350A</t>
  </si>
  <si>
    <t>H0370A</t>
  </si>
  <si>
    <t>H0580A</t>
  </si>
  <si>
    <t>H0410A</t>
  </si>
  <si>
    <t>H0230C</t>
  </si>
  <si>
    <t>H0230A</t>
  </si>
  <si>
    <t>H0230B</t>
  </si>
  <si>
    <t>H0330A</t>
  </si>
  <si>
    <t>H0210A</t>
  </si>
  <si>
    <t>H0310C</t>
  </si>
  <si>
    <t>H0310B</t>
  </si>
  <si>
    <t>H0320B</t>
  </si>
  <si>
    <t>H0360A</t>
  </si>
  <si>
    <t>H0400A</t>
  </si>
  <si>
    <t>H0020B</t>
  </si>
  <si>
    <t>H0020A</t>
  </si>
  <si>
    <t>H0220A</t>
  </si>
  <si>
    <t>H0200A</t>
  </si>
  <si>
    <t>H0190B</t>
  </si>
  <si>
    <t>H0200B</t>
  </si>
  <si>
    <t>H0590A</t>
  </si>
  <si>
    <t>H0380A</t>
  </si>
  <si>
    <t>H0210B</t>
  </si>
  <si>
    <t>H0390A</t>
  </si>
  <si>
    <t>H0360C</t>
  </si>
  <si>
    <t>H0390B</t>
  </si>
  <si>
    <t>H0560B</t>
  </si>
  <si>
    <t>H0560C</t>
  </si>
  <si>
    <t>H0530B</t>
  </si>
  <si>
    <t>H0540A</t>
  </si>
  <si>
    <t>H0530A</t>
  </si>
  <si>
    <t>H0550A</t>
  </si>
  <si>
    <t>H0430A</t>
  </si>
  <si>
    <t>H0420A</t>
  </si>
  <si>
    <t>H0440A</t>
  </si>
  <si>
    <t>H0420B</t>
  </si>
  <si>
    <t>H0480C</t>
  </si>
  <si>
    <t>H0480B</t>
  </si>
  <si>
    <t>H0400B</t>
  </si>
  <si>
    <t>H0480A</t>
  </si>
  <si>
    <t>H0490A</t>
  </si>
  <si>
    <t>H0490B</t>
  </si>
  <si>
    <t>H0500A</t>
  </si>
  <si>
    <t>H0500B</t>
  </si>
  <si>
    <t>H0560A</t>
  </si>
  <si>
    <t>H0560D</t>
  </si>
  <si>
    <t>H0570B</t>
  </si>
  <si>
    <t>H0570A</t>
  </si>
  <si>
    <t>H0440C</t>
  </si>
  <si>
    <t>H0460C</t>
  </si>
  <si>
    <t>H0460A</t>
  </si>
  <si>
    <t>H0460D</t>
  </si>
  <si>
    <t>H0440B</t>
  </si>
  <si>
    <t>H0600A</t>
  </si>
  <si>
    <t>H01180</t>
  </si>
  <si>
    <t>H01700B</t>
  </si>
  <si>
    <t>Luis José de Jesus Sequeira</t>
  </si>
  <si>
    <t>Glória da Conceição Gomes Sequeira Monteiro</t>
  </si>
  <si>
    <t>Maria Adelina  Gonçalves da Silva Torres Matias</t>
  </si>
  <si>
    <t>António José Santos Sarabando</t>
  </si>
  <si>
    <t>Armando Jorge dos Santos Sarabando</t>
  </si>
  <si>
    <t>Alzira Maria dos Santos Sarabando Silva</t>
  </si>
  <si>
    <t xml:space="preserve">Ivone Maria Bras </t>
  </si>
  <si>
    <t>Célia Maria Bras Fernandes</t>
  </si>
  <si>
    <t>Florbela Bras Fernandes</t>
  </si>
  <si>
    <t>Manuel Humberto Conceição Sequeira</t>
  </si>
  <si>
    <t>Fernando Rodrigues dos Santos Sequeira</t>
  </si>
  <si>
    <t>Amélia Maria Sequeira, Cabeça de Casal</t>
  </si>
  <si>
    <t>Glória da Conceição G. Sequeira Monteiro</t>
  </si>
  <si>
    <t>Maria Margarida Maló Ferreira</t>
  </si>
  <si>
    <t>Maria Teresa Maló Ferreira</t>
  </si>
  <si>
    <t>Elisabete Natércia Monteiro Campos</t>
  </si>
  <si>
    <t>António Henrique Maló Rocha de Freitas</t>
  </si>
  <si>
    <t>Rita Cristina Monteiro de C. Martins Seromenho</t>
  </si>
  <si>
    <t>Sofia Vieira de Freitas</t>
  </si>
  <si>
    <t>Pedro Vieira de Freitas</t>
  </si>
  <si>
    <t>Maria Rosa do Nascimento Correia</t>
  </si>
  <si>
    <t>João António Correia Albano</t>
  </si>
  <si>
    <t>Maria Filomena Correia Albano Santinho</t>
  </si>
  <si>
    <t>H02230A</t>
  </si>
  <si>
    <t>H2000</t>
  </si>
  <si>
    <t>H1940</t>
  </si>
  <si>
    <t>H2200</t>
  </si>
  <si>
    <t xml:space="preserve">Frutas J. A. Mourinho, Lda </t>
  </si>
  <si>
    <t>Volume</t>
  </si>
  <si>
    <t>Taxa</t>
  </si>
  <si>
    <t>VALOR</t>
  </si>
  <si>
    <t>IVA</t>
  </si>
  <si>
    <t>TOTAL</t>
  </si>
  <si>
    <t>H1230D</t>
  </si>
  <si>
    <t>H1900</t>
  </si>
  <si>
    <t>Precário</t>
  </si>
  <si>
    <t>Definitivo</t>
  </si>
  <si>
    <t>Golfe</t>
  </si>
  <si>
    <t>Outras Culturas</t>
  </si>
  <si>
    <t>Arroz</t>
  </si>
  <si>
    <t>Valor apurado</t>
  </si>
  <si>
    <t>H1300C</t>
  </si>
  <si>
    <t>H1370A</t>
  </si>
  <si>
    <t>H1179A</t>
  </si>
  <si>
    <t>H1200A</t>
  </si>
  <si>
    <t>H1179B</t>
  </si>
  <si>
    <t>H1040A</t>
  </si>
  <si>
    <t>H1040B</t>
  </si>
  <si>
    <t>H1150B</t>
  </si>
  <si>
    <t>H1150A</t>
  </si>
  <si>
    <t>H1320A</t>
  </si>
  <si>
    <t>H1320B</t>
  </si>
  <si>
    <t>H1380D</t>
  </si>
  <si>
    <t>H1370D</t>
  </si>
  <si>
    <t>H1370C</t>
  </si>
  <si>
    <t>H1380B</t>
  </si>
  <si>
    <t>H1380C</t>
  </si>
  <si>
    <t>H1370B</t>
  </si>
  <si>
    <t>H1390A</t>
  </si>
  <si>
    <t>H1180D</t>
  </si>
  <si>
    <t>H1180C</t>
  </si>
  <si>
    <t>H1180B</t>
  </si>
  <si>
    <t>H1180A</t>
  </si>
  <si>
    <t>H1200B</t>
  </si>
  <si>
    <t>H1300A</t>
  </si>
  <si>
    <t>H1300B</t>
  </si>
  <si>
    <t>H1310A</t>
  </si>
  <si>
    <t>H1310B</t>
  </si>
  <si>
    <t>H1290C</t>
  </si>
  <si>
    <t>H1290A</t>
  </si>
  <si>
    <t>H1290B</t>
  </si>
  <si>
    <t>H1010A</t>
  </si>
  <si>
    <t>H1070B</t>
  </si>
  <si>
    <t>H1040C</t>
  </si>
  <si>
    <t>H1060A</t>
  </si>
  <si>
    <t>H1060B</t>
  </si>
  <si>
    <t>H1070A</t>
  </si>
  <si>
    <t>H1090A</t>
  </si>
  <si>
    <t>H1080B</t>
  </si>
  <si>
    <t>H1080D</t>
  </si>
  <si>
    <t>H1020B</t>
  </si>
  <si>
    <t>H1020A</t>
  </si>
  <si>
    <t>H1010B</t>
  </si>
  <si>
    <t>José Ramos Fernandes</t>
  </si>
  <si>
    <t>H1000B</t>
  </si>
  <si>
    <t>H1000A</t>
  </si>
  <si>
    <t>H0990A</t>
  </si>
  <si>
    <t>H0990B</t>
  </si>
  <si>
    <t>H0990C</t>
  </si>
  <si>
    <t>H0980B</t>
  </si>
  <si>
    <t>H0980A</t>
  </si>
  <si>
    <t>H0970B</t>
  </si>
  <si>
    <t>H0970A</t>
  </si>
  <si>
    <t>H0960D</t>
  </si>
  <si>
    <t>H0960C</t>
  </si>
  <si>
    <t>H0940C</t>
  </si>
  <si>
    <t>H0960A</t>
  </si>
  <si>
    <t>H0960B</t>
  </si>
  <si>
    <t>H0950B</t>
  </si>
  <si>
    <t>H0940D</t>
  </si>
  <si>
    <t>H0940A</t>
  </si>
  <si>
    <t>H0940B</t>
  </si>
  <si>
    <t>H0760B</t>
  </si>
  <si>
    <t>H0950A</t>
  </si>
  <si>
    <t>H0760A</t>
  </si>
  <si>
    <t>H0750B</t>
  </si>
  <si>
    <t>H0900A</t>
  </si>
  <si>
    <t>H0900B</t>
  </si>
  <si>
    <t>H0750A</t>
  </si>
  <si>
    <t>H0730D</t>
  </si>
  <si>
    <t>H0730A</t>
  </si>
  <si>
    <t>H0770A</t>
  </si>
  <si>
    <t>H0920A</t>
  </si>
  <si>
    <t>H1080C</t>
  </si>
  <si>
    <t>B374</t>
  </si>
  <si>
    <t>H1170C</t>
  </si>
  <si>
    <t>H1170A</t>
  </si>
  <si>
    <t>H1170B</t>
  </si>
  <si>
    <t>H1140B</t>
  </si>
  <si>
    <t>H1160B</t>
  </si>
  <si>
    <t>H1160A</t>
  </si>
  <si>
    <t>H1260A</t>
  </si>
  <si>
    <t>H1130B</t>
  </si>
  <si>
    <t>H1260B</t>
  </si>
  <si>
    <t>H1110A</t>
  </si>
  <si>
    <t>H1100B</t>
  </si>
  <si>
    <t>H1240C</t>
  </si>
  <si>
    <t>H1240B</t>
  </si>
  <si>
    <t>H1230B</t>
  </si>
  <si>
    <t>H1240A</t>
  </si>
  <si>
    <t>H1130A</t>
  </si>
  <si>
    <t>H0890B</t>
  </si>
  <si>
    <t>H1240D</t>
  </si>
  <si>
    <t>H0870A</t>
  </si>
  <si>
    <t>H1100A</t>
  </si>
  <si>
    <t>H0880B</t>
  </si>
  <si>
    <t>H0830A</t>
  </si>
  <si>
    <t>H0880A</t>
  </si>
  <si>
    <t>H0840A</t>
  </si>
  <si>
    <t>H0890A</t>
  </si>
  <si>
    <t>H0860A</t>
  </si>
  <si>
    <t>H0810A</t>
  </si>
  <si>
    <t>H0810B</t>
  </si>
  <si>
    <t>H0800A</t>
  </si>
  <si>
    <t>H0800</t>
  </si>
  <si>
    <t>H0660A</t>
  </si>
  <si>
    <t>H0660D</t>
  </si>
  <si>
    <t>H0530C</t>
  </si>
  <si>
    <t>H0430B</t>
  </si>
  <si>
    <t>H0560</t>
  </si>
  <si>
    <t>H1230A</t>
  </si>
  <si>
    <t>H1220C</t>
  </si>
  <si>
    <t>H1120A</t>
  </si>
  <si>
    <t>H1120C</t>
  </si>
  <si>
    <t>H1220A</t>
  </si>
  <si>
    <t>H1220B</t>
  </si>
  <si>
    <t>H1120B</t>
  </si>
  <si>
    <t>H1120</t>
  </si>
  <si>
    <t>H0790A</t>
  </si>
  <si>
    <t>H0800B</t>
  </si>
  <si>
    <t>H0790B</t>
  </si>
  <si>
    <t>H0780A</t>
  </si>
  <si>
    <t>H0640B</t>
  </si>
  <si>
    <t>H0740A</t>
  </si>
  <si>
    <t>H0740D</t>
  </si>
  <si>
    <t>H0710A</t>
  </si>
  <si>
    <t>H0690B</t>
  </si>
  <si>
    <t>H0670B</t>
  </si>
  <si>
    <t>H0670D</t>
  </si>
  <si>
    <t>H0690C</t>
  </si>
  <si>
    <t>H0670A</t>
  </si>
  <si>
    <t>H0670C</t>
  </si>
  <si>
    <t>H0680B</t>
  </si>
  <si>
    <t>H0680A</t>
  </si>
  <si>
    <t>H0690A</t>
  </si>
  <si>
    <t>H0740C</t>
  </si>
  <si>
    <t>H0740B</t>
  </si>
  <si>
    <t>H0730B</t>
  </si>
  <si>
    <t>H0730C</t>
  </si>
  <si>
    <t>H0640C</t>
  </si>
  <si>
    <t>H0630B</t>
  </si>
  <si>
    <t>H0700B</t>
  </si>
  <si>
    <t>H0690</t>
  </si>
  <si>
    <t>H0700A</t>
  </si>
  <si>
    <t>H0630A</t>
  </si>
  <si>
    <t>H0610A</t>
  </si>
  <si>
    <t>H0600C</t>
  </si>
  <si>
    <t>H0580A-A</t>
  </si>
  <si>
    <t>H0640A</t>
  </si>
  <si>
    <t>H0480</t>
  </si>
  <si>
    <t>H0240B</t>
  </si>
  <si>
    <t>H0240A</t>
  </si>
  <si>
    <t>H0260B</t>
  </si>
  <si>
    <t>H0260C</t>
  </si>
  <si>
    <t>H0260D</t>
  </si>
  <si>
    <t>H0290B</t>
  </si>
  <si>
    <t>H0290C</t>
  </si>
  <si>
    <t>H0310A</t>
  </si>
  <si>
    <t>H0310D</t>
  </si>
  <si>
    <t>H0130A</t>
  </si>
  <si>
    <t>H0130B</t>
  </si>
  <si>
    <t>H0150A</t>
  </si>
  <si>
    <t>H0150B</t>
  </si>
  <si>
    <t>H0150C</t>
  </si>
  <si>
    <t>H0170A</t>
  </si>
  <si>
    <t>H0170B</t>
  </si>
  <si>
    <t>H0180A</t>
  </si>
  <si>
    <t>H0190A</t>
  </si>
  <si>
    <t>H830A</t>
  </si>
  <si>
    <t>H890B</t>
  </si>
  <si>
    <t>H890C</t>
  </si>
  <si>
    <t>H840A</t>
  </si>
  <si>
    <t>H840B</t>
  </si>
  <si>
    <t>H860A</t>
  </si>
  <si>
    <t>H860B</t>
  </si>
  <si>
    <t>H870A</t>
  </si>
  <si>
    <t>H870B</t>
  </si>
  <si>
    <t>H880A</t>
  </si>
  <si>
    <t>H890A</t>
  </si>
  <si>
    <t>H900A</t>
  </si>
  <si>
    <t>H900B</t>
  </si>
  <si>
    <t>H910A</t>
  </si>
  <si>
    <t>H910C</t>
  </si>
  <si>
    <t>H920A</t>
  </si>
  <si>
    <t>H920B</t>
  </si>
  <si>
    <t>H920C</t>
  </si>
  <si>
    <t>H920D</t>
  </si>
  <si>
    <t>H940A</t>
  </si>
  <si>
    <t>H940B</t>
  </si>
  <si>
    <t>H950A</t>
  </si>
  <si>
    <t>H960A</t>
  </si>
  <si>
    <t>H980A</t>
  </si>
  <si>
    <t>H980B</t>
  </si>
  <si>
    <t>H980C</t>
  </si>
  <si>
    <t>H930A</t>
  </si>
  <si>
    <t>H0210</t>
  </si>
  <si>
    <t>H0830</t>
  </si>
  <si>
    <t>Última leitura</t>
  </si>
  <si>
    <t>Ligado</t>
  </si>
  <si>
    <t>Marcado</t>
  </si>
  <si>
    <t>OBS</t>
  </si>
  <si>
    <t>Anja Rosette Marcel Wittouck</t>
  </si>
  <si>
    <t>Nicholas John Alford</t>
  </si>
  <si>
    <t>B77A1</t>
  </si>
  <si>
    <t>Última Leitura</t>
  </si>
  <si>
    <t>Domingos Manuel Sequeira Nunes</t>
  </si>
  <si>
    <t>Maria do Carmo Sequeira Nunes</t>
  </si>
  <si>
    <t>Ilda Maria Fernandes Nunes Mendes</t>
  </si>
  <si>
    <t>Maria de Jesus Nunes Simões Mendes</t>
  </si>
  <si>
    <t>Paulo Manuel Guedes Pereira Cabrita</t>
  </si>
  <si>
    <t>Ilidio António Guedes Pereira Cabrita</t>
  </si>
  <si>
    <t>João Carlos Saião Rodrigues Garcia</t>
  </si>
  <si>
    <t>Roberto Carlos de Oliveira Conde</t>
  </si>
  <si>
    <t>Joaquim Inácio Branco Fernandes</t>
  </si>
  <si>
    <t>Nelson Martinho Rodrigues Silva</t>
  </si>
  <si>
    <t>Ian Mcfedries</t>
  </si>
  <si>
    <t>Maria Helena Martins dos Santos Silva</t>
  </si>
  <si>
    <t>João Manuel da Conceição Lourenço</t>
  </si>
  <si>
    <t>R212</t>
  </si>
  <si>
    <t>Anna Marie Charlote Hadfield</t>
  </si>
  <si>
    <t>Lynn-Marie Elsley Holloway</t>
  </si>
  <si>
    <t>Christopher</t>
  </si>
  <si>
    <t>R246</t>
  </si>
  <si>
    <t>Paulo José Santinho do Carmo Gonçalves</t>
  </si>
  <si>
    <t>Florêncio Santos Neto, Cabeça de Casal Herança</t>
  </si>
  <si>
    <t>Virginia Martin</t>
  </si>
  <si>
    <t>H1800</t>
  </si>
  <si>
    <t>Só tem 1 contador</t>
  </si>
  <si>
    <r>
      <t>António José Paixão Martins</t>
    </r>
    <r>
      <rPr>
        <sz val="11"/>
        <color rgb="FFFF0000"/>
        <rFont val="Calibri"/>
        <family val="2"/>
        <scheme val="minor"/>
      </rPr>
      <t xml:space="preserve"> (B80-1)</t>
    </r>
  </si>
  <si>
    <r>
      <t xml:space="preserve">Fernando Nascimento Silva </t>
    </r>
    <r>
      <rPr>
        <sz val="11"/>
        <color rgb="FFFF0000"/>
        <rFont val="Calibri"/>
        <family val="2"/>
        <scheme val="minor"/>
      </rPr>
      <t>(B80-3)</t>
    </r>
  </si>
  <si>
    <t>R248</t>
  </si>
  <si>
    <t>Maria do Carmo Correia G. Guerreiro, Cabeça Casal</t>
  </si>
  <si>
    <t>R247</t>
  </si>
  <si>
    <t>Cacial - Coop Agricola de Citricultores do Algarve</t>
  </si>
  <si>
    <t>Berta Manuela Neves Jóia Neto</t>
  </si>
  <si>
    <t>Eduardo José Nunes da Silva, cabeça de casal</t>
  </si>
  <si>
    <t>R249</t>
  </si>
  <si>
    <t>Manuel da Silva Santos</t>
  </si>
  <si>
    <t>Hºs António Cabrita</t>
  </si>
  <si>
    <t>R250</t>
  </si>
  <si>
    <t>Alan Thomas Bell</t>
  </si>
  <si>
    <t>R252</t>
  </si>
  <si>
    <t>Ricardo José da Conceição Tomé</t>
  </si>
  <si>
    <t>R251</t>
  </si>
  <si>
    <t>Luis António Duarte Luis</t>
  </si>
  <si>
    <t>S</t>
  </si>
  <si>
    <t>N</t>
  </si>
  <si>
    <t>Não tem contador</t>
  </si>
  <si>
    <t>Contador no B185 (cantão 1)</t>
  </si>
  <si>
    <t>Contador no B185A (cantão 1)</t>
  </si>
  <si>
    <t>H1340B</t>
  </si>
  <si>
    <t>H1430</t>
  </si>
  <si>
    <t>Foi retirado o contador em 03-05-2019. Estes prédios passaram a regar através do prédio B443.</t>
  </si>
  <si>
    <t>Não tem contador. Rega através do B424/425/426/427</t>
  </si>
  <si>
    <t>Contador Comum</t>
  </si>
  <si>
    <t>B605 e E24</t>
  </si>
  <si>
    <t>H0870</t>
  </si>
  <si>
    <t>Não tem contador. Rega do B587</t>
  </si>
  <si>
    <t>Contador foi retirado</t>
  </si>
  <si>
    <t xml:space="preserve">Não tem contador. </t>
  </si>
  <si>
    <t>Total a cobrar</t>
  </si>
  <si>
    <t>H0460B</t>
  </si>
  <si>
    <t>R176</t>
  </si>
  <si>
    <t>Não tem contador, rega do B</t>
  </si>
  <si>
    <t>Contador ligado mas não tem cultura nem torneira</t>
  </si>
  <si>
    <t>Nº Fatura</t>
  </si>
  <si>
    <t>Adail Rodrigues Marreiros</t>
  </si>
  <si>
    <t>Lado da ribeira</t>
  </si>
  <si>
    <t>Lado do cerro</t>
  </si>
  <si>
    <t>Isabel Oliveira Calado</t>
  </si>
  <si>
    <r>
      <t xml:space="preserve">António José Paixão Martins  </t>
    </r>
    <r>
      <rPr>
        <sz val="11"/>
        <color rgb="FFFF0000"/>
        <rFont val="Calibri"/>
        <family val="2"/>
        <scheme val="minor"/>
      </rPr>
      <t>(B80-2)</t>
    </r>
  </si>
  <si>
    <t>José Marcos do Carmo Jesus</t>
  </si>
  <si>
    <t>Maria Francisca do Carmo de Jesus Vieira</t>
  </si>
  <si>
    <t>Maria da Luz Santos Vicente Monteiro</t>
  </si>
  <si>
    <t>Francisco José da Conceição Vicente</t>
  </si>
  <si>
    <t>Maria da Conceição Santos Vicente Alves</t>
  </si>
  <si>
    <t>Maria Corina Barreiros Coelho Martins</t>
  </si>
  <si>
    <t>Elisabeth Wierks Van Ginkel</t>
  </si>
  <si>
    <t>Martin Filla</t>
  </si>
  <si>
    <t>Maria Noemia dos Santos Carromeu</t>
  </si>
  <si>
    <t>Fernando dos Santos Rodrigues</t>
  </si>
  <si>
    <t>Benno Raddatz</t>
  </si>
  <si>
    <t>Christian Daniel Rose</t>
  </si>
  <si>
    <t>Charles Alan Keech</t>
  </si>
  <si>
    <t>Américo Afonso da Silva Costa</t>
  </si>
  <si>
    <t>Neri Matteo Bocchetti</t>
  </si>
  <si>
    <t>Ana Lebedev</t>
  </si>
  <si>
    <t>Carina Isabel de Jesus Lourenço</t>
  </si>
  <si>
    <t>Carrie - Marie Bratley</t>
  </si>
  <si>
    <t>Gordon Edward Alexander</t>
  </si>
  <si>
    <t>Rogério Paulo Arada P. Mateus (Maria Luisa)</t>
  </si>
  <si>
    <t>Verdmid, Lda</t>
  </si>
  <si>
    <t xml:space="preserve">António Joaquim Ribeiro Silva, Cabeça Casal </t>
  </si>
  <si>
    <t>R254</t>
  </si>
  <si>
    <t>Brendan Joseph O`Connell</t>
  </si>
  <si>
    <t>lado da ribeira</t>
  </si>
  <si>
    <t>lado do cerro</t>
  </si>
  <si>
    <t>Quotidian Opportunity Consultoria, Lda</t>
  </si>
  <si>
    <t>Armindo José Rosendo de Oliveira</t>
  </si>
  <si>
    <t>Lado de cerro</t>
  </si>
  <si>
    <t>Bernardete Marion Ingrid Buz</t>
  </si>
  <si>
    <t>Agostinho da Conceição Alves</t>
  </si>
  <si>
    <t>H0590</t>
  </si>
  <si>
    <t>Relação dos consumos p/ contadores</t>
  </si>
  <si>
    <t>Maria Fernanda Martins Bento Cabrita</t>
  </si>
  <si>
    <t>Tiago Filipe Nunes Correia</t>
  </si>
  <si>
    <t>Jöel Pascal Guillot</t>
  </si>
  <si>
    <t>Marie Chantal Hélène Rozo</t>
  </si>
  <si>
    <t>Fernando Afonso Correia, Cabeça de Casal Herança</t>
  </si>
  <si>
    <t>Mateus Encarnação Sequeira, Cabeça Casal</t>
  </si>
  <si>
    <t>Mateus Encarnação Sequeira, Cabeça de Casal da Herança</t>
  </si>
  <si>
    <t>Paul Andre Wiemers</t>
  </si>
  <si>
    <t>António Manuel Vasconcelos Duarte                  Frusoal (1919) arrentatário</t>
  </si>
  <si>
    <t>Julien Mayot</t>
  </si>
  <si>
    <t>Maria Isabel Rodrigues Medeira Silva Ressurreição</t>
  </si>
  <si>
    <t>Decidido retirar inscrição em 14/05/2021.</t>
  </si>
  <si>
    <t>Maria Teresa Mourinho da Silva Sequeira</t>
  </si>
  <si>
    <t>R255</t>
  </si>
  <si>
    <t>Andreia Sofia dos Santos Barradas</t>
  </si>
  <si>
    <t>Rui Miguel Simão Loia</t>
  </si>
  <si>
    <t>Este contador passou para o R255. O Prédio B1172A passou a ser regado junto ao B1172</t>
  </si>
  <si>
    <t>Sérgio David Franco Guerreiro</t>
  </si>
  <si>
    <t>Thomas Schwan</t>
  </si>
  <si>
    <t>Susanne Margareta Wiksell</t>
  </si>
  <si>
    <t>Maria de Lurdes Martins Nunes de Almeida</t>
  </si>
  <si>
    <t>José Miguel da Silva Felicio</t>
  </si>
  <si>
    <t>R161</t>
  </si>
  <si>
    <t>Cristina Maria Braz Mogo</t>
  </si>
  <si>
    <t>Imola Klarakoos - Hutas</t>
  </si>
  <si>
    <t>Muamar Maan</t>
  </si>
  <si>
    <t>Gregory Martyn Newey</t>
  </si>
  <si>
    <t>Bruno Filipe Sequeira Pinto</t>
  </si>
  <si>
    <t>H2170</t>
  </si>
  <si>
    <t>José Romão Rodrigues, cabeça de casal herança</t>
  </si>
  <si>
    <t>B30</t>
  </si>
  <si>
    <t>Steve Rene Shall</t>
  </si>
  <si>
    <t>MRFrutas - Sociedade Agricola</t>
  </si>
  <si>
    <t>Idália Maria Silva Sequeira Vicente</t>
  </si>
  <si>
    <t>Norman Ernest Crocker</t>
  </si>
  <si>
    <t>Valor cobrado a mais em 2019</t>
  </si>
  <si>
    <t>Cobrado a mais em 2019</t>
  </si>
  <si>
    <t>Não tem contador 24-11-2021</t>
  </si>
  <si>
    <t>B605</t>
  </si>
  <si>
    <t>BLOCO 1 - SILVES</t>
  </si>
  <si>
    <t>Leitura  de contadores - 2022</t>
  </si>
  <si>
    <t>Nº Contador</t>
  </si>
  <si>
    <t>A cobrar em 2022</t>
  </si>
  <si>
    <t>A cobrar de 2021</t>
  </si>
  <si>
    <t>10077</t>
  </si>
  <si>
    <t>Contador retirado</t>
  </si>
  <si>
    <t>TAXA DE EXPLORAÇÃO 2022</t>
  </si>
  <si>
    <t>R84A</t>
  </si>
  <si>
    <t>Henrique Manuel da Costa Martins</t>
  </si>
  <si>
    <t>Gary William Mclean</t>
  </si>
  <si>
    <t>Total de 462 hidrantes</t>
  </si>
  <si>
    <t>Não tem contador. Agora aparece leitura ??</t>
  </si>
  <si>
    <r>
      <rPr>
        <b/>
        <sz val="11"/>
        <rFont val="Calibri"/>
        <family val="2"/>
        <scheme val="minor"/>
      </rPr>
      <t>Não tem contador - Foi retirado</t>
    </r>
    <r>
      <rPr>
        <b/>
        <sz val="11"/>
        <color rgb="FFFF0000"/>
        <rFont val="Calibri"/>
        <family val="2"/>
        <scheme val="minor"/>
      </rPr>
      <t>. E volta a aparecer contagem ???</t>
    </r>
  </si>
  <si>
    <t>Contador retirado.</t>
  </si>
  <si>
    <t>Contagem de fevereiro inferior ??</t>
  </si>
  <si>
    <t>Frank Linnenkamp</t>
  </si>
  <si>
    <t>Toby Christian Dawborn</t>
  </si>
  <si>
    <t>Manuel Silvestre, cabeça de casal da herança</t>
  </si>
  <si>
    <t>Maria da Luz Correia Nunes Morgadinho</t>
  </si>
  <si>
    <t>Lúcia Maria Sequeira Cabrita Fernandes Azul</t>
  </si>
  <si>
    <t>Sonia John Schreiner</t>
  </si>
  <si>
    <t>Diamantino Felicia Carmo, Cabeça de Casal Herança</t>
  </si>
  <si>
    <t>Rumyana Vladiminova Marinova</t>
  </si>
  <si>
    <t>Osvaldo Manuel Furtado Inácio</t>
  </si>
  <si>
    <t>Toby Chistian Dawborn</t>
  </si>
  <si>
    <t>Maria Fernanda Santos Pedro Berclaz</t>
  </si>
  <si>
    <t>Felismina do Carmo Rodrigues de Jesus</t>
  </si>
  <si>
    <t>Área do Prédio</t>
  </si>
  <si>
    <t>Dotação</t>
  </si>
  <si>
    <t>direito</t>
  </si>
  <si>
    <t>gasto</t>
  </si>
  <si>
    <t>Difª</t>
  </si>
  <si>
    <t>20-106687</t>
  </si>
  <si>
    <t xml:space="preserve">Não tem contador </t>
  </si>
  <si>
    <t>17-004756</t>
  </si>
  <si>
    <t>António Manuel Martins Coelho, Cabeça Casal</t>
  </si>
  <si>
    <t>Medimutua - Medição Mutua de Seguros, Lda</t>
  </si>
  <si>
    <t>Marlene Filla</t>
  </si>
  <si>
    <t>notapd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</si>
</sst>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99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4519"/>
      <name val="Calibri"/>
      <family val="2"/>
      <scheme val="minor"/>
    </font>
    <font>
      <b/>
      <sz val="8"/>
      <color rgb="FF009900"/>
      <name val="Calibri"/>
      <family val="2"/>
      <scheme val="minor"/>
    </font>
    <font>
      <b/>
      <sz val="9"/>
      <color rgb="FF0099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2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2" borderId="6" xfId="0" applyFill="1" applyBorder="1"/>
    <xf numFmtId="14" fontId="2" fillId="2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6" fillId="0" borderId="6" xfId="0" applyFont="1" applyBorder="1" applyAlignment="1">
      <alignment horizontal="center" vertical="center" wrapText="1"/>
    </xf>
    <xf numFmtId="0" fontId="0" fillId="0" borderId="6" xfId="0" applyBorder="1"/>
    <xf numFmtId="14" fontId="0" fillId="0" borderId="6" xfId="0" applyNumberFormat="1" applyBorder="1"/>
    <xf numFmtId="0" fontId="7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14" fontId="0" fillId="0" borderId="1" xfId="0" applyNumberFormat="1" applyBorder="1" applyAlignment="1">
      <alignment vertical="center"/>
    </xf>
    <xf numFmtId="0" fontId="9" fillId="0" borderId="1" xfId="0" applyFont="1" applyBorder="1"/>
    <xf numFmtId="2" fontId="0" fillId="0" borderId="1" xfId="0" applyNumberFormat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2" xfId="0" applyNumberFormat="1" applyBorder="1"/>
    <xf numFmtId="14" fontId="0" fillId="0" borderId="0" xfId="0" applyNumberFormat="1"/>
    <xf numFmtId="14" fontId="0" fillId="0" borderId="3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3" xfId="0" applyBorder="1"/>
    <xf numFmtId="2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7" fillId="0" borderId="0" xfId="0" applyFont="1"/>
    <xf numFmtId="0" fontId="10" fillId="0" borderId="0" xfId="0" applyFont="1"/>
    <xf numFmtId="0" fontId="2" fillId="0" borderId="1" xfId="0" applyFont="1" applyBorder="1"/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0" fillId="0" borderId="0" xfId="0" applyNumberFormat="1"/>
    <xf numFmtId="1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7" fillId="0" borderId="7" xfId="0" applyFont="1" applyBorder="1"/>
    <xf numFmtId="0" fontId="0" fillId="0" borderId="7" xfId="0" applyBorder="1"/>
    <xf numFmtId="14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vertical="center"/>
    </xf>
    <xf numFmtId="0" fontId="0" fillId="2" borderId="5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1" fillId="0" borderId="1" xfId="0" applyFont="1" applyBorder="1"/>
    <xf numFmtId="0" fontId="0" fillId="0" borderId="1" xfId="0" applyBorder="1" applyAlignment="1">
      <alignment wrapText="1"/>
    </xf>
    <xf numFmtId="2" fontId="0" fillId="0" borderId="3" xfId="0" applyNumberForma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2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right" vertical="center"/>
    </xf>
    <xf numFmtId="14" fontId="0" fillId="0" borderId="3" xfId="0" applyNumberFormat="1" applyBorder="1"/>
    <xf numFmtId="14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7" fillId="0" borderId="0" xfId="0" applyFont="1" applyAlignment="1">
      <alignment wrapText="1"/>
    </xf>
    <xf numFmtId="1" fontId="0" fillId="0" borderId="1" xfId="0" applyNumberFormat="1" applyBorder="1"/>
    <xf numFmtId="0" fontId="0" fillId="0" borderId="5" xfId="0" applyBorder="1" applyAlignment="1">
      <alignment wrapText="1"/>
    </xf>
    <xf numFmtId="1" fontId="0" fillId="0" borderId="1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10" xfId="0" applyBorder="1"/>
    <xf numFmtId="0" fontId="10" fillId="0" borderId="5" xfId="0" applyFont="1" applyBorder="1"/>
    <xf numFmtId="0" fontId="0" fillId="0" borderId="5" xfId="0" applyBorder="1" applyAlignment="1">
      <alignment vertical="center" wrapText="1"/>
    </xf>
    <xf numFmtId="2" fontId="0" fillId="0" borderId="3" xfId="0" applyNumberForma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right" vertical="center" wrapText="1"/>
    </xf>
    <xf numFmtId="0" fontId="5" fillId="0" borderId="0" xfId="0" applyFont="1"/>
    <xf numFmtId="0" fontId="0" fillId="0" borderId="14" xfId="0" applyBorder="1" applyAlignment="1">
      <alignment horizontal="right" vertical="center"/>
    </xf>
    <xf numFmtId="14" fontId="0" fillId="0" borderId="12" xfId="0" applyNumberFormat="1" applyBorder="1" applyAlignment="1">
      <alignment horizontal="center" vertical="center"/>
    </xf>
    <xf numFmtId="0" fontId="7" fillId="0" borderId="5" xfId="0" applyFont="1" applyBorder="1" applyAlignment="1">
      <alignment wrapText="1"/>
    </xf>
    <xf numFmtId="0" fontId="0" fillId="0" borderId="4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right" vertical="center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17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vertical="center"/>
    </xf>
    <xf numFmtId="2" fontId="9" fillId="0" borderId="2" xfId="0" applyNumberFormat="1" applyFont="1" applyBorder="1" applyAlignment="1">
      <alignment horizontal="right" vertical="center" wrapText="1"/>
    </xf>
    <xf numFmtId="49" fontId="1" fillId="0" borderId="0" xfId="0" applyNumberFormat="1" applyFont="1"/>
    <xf numFmtId="49" fontId="4" fillId="0" borderId="0" xfId="0" applyNumberFormat="1" applyFont="1"/>
    <xf numFmtId="16" fontId="0" fillId="0" borderId="1" xfId="0" applyNumberFormat="1" applyBorder="1"/>
    <xf numFmtId="0" fontId="12" fillId="0" borderId="0" xfId="0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49" fontId="13" fillId="0" borderId="0" xfId="0" applyNumberFormat="1" applyFont="1"/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horizontal="justify" vertical="justify" wrapText="1"/>
    </xf>
    <xf numFmtId="0" fontId="7" fillId="0" borderId="1" xfId="0" applyFont="1" applyBorder="1" applyAlignment="1">
      <alignment wrapText="1"/>
    </xf>
    <xf numFmtId="0" fontId="7" fillId="0" borderId="3" xfId="0" applyFont="1" applyBorder="1" applyAlignment="1">
      <alignment horizontal="center"/>
    </xf>
    <xf numFmtId="2" fontId="0" fillId="0" borderId="2" xfId="0" applyNumberFormat="1" applyBorder="1"/>
    <xf numFmtId="0" fontId="9" fillId="0" borderId="1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2" xfId="0" applyFont="1" applyBorder="1"/>
    <xf numFmtId="0" fontId="19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2" fontId="9" fillId="0" borderId="6" xfId="0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0" fillId="0" borderId="2" xfId="0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15" xfId="0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9" fillId="0" borderId="0" xfId="0" applyFont="1"/>
    <xf numFmtId="16" fontId="4" fillId="0" borderId="0" xfId="0" applyNumberFormat="1" applyFont="1"/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right" vertical="center" wrapText="1"/>
    </xf>
    <xf numFmtId="2" fontId="7" fillId="0" borderId="3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2" fontId="7" fillId="0" borderId="1" xfId="0" applyNumberFormat="1" applyFont="1" applyBorder="1" applyAlignment="1">
      <alignment horizontal="right" vertical="center" wrapText="1"/>
    </xf>
    <xf numFmtId="2" fontId="7" fillId="0" borderId="1" xfId="0" applyNumberFormat="1" applyFont="1" applyBorder="1" applyAlignment="1">
      <alignment horizontal="right" vertical="center"/>
    </xf>
    <xf numFmtId="2" fontId="23" fillId="0" borderId="3" xfId="0" applyNumberFormat="1" applyFont="1" applyBorder="1" applyAlignment="1">
      <alignment horizontal="right" vertical="center" wrapText="1"/>
    </xf>
    <xf numFmtId="0" fontId="0" fillId="3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/>
    <xf numFmtId="2" fontId="7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wrapText="1"/>
    </xf>
    <xf numFmtId="2" fontId="0" fillId="3" borderId="3" xfId="0" applyNumberForma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/>
    <xf numFmtId="2" fontId="0" fillId="3" borderId="2" xfId="0" applyNumberFormat="1" applyFill="1" applyBorder="1" applyAlignment="1">
      <alignment horizontal="right" vertical="center"/>
    </xf>
    <xf numFmtId="2" fontId="0" fillId="3" borderId="6" xfId="0" applyNumberFormat="1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right" vertical="center" wrapText="1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2" fontId="0" fillId="0" borderId="3" xfId="0" applyNumberFormat="1" applyBorder="1"/>
    <xf numFmtId="0" fontId="0" fillId="3" borderId="3" xfId="0" applyFill="1" applyBorder="1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8" fillId="3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0" fillId="0" borderId="6" xfId="0" applyNumberFormat="1" applyBorder="1"/>
    <xf numFmtId="2" fontId="9" fillId="0" borderId="1" xfId="0" applyNumberFormat="1" applyFont="1" applyBorder="1"/>
    <xf numFmtId="0" fontId="23" fillId="0" borderId="0" xfId="0" applyFont="1"/>
    <xf numFmtId="2" fontId="0" fillId="3" borderId="1" xfId="0" applyNumberFormat="1" applyFill="1" applyBorder="1" applyAlignment="1">
      <alignment horizontal="right" vertical="center" wrapText="1"/>
    </xf>
    <xf numFmtId="2" fontId="9" fillId="3" borderId="1" xfId="0" applyNumberFormat="1" applyFont="1" applyFill="1" applyBorder="1" applyAlignment="1">
      <alignment horizontal="right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right" vertical="center"/>
    </xf>
    <xf numFmtId="2" fontId="7" fillId="3" borderId="3" xfId="0" applyNumberFormat="1" applyFont="1" applyFill="1" applyBorder="1" applyAlignment="1">
      <alignment horizontal="right" vertical="center" wrapText="1"/>
    </xf>
    <xf numFmtId="2" fontId="8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8" fillId="3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right"/>
    </xf>
    <xf numFmtId="2" fontId="0" fillId="3" borderId="2" xfId="0" applyNumberFormat="1" applyFill="1" applyBorder="1"/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/>
    <xf numFmtId="2" fontId="9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right" vertical="center"/>
    </xf>
    <xf numFmtId="0" fontId="15" fillId="3" borderId="6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/>
    </xf>
    <xf numFmtId="0" fontId="1" fillId="3" borderId="0" xfId="0" applyFont="1" applyFill="1" applyAlignment="1">
      <alignment horizontal="center" vertical="center"/>
    </xf>
    <xf numFmtId="2" fontId="7" fillId="3" borderId="3" xfId="0" applyNumberFormat="1" applyFont="1" applyFill="1" applyBorder="1" applyAlignment="1">
      <alignment horizontal="right" vertical="center"/>
    </xf>
    <xf numFmtId="0" fontId="0" fillId="3" borderId="6" xfId="0" applyFill="1" applyBorder="1"/>
    <xf numFmtId="2" fontId="0" fillId="3" borderId="6" xfId="0" applyNumberFormat="1" applyFill="1" applyBorder="1"/>
    <xf numFmtId="0" fontId="8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2" fontId="7" fillId="3" borderId="1" xfId="0" applyNumberFormat="1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2" fontId="9" fillId="3" borderId="6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right" vertical="center"/>
    </xf>
    <xf numFmtId="2" fontId="11" fillId="3" borderId="1" xfId="0" applyNumberFormat="1" applyFont="1" applyFill="1" applyBorder="1" applyAlignment="1">
      <alignment horizontal="center" vertical="center" wrapText="1"/>
    </xf>
    <xf numFmtId="2" fontId="7" fillId="3" borderId="6" xfId="0" applyNumberFormat="1" applyFont="1" applyFill="1" applyBorder="1" applyAlignment="1">
      <alignment horizontal="right" vertical="center" wrapText="1"/>
    </xf>
    <xf numFmtId="2" fontId="11" fillId="3" borderId="6" xfId="0" applyNumberFormat="1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2" fontId="0" fillId="3" borderId="1" xfId="0" applyNumberFormat="1" applyFill="1" applyBorder="1" applyAlignment="1">
      <alignment vertical="center" wrapText="1"/>
    </xf>
    <xf numFmtId="0" fontId="8" fillId="3" borderId="2" xfId="0" applyFont="1" applyFill="1" applyBorder="1"/>
    <xf numFmtId="2" fontId="9" fillId="3" borderId="1" xfId="0" applyNumberFormat="1" applyFont="1" applyFill="1" applyBorder="1"/>
    <xf numFmtId="0" fontId="8" fillId="3" borderId="1" xfId="0" applyFont="1" applyFill="1" applyBorder="1"/>
    <xf numFmtId="2" fontId="0" fillId="3" borderId="3" xfId="0" applyNumberForma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2" fontId="23" fillId="3" borderId="3" xfId="0" applyNumberFormat="1" applyFont="1" applyFill="1" applyBorder="1" applyAlignment="1">
      <alignment horizontal="righ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8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4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10" fillId="0" borderId="7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10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4" fontId="0" fillId="0" borderId="3" xfId="0" applyNumberFormat="1" applyBorder="1" applyAlignment="1">
      <alignment horizontal="right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right" vertical="center"/>
    </xf>
    <xf numFmtId="0" fontId="22" fillId="0" borderId="6" xfId="0" applyFont="1" applyBorder="1" applyAlignment="1">
      <alignment horizontal="right" vertical="center"/>
    </xf>
    <xf numFmtId="0" fontId="22" fillId="0" borderId="3" xfId="0" applyFont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2" borderId="2" xfId="0" applyNumberFormat="1" applyFill="1" applyBorder="1" applyAlignment="1">
      <alignment horizontal="left" vertical="center" wrapText="1"/>
    </xf>
    <xf numFmtId="164" fontId="0" fillId="2" borderId="3" xfId="0" applyNumberForma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left" vertical="center" wrapText="1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1" fontId="0" fillId="0" borderId="2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7" fillId="0" borderId="2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6" xfId="0" applyBorder="1" applyAlignment="1">
      <alignment horizontal="right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4" fontId="0" fillId="0" borderId="2" xfId="0" applyNumberFormat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2" fontId="0" fillId="3" borderId="2" xfId="0" applyNumberFormat="1" applyFill="1" applyBorder="1" applyAlignment="1">
      <alignment horizontal="right" vertical="center"/>
    </xf>
    <xf numFmtId="2" fontId="0" fillId="3" borderId="6" xfId="0" applyNumberFormat="1" applyFill="1" applyBorder="1" applyAlignment="1">
      <alignment horizontal="right" vertical="center"/>
    </xf>
    <xf numFmtId="2" fontId="0" fillId="3" borderId="3" xfId="0" applyNumberFormat="1" applyFill="1" applyBorder="1" applyAlignment="1">
      <alignment horizontal="right" vertical="center"/>
    </xf>
    <xf numFmtId="2" fontId="7" fillId="3" borderId="2" xfId="0" applyNumberFormat="1" applyFont="1" applyFill="1" applyBorder="1" applyAlignment="1">
      <alignment horizontal="right" vertical="center" wrapText="1"/>
    </xf>
    <xf numFmtId="2" fontId="7" fillId="3" borderId="6" xfId="0" applyNumberFormat="1" applyFont="1" applyFill="1" applyBorder="1" applyAlignment="1">
      <alignment horizontal="right" vertical="center" wrapText="1"/>
    </xf>
    <xf numFmtId="2" fontId="7" fillId="3" borderId="3" xfId="0" applyNumberFormat="1" applyFon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right" vertical="center" wrapText="1"/>
    </xf>
    <xf numFmtId="2" fontId="0" fillId="3" borderId="6" xfId="0" applyNumberFormat="1" applyFill="1" applyBorder="1" applyAlignment="1">
      <alignment horizontal="right" vertical="center" wrapText="1"/>
    </xf>
    <xf numFmtId="2" fontId="0" fillId="3" borderId="3" xfId="0" applyNumberForma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 vertical="center"/>
    </xf>
    <xf numFmtId="2" fontId="9" fillId="3" borderId="6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right" vertical="center" wrapText="1"/>
    </xf>
    <xf numFmtId="2" fontId="9" fillId="0" borderId="6" xfId="0" applyNumberFormat="1" applyFont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 wrapText="1"/>
    </xf>
    <xf numFmtId="2" fontId="0" fillId="0" borderId="3" xfId="0" applyNumberFormat="1" applyBorder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right" vertical="center" wrapText="1"/>
    </xf>
    <xf numFmtId="2" fontId="0" fillId="0" borderId="6" xfId="0" applyNumberFormat="1" applyBorder="1" applyAlignment="1">
      <alignment horizontal="right" vertical="center"/>
    </xf>
    <xf numFmtId="0" fontId="15" fillId="0" borderId="6" xfId="0" applyFont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right" vertical="center" wrapText="1"/>
    </xf>
    <xf numFmtId="2" fontId="9" fillId="3" borderId="3" xfId="0" applyNumberFormat="1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right" vertical="center"/>
    </xf>
    <xf numFmtId="0" fontId="9" fillId="3" borderId="6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0" fillId="3" borderId="2" xfId="0" applyNumberFormat="1" applyFill="1" applyBorder="1" applyAlignment="1">
      <alignment vertical="center"/>
    </xf>
    <xf numFmtId="2" fontId="0" fillId="3" borderId="6" xfId="0" applyNumberFormat="1" applyFill="1" applyBorder="1" applyAlignment="1">
      <alignment vertical="center"/>
    </xf>
    <xf numFmtId="2" fontId="0" fillId="3" borderId="3" xfId="0" applyNumberFormat="1" applyFill="1" applyBorder="1" applyAlignment="1">
      <alignment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2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2" fontId="8" fillId="3" borderId="2" xfId="0" applyNumberFormat="1" applyFont="1" applyFill="1" applyBorder="1" applyAlignment="1">
      <alignment horizontal="right" vertical="center"/>
    </xf>
    <xf numFmtId="2" fontId="8" fillId="3" borderId="3" xfId="0" applyNumberFormat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right" vertical="center"/>
    </xf>
    <xf numFmtId="0" fontId="8" fillId="3" borderId="6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20" fillId="3" borderId="2" xfId="0" applyFont="1" applyFill="1" applyBorder="1" applyAlignment="1">
      <alignment horizontal="center" wrapText="1"/>
    </xf>
    <xf numFmtId="0" fontId="20" fillId="3" borderId="3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right" vertical="center"/>
    </xf>
    <xf numFmtId="0" fontId="15" fillId="3" borderId="6" xfId="0" applyFont="1" applyFill="1" applyBorder="1" applyAlignment="1">
      <alignment horizontal="right" vertical="center"/>
    </xf>
    <xf numFmtId="0" fontId="15" fillId="3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2" fontId="9" fillId="3" borderId="6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right" vertical="center" wrapText="1"/>
    </xf>
    <xf numFmtId="2" fontId="7" fillId="0" borderId="3" xfId="0" applyNumberFormat="1" applyFont="1" applyBorder="1" applyAlignment="1">
      <alignment horizontal="right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2" fontId="23" fillId="0" borderId="6" xfId="0" applyNumberFormat="1" applyFont="1" applyBorder="1" applyAlignment="1">
      <alignment horizontal="right" vertical="center" wrapText="1"/>
    </xf>
    <xf numFmtId="2" fontId="23" fillId="0" borderId="3" xfId="0" applyNumberFormat="1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451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3"/>
  <sheetViews>
    <sheetView workbookViewId="0">
      <selection activeCell="E474" sqref="E474"/>
    </sheetView>
  </sheetViews>
  <sheetFormatPr defaultRowHeight="15" x14ac:dyDescent="0.25"/>
  <sheetData>
    <row r="1" spans="1:1" x14ac:dyDescent="0.25">
      <c r="A1" s="13" t="s">
        <v>794</v>
      </c>
    </row>
    <row r="2" spans="1:1" x14ac:dyDescent="0.25">
      <c r="A2" s="31" t="s">
        <v>1619</v>
      </c>
    </row>
    <row r="3" spans="1:1" x14ac:dyDescent="0.25">
      <c r="A3" s="13" t="s">
        <v>1618</v>
      </c>
    </row>
    <row r="4" spans="1:1" x14ac:dyDescent="0.25">
      <c r="A4" s="13" t="s">
        <v>1585</v>
      </c>
    </row>
    <row r="5" spans="1:1" x14ac:dyDescent="0.25">
      <c r="A5" s="13" t="s">
        <v>1584</v>
      </c>
    </row>
    <row r="6" spans="1:1" x14ac:dyDescent="0.25">
      <c r="A6" s="13" t="s">
        <v>1586</v>
      </c>
    </row>
    <row r="7" spans="1:1" x14ac:dyDescent="0.25">
      <c r="A7" s="13" t="s">
        <v>1587</v>
      </c>
    </row>
    <row r="8" spans="1:1" x14ac:dyDescent="0.25">
      <c r="A8" s="13" t="s">
        <v>1588</v>
      </c>
    </row>
    <row r="9" spans="1:1" x14ac:dyDescent="0.25">
      <c r="A9" s="13" t="s">
        <v>1589</v>
      </c>
    </row>
    <row r="10" spans="1:1" x14ac:dyDescent="0.25">
      <c r="A10" s="13" t="s">
        <v>1590</v>
      </c>
    </row>
    <row r="11" spans="1:1" x14ac:dyDescent="0.25">
      <c r="A11" s="13" t="s">
        <v>1591</v>
      </c>
    </row>
    <row r="12" spans="1:1" x14ac:dyDescent="0.25">
      <c r="A12" s="31" t="s">
        <v>1592</v>
      </c>
    </row>
    <row r="13" spans="1:1" x14ac:dyDescent="0.25">
      <c r="A13" s="31" t="s">
        <v>1593</v>
      </c>
    </row>
    <row r="14" spans="1:1" x14ac:dyDescent="0.25">
      <c r="A14" s="13" t="s">
        <v>1594</v>
      </c>
    </row>
    <row r="15" spans="1:1" x14ac:dyDescent="0.25">
      <c r="A15" s="13" t="s">
        <v>1658</v>
      </c>
    </row>
    <row r="16" spans="1:1" x14ac:dyDescent="0.25">
      <c r="A16" s="13" t="s">
        <v>1596</v>
      </c>
    </row>
    <row r="17" spans="1:1" x14ac:dyDescent="0.25">
      <c r="A17" s="31" t="s">
        <v>1597</v>
      </c>
    </row>
    <row r="18" spans="1:1" x14ac:dyDescent="0.25">
      <c r="A18" s="13" t="s">
        <v>1598</v>
      </c>
    </row>
    <row r="19" spans="1:1" x14ac:dyDescent="0.25">
      <c r="A19" s="13" t="s">
        <v>1859</v>
      </c>
    </row>
    <row r="20" spans="1:1" x14ac:dyDescent="0.25">
      <c r="A20" s="13" t="s">
        <v>1860</v>
      </c>
    </row>
    <row r="21" spans="1:1" x14ac:dyDescent="0.25">
      <c r="A21" s="31" t="s">
        <v>1861</v>
      </c>
    </row>
    <row r="22" spans="1:1" x14ac:dyDescent="0.25">
      <c r="A22" s="13" t="s">
        <v>1862</v>
      </c>
    </row>
    <row r="23" spans="1:1" x14ac:dyDescent="0.25">
      <c r="A23" s="13" t="s">
        <v>1863</v>
      </c>
    </row>
    <row r="24" spans="1:1" x14ac:dyDescent="0.25">
      <c r="A24" s="31" t="s">
        <v>1659</v>
      </c>
    </row>
    <row r="25" spans="1:1" x14ac:dyDescent="0.25">
      <c r="A25" s="13" t="s">
        <v>1864</v>
      </c>
    </row>
    <row r="26" spans="1:1" x14ac:dyDescent="0.25">
      <c r="A26" s="13" t="s">
        <v>1865</v>
      </c>
    </row>
    <row r="27" spans="1:1" x14ac:dyDescent="0.25">
      <c r="A27" s="31" t="s">
        <v>1866</v>
      </c>
    </row>
    <row r="28" spans="1:1" x14ac:dyDescent="0.25">
      <c r="A28" s="13" t="s">
        <v>1867</v>
      </c>
    </row>
    <row r="29" spans="1:1" x14ac:dyDescent="0.25">
      <c r="A29" s="13" t="s">
        <v>1622</v>
      </c>
    </row>
    <row r="30" spans="1:1" x14ac:dyDescent="0.25">
      <c r="A30" s="13" t="s">
        <v>1621</v>
      </c>
    </row>
    <row r="31" spans="1:1" x14ac:dyDescent="0.25">
      <c r="A31" s="31" t="s">
        <v>1623</v>
      </c>
    </row>
    <row r="32" spans="1:1" x14ac:dyDescent="0.25">
      <c r="A32" s="31" t="s">
        <v>1895</v>
      </c>
    </row>
    <row r="33" spans="1:1" x14ac:dyDescent="0.25">
      <c r="A33" s="13" t="s">
        <v>1612</v>
      </c>
    </row>
    <row r="34" spans="1:1" x14ac:dyDescent="0.25">
      <c r="A34" s="13" t="s">
        <v>1626</v>
      </c>
    </row>
    <row r="35" spans="1:1" x14ac:dyDescent="0.25">
      <c r="A35" s="31" t="s">
        <v>1620</v>
      </c>
    </row>
    <row r="36" spans="1:1" x14ac:dyDescent="0.25">
      <c r="A36" s="13" t="s">
        <v>1683</v>
      </c>
    </row>
    <row r="37" spans="1:1" x14ac:dyDescent="0.25">
      <c r="A37" s="14" t="s">
        <v>1609</v>
      </c>
    </row>
    <row r="38" spans="1:1" x14ac:dyDescent="0.25">
      <c r="A38" s="13" t="s">
        <v>1610</v>
      </c>
    </row>
    <row r="39" spans="1:1" x14ac:dyDescent="0.25">
      <c r="A39" s="13" t="s">
        <v>1608</v>
      </c>
    </row>
    <row r="40" spans="1:1" x14ac:dyDescent="0.25">
      <c r="A40" s="13" t="s">
        <v>1851</v>
      </c>
    </row>
    <row r="41" spans="1:1" x14ac:dyDescent="0.25">
      <c r="A41" s="13" t="s">
        <v>1850</v>
      </c>
    </row>
    <row r="42" spans="1:1" x14ac:dyDescent="0.25">
      <c r="A42" s="13" t="s">
        <v>1600</v>
      </c>
    </row>
    <row r="43" spans="1:1" x14ac:dyDescent="0.25">
      <c r="A43" s="14" t="s">
        <v>1600</v>
      </c>
    </row>
    <row r="44" spans="1:1" x14ac:dyDescent="0.25">
      <c r="A44" s="14" t="s">
        <v>1852</v>
      </c>
    </row>
    <row r="45" spans="1:1" x14ac:dyDescent="0.25">
      <c r="A45" s="13" t="s">
        <v>1853</v>
      </c>
    </row>
    <row r="46" spans="1:1" x14ac:dyDescent="0.25">
      <c r="A46" s="13" t="s">
        <v>1854</v>
      </c>
    </row>
    <row r="47" spans="1:1" x14ac:dyDescent="0.25">
      <c r="A47" s="14" t="s">
        <v>1599</v>
      </c>
    </row>
    <row r="48" spans="1:1" x14ac:dyDescent="0.25">
      <c r="A48" s="13" t="s">
        <v>1855</v>
      </c>
    </row>
    <row r="49" spans="1:1" x14ac:dyDescent="0.25">
      <c r="A49" s="13" t="s">
        <v>1856</v>
      </c>
    </row>
    <row r="50" spans="1:1" x14ac:dyDescent="0.25">
      <c r="A50" s="14" t="s">
        <v>1601</v>
      </c>
    </row>
    <row r="51" spans="1:1" x14ac:dyDescent="0.25">
      <c r="A51" s="13" t="s">
        <v>1857</v>
      </c>
    </row>
    <row r="52" spans="1:1" x14ac:dyDescent="0.25">
      <c r="A52" s="14" t="s">
        <v>1614</v>
      </c>
    </row>
    <row r="53" spans="1:1" x14ac:dyDescent="0.25">
      <c r="A53" s="13" t="s">
        <v>1613</v>
      </c>
    </row>
    <row r="54" spans="1:1" x14ac:dyDescent="0.25">
      <c r="A54" s="13" t="s">
        <v>1858</v>
      </c>
    </row>
    <row r="55" spans="1:1" x14ac:dyDescent="0.25">
      <c r="A55" s="14" t="s">
        <v>1602</v>
      </c>
    </row>
    <row r="56" spans="1:1" x14ac:dyDescent="0.25">
      <c r="A56" s="13" t="s">
        <v>1615</v>
      </c>
    </row>
    <row r="57" spans="1:1" x14ac:dyDescent="0.25">
      <c r="A57" s="14" t="s">
        <v>1611</v>
      </c>
    </row>
    <row r="58" spans="1:1" x14ac:dyDescent="0.25">
      <c r="A58" s="14" t="s">
        <v>1603</v>
      </c>
    </row>
    <row r="59" spans="1:1" x14ac:dyDescent="0.25">
      <c r="A59" s="14" t="s">
        <v>1604</v>
      </c>
    </row>
    <row r="60" spans="1:1" x14ac:dyDescent="0.25">
      <c r="A60" s="14" t="s">
        <v>1616</v>
      </c>
    </row>
    <row r="61" spans="1:1" x14ac:dyDescent="0.25">
      <c r="A61" s="13" t="s">
        <v>1628</v>
      </c>
    </row>
    <row r="62" spans="1:1" x14ac:dyDescent="0.25">
      <c r="A62" s="14" t="s">
        <v>1605</v>
      </c>
    </row>
    <row r="63" spans="1:1" x14ac:dyDescent="0.25">
      <c r="A63" s="13" t="s">
        <v>1625</v>
      </c>
    </row>
    <row r="64" spans="1:1" x14ac:dyDescent="0.25">
      <c r="A64" s="31" t="s">
        <v>1627</v>
      </c>
    </row>
    <row r="65" spans="1:1" x14ac:dyDescent="0.25">
      <c r="A65" s="39" t="s">
        <v>1629</v>
      </c>
    </row>
    <row r="66" spans="1:1" x14ac:dyDescent="0.25">
      <c r="A66" s="14" t="s">
        <v>1617</v>
      </c>
    </row>
    <row r="67" spans="1:1" x14ac:dyDescent="0.25">
      <c r="A67" s="13" t="s">
        <v>1642</v>
      </c>
    </row>
    <row r="68" spans="1:1" x14ac:dyDescent="0.25">
      <c r="A68" s="31" t="s">
        <v>1607</v>
      </c>
    </row>
    <row r="69" spans="1:1" x14ac:dyDescent="0.25">
      <c r="A69" s="13" t="s">
        <v>1637</v>
      </c>
    </row>
    <row r="70" spans="1:1" x14ac:dyDescent="0.25">
      <c r="A70" s="14" t="s">
        <v>1639</v>
      </c>
    </row>
    <row r="71" spans="1:1" x14ac:dyDescent="0.25">
      <c r="A71" s="31" t="s">
        <v>1636</v>
      </c>
    </row>
    <row r="72" spans="1:1" x14ac:dyDescent="0.25">
      <c r="A72" s="13" t="s">
        <v>1808</v>
      </c>
    </row>
    <row r="73" spans="1:1" x14ac:dyDescent="0.25">
      <c r="A73" s="31" t="s">
        <v>1638</v>
      </c>
    </row>
    <row r="74" spans="1:1" x14ac:dyDescent="0.25">
      <c r="A74" s="13" t="s">
        <v>1656</v>
      </c>
    </row>
    <row r="75" spans="1:1" x14ac:dyDescent="0.25">
      <c r="A75" s="13" t="s">
        <v>1652</v>
      </c>
    </row>
    <row r="76" spans="1:1" x14ac:dyDescent="0.25">
      <c r="A76" s="13" t="s">
        <v>1654</v>
      </c>
    </row>
    <row r="77" spans="1:1" x14ac:dyDescent="0.25">
      <c r="A77" s="13" t="s">
        <v>1961</v>
      </c>
    </row>
    <row r="78" spans="1:1" x14ac:dyDescent="0.25">
      <c r="A78" s="13" t="s">
        <v>1653</v>
      </c>
    </row>
    <row r="79" spans="1:1" x14ac:dyDescent="0.25">
      <c r="A79" s="13" t="s">
        <v>1655</v>
      </c>
    </row>
    <row r="80" spans="1:1" x14ac:dyDescent="0.25">
      <c r="A80" s="31" t="s">
        <v>1849</v>
      </c>
    </row>
    <row r="81" spans="1:1" x14ac:dyDescent="0.25">
      <c r="A81" s="31" t="s">
        <v>1643</v>
      </c>
    </row>
    <row r="82" spans="1:1" x14ac:dyDescent="0.25">
      <c r="A82" s="31" t="s">
        <v>1641</v>
      </c>
    </row>
    <row r="83" spans="1:1" x14ac:dyDescent="0.25">
      <c r="A83" s="13" t="s">
        <v>1640</v>
      </c>
    </row>
    <row r="84" spans="1:1" x14ac:dyDescent="0.25">
      <c r="A84" s="14" t="s">
        <v>1644</v>
      </c>
    </row>
    <row r="85" spans="1:1" x14ac:dyDescent="0.25">
      <c r="A85" s="13" t="s">
        <v>1645</v>
      </c>
    </row>
    <row r="86" spans="1:1" x14ac:dyDescent="0.25">
      <c r="A86" s="31" t="s">
        <v>1646</v>
      </c>
    </row>
    <row r="87" spans="1:1" x14ac:dyDescent="0.25">
      <c r="A87" s="13" t="s">
        <v>1647</v>
      </c>
    </row>
    <row r="88" spans="1:1" x14ac:dyDescent="0.25">
      <c r="A88" s="13" t="s">
        <v>1634</v>
      </c>
    </row>
    <row r="89" spans="1:1" x14ac:dyDescent="0.25">
      <c r="A89" s="13" t="s">
        <v>1632</v>
      </c>
    </row>
    <row r="90" spans="1:1" x14ac:dyDescent="0.25">
      <c r="A90" s="31" t="s">
        <v>1807</v>
      </c>
    </row>
    <row r="91" spans="1:1" x14ac:dyDescent="0.25">
      <c r="A91" s="31" t="s">
        <v>1633</v>
      </c>
    </row>
    <row r="92" spans="1:1" x14ac:dyDescent="0.25">
      <c r="A92" s="13" t="s">
        <v>1635</v>
      </c>
    </row>
    <row r="93" spans="1:1" x14ac:dyDescent="0.25">
      <c r="A93" s="13" t="s">
        <v>1809</v>
      </c>
    </row>
    <row r="94" spans="1:1" x14ac:dyDescent="0.25">
      <c r="A94" s="13" t="s">
        <v>1648</v>
      </c>
    </row>
    <row r="95" spans="1:1" x14ac:dyDescent="0.25">
      <c r="A95" s="13" t="s">
        <v>1630</v>
      </c>
    </row>
    <row r="96" spans="1:1" x14ac:dyDescent="0.25">
      <c r="A96" s="13" t="s">
        <v>1631</v>
      </c>
    </row>
    <row r="97" spans="1:1" x14ac:dyDescent="0.25">
      <c r="A97" s="13" t="s">
        <v>1649</v>
      </c>
    </row>
    <row r="98" spans="1:1" x14ac:dyDescent="0.25">
      <c r="A98" s="31" t="s">
        <v>1651</v>
      </c>
    </row>
    <row r="99" spans="1:1" x14ac:dyDescent="0.25">
      <c r="A99" s="13" t="s">
        <v>1650</v>
      </c>
    </row>
    <row r="100" spans="1:1" x14ac:dyDescent="0.25">
      <c r="A100" s="14" t="s">
        <v>1606</v>
      </c>
    </row>
    <row r="101" spans="1:1" x14ac:dyDescent="0.25">
      <c r="A101" s="14" t="s">
        <v>1847</v>
      </c>
    </row>
    <row r="102" spans="1:1" x14ac:dyDescent="0.25">
      <c r="A102" s="13" t="s">
        <v>2002</v>
      </c>
    </row>
    <row r="103" spans="1:1" x14ac:dyDescent="0.25">
      <c r="A103" s="13" t="s">
        <v>1624</v>
      </c>
    </row>
    <row r="104" spans="1:1" x14ac:dyDescent="0.25">
      <c r="A104" s="13" t="s">
        <v>1657</v>
      </c>
    </row>
    <row r="105" spans="1:1" x14ac:dyDescent="0.25">
      <c r="A105" s="14" t="s">
        <v>1846</v>
      </c>
    </row>
    <row r="106" spans="1:1" x14ac:dyDescent="0.25">
      <c r="A106" s="13" t="s">
        <v>1845</v>
      </c>
    </row>
    <row r="107" spans="1:1" x14ac:dyDescent="0.25">
      <c r="A107" s="13" t="s">
        <v>1844</v>
      </c>
    </row>
    <row r="108" spans="1:1" x14ac:dyDescent="0.25">
      <c r="A108" s="13" t="s">
        <v>1840</v>
      </c>
    </row>
    <row r="109" spans="1:1" x14ac:dyDescent="0.25">
      <c r="A109" s="14" t="s">
        <v>1848</v>
      </c>
    </row>
    <row r="110" spans="1:1" x14ac:dyDescent="0.25">
      <c r="A110" s="13" t="s">
        <v>1822</v>
      </c>
    </row>
    <row r="111" spans="1:1" x14ac:dyDescent="0.25">
      <c r="A111" s="36" t="s">
        <v>1839</v>
      </c>
    </row>
    <row r="112" spans="1:1" x14ac:dyDescent="0.25">
      <c r="A112" s="13" t="s">
        <v>1805</v>
      </c>
    </row>
    <row r="113" spans="1:1" x14ac:dyDescent="0.25">
      <c r="A113" s="14" t="s">
        <v>1806</v>
      </c>
    </row>
    <row r="114" spans="1:1" x14ac:dyDescent="0.25">
      <c r="A114" s="13" t="s">
        <v>1830</v>
      </c>
    </row>
    <row r="115" spans="1:1" x14ac:dyDescent="0.25">
      <c r="A115" s="13" t="s">
        <v>1827</v>
      </c>
    </row>
    <row r="116" spans="1:1" x14ac:dyDescent="0.25">
      <c r="A116" s="13" t="s">
        <v>1831</v>
      </c>
    </row>
    <row r="117" spans="1:1" x14ac:dyDescent="0.25">
      <c r="A117" s="14" t="s">
        <v>1828</v>
      </c>
    </row>
    <row r="118" spans="1:1" x14ac:dyDescent="0.25">
      <c r="A118" s="14" t="s">
        <v>1833</v>
      </c>
    </row>
    <row r="119" spans="1:1" x14ac:dyDescent="0.25">
      <c r="A119" s="14" t="s">
        <v>1832</v>
      </c>
    </row>
    <row r="120" spans="1:1" x14ac:dyDescent="0.25">
      <c r="A120" s="14" t="s">
        <v>1842</v>
      </c>
    </row>
    <row r="121" spans="1:1" x14ac:dyDescent="0.25">
      <c r="A121" s="14" t="s">
        <v>1834</v>
      </c>
    </row>
    <row r="122" spans="1:1" x14ac:dyDescent="0.25">
      <c r="A122" s="13" t="s">
        <v>1826</v>
      </c>
    </row>
    <row r="123" spans="1:1" x14ac:dyDescent="0.25">
      <c r="A123" s="13" t="s">
        <v>1829</v>
      </c>
    </row>
    <row r="124" spans="1:1" x14ac:dyDescent="0.25">
      <c r="A124" s="14" t="s">
        <v>1843</v>
      </c>
    </row>
    <row r="125" spans="1:1" x14ac:dyDescent="0.25">
      <c r="A125" s="13" t="s">
        <v>1841</v>
      </c>
    </row>
    <row r="126" spans="1:1" x14ac:dyDescent="0.25">
      <c r="A126" s="14" t="s">
        <v>1825</v>
      </c>
    </row>
    <row r="127" spans="1:1" x14ac:dyDescent="0.25">
      <c r="A127" s="14" t="s">
        <v>1770</v>
      </c>
    </row>
    <row r="128" spans="1:1" x14ac:dyDescent="0.25">
      <c r="A128" s="13" t="s">
        <v>1837</v>
      </c>
    </row>
    <row r="129" spans="1:1" x14ac:dyDescent="0.25">
      <c r="A129" s="13" t="s">
        <v>1838</v>
      </c>
    </row>
    <row r="130" spans="1:1" x14ac:dyDescent="0.25">
      <c r="A130" s="13" t="s">
        <v>1769</v>
      </c>
    </row>
    <row r="131" spans="1:1" x14ac:dyDescent="0.25">
      <c r="A131" s="31" t="s">
        <v>1823</v>
      </c>
    </row>
    <row r="132" spans="1:1" x14ac:dyDescent="0.25">
      <c r="A132" s="13" t="s">
        <v>1836</v>
      </c>
    </row>
    <row r="133" spans="1:1" x14ac:dyDescent="0.25">
      <c r="A133" s="14" t="s">
        <v>1835</v>
      </c>
    </row>
    <row r="134" spans="1:1" x14ac:dyDescent="0.25">
      <c r="A134" s="14" t="s">
        <v>1824</v>
      </c>
    </row>
    <row r="135" spans="1:1" x14ac:dyDescent="0.25">
      <c r="A135" s="13" t="s">
        <v>1768</v>
      </c>
    </row>
    <row r="136" spans="1:1" x14ac:dyDescent="0.25">
      <c r="A136" s="13" t="s">
        <v>1765</v>
      </c>
    </row>
    <row r="137" spans="1:1" x14ac:dyDescent="0.25">
      <c r="A137" s="14" t="s">
        <v>1764</v>
      </c>
    </row>
    <row r="138" spans="1:1" x14ac:dyDescent="0.25">
      <c r="A138" s="13" t="s">
        <v>1762</v>
      </c>
    </row>
    <row r="139" spans="1:1" x14ac:dyDescent="0.25">
      <c r="A139" s="13" t="s">
        <v>1771</v>
      </c>
    </row>
    <row r="140" spans="1:1" x14ac:dyDescent="0.25">
      <c r="A140" s="14" t="s">
        <v>1821</v>
      </c>
    </row>
    <row r="141" spans="1:1" x14ac:dyDescent="0.25">
      <c r="A141" s="13" t="s">
        <v>1818</v>
      </c>
    </row>
    <row r="142" spans="1:1" x14ac:dyDescent="0.25">
      <c r="A142" s="13" t="s">
        <v>1820</v>
      </c>
    </row>
    <row r="143" spans="1:1" x14ac:dyDescent="0.25">
      <c r="A143" s="13" t="s">
        <v>1804</v>
      </c>
    </row>
    <row r="144" spans="1:1" x14ac:dyDescent="0.25">
      <c r="A144" s="31" t="s">
        <v>1803</v>
      </c>
    </row>
    <row r="145" spans="1:1" x14ac:dyDescent="0.25">
      <c r="A145" s="14" t="s">
        <v>1819</v>
      </c>
    </row>
    <row r="146" spans="1:1" x14ac:dyDescent="0.25">
      <c r="A146" s="36" t="s">
        <v>1801</v>
      </c>
    </row>
    <row r="147" spans="1:1" x14ac:dyDescent="0.25">
      <c r="A147" s="14" t="s">
        <v>1802</v>
      </c>
    </row>
    <row r="148" spans="1:1" x14ac:dyDescent="0.25">
      <c r="A148" s="13" t="s">
        <v>1896</v>
      </c>
    </row>
    <row r="149" spans="1:1" x14ac:dyDescent="0.25">
      <c r="A149" s="13" t="s">
        <v>1796</v>
      </c>
    </row>
    <row r="150" spans="1:1" x14ac:dyDescent="0.25">
      <c r="A150" s="14" t="s">
        <v>1798</v>
      </c>
    </row>
    <row r="151" spans="1:1" x14ac:dyDescent="0.25">
      <c r="A151" s="14" t="s">
        <v>1800</v>
      </c>
    </row>
    <row r="152" spans="1:1" x14ac:dyDescent="0.25">
      <c r="A152" s="13" t="s">
        <v>1956</v>
      </c>
    </row>
    <row r="153" spans="1:1" x14ac:dyDescent="0.25">
      <c r="A153" s="13" t="s">
        <v>1793</v>
      </c>
    </row>
    <row r="154" spans="1:1" x14ac:dyDescent="0.25">
      <c r="A154" s="13" t="s">
        <v>1797</v>
      </c>
    </row>
    <row r="155" spans="1:1" x14ac:dyDescent="0.25">
      <c r="A155" s="14" t="s">
        <v>1795</v>
      </c>
    </row>
    <row r="156" spans="1:1" x14ac:dyDescent="0.25">
      <c r="A156" s="13" t="s">
        <v>1799</v>
      </c>
    </row>
    <row r="157" spans="1:1" x14ac:dyDescent="0.25">
      <c r="A157" s="13" t="s">
        <v>1791</v>
      </c>
    </row>
    <row r="158" spans="1:1" x14ac:dyDescent="0.25">
      <c r="A158" s="14" t="s">
        <v>1766</v>
      </c>
    </row>
    <row r="159" spans="1:1" x14ac:dyDescent="0.25">
      <c r="A159" s="13" t="s">
        <v>1767</v>
      </c>
    </row>
    <row r="160" spans="1:1" x14ac:dyDescent="0.25">
      <c r="A160" s="13" t="s">
        <v>1772</v>
      </c>
    </row>
    <row r="161" spans="1:1" x14ac:dyDescent="0.25">
      <c r="A161" s="14" t="s">
        <v>1760</v>
      </c>
    </row>
    <row r="162" spans="1:1" x14ac:dyDescent="0.25">
      <c r="A162" s="14" t="s">
        <v>1761</v>
      </c>
    </row>
    <row r="163" spans="1:1" x14ac:dyDescent="0.25">
      <c r="A163" s="36" t="s">
        <v>1755</v>
      </c>
    </row>
    <row r="164" spans="1:1" x14ac:dyDescent="0.25">
      <c r="A164" s="31" t="s">
        <v>1759</v>
      </c>
    </row>
    <row r="165" spans="1:1" x14ac:dyDescent="0.25">
      <c r="A165" s="13" t="s">
        <v>1763</v>
      </c>
    </row>
    <row r="166" spans="1:1" x14ac:dyDescent="0.25">
      <c r="A166" s="14" t="s">
        <v>1758</v>
      </c>
    </row>
    <row r="167" spans="1:1" x14ac:dyDescent="0.25">
      <c r="A167" s="14" t="s">
        <v>1756</v>
      </c>
    </row>
    <row r="168" spans="1:1" x14ac:dyDescent="0.25">
      <c r="A168" s="13" t="s">
        <v>1757</v>
      </c>
    </row>
    <row r="169" spans="1:1" x14ac:dyDescent="0.25">
      <c r="A169" s="13" t="s">
        <v>1754</v>
      </c>
    </row>
    <row r="170" spans="1:1" x14ac:dyDescent="0.25">
      <c r="A170" s="14" t="s">
        <v>1753</v>
      </c>
    </row>
    <row r="171" spans="1:1" x14ac:dyDescent="0.25">
      <c r="A171" s="36" t="s">
        <v>1752</v>
      </c>
    </row>
    <row r="172" spans="1:1" x14ac:dyDescent="0.25">
      <c r="A172" s="14" t="s">
        <v>1751</v>
      </c>
    </row>
    <row r="173" spans="1:1" x14ac:dyDescent="0.25">
      <c r="A173" s="14" t="s">
        <v>1750</v>
      </c>
    </row>
    <row r="174" spans="1:1" x14ac:dyDescent="0.25">
      <c r="A174" s="13" t="s">
        <v>1749</v>
      </c>
    </row>
    <row r="175" spans="1:1" x14ac:dyDescent="0.25">
      <c r="A175" s="13" t="s">
        <v>1746</v>
      </c>
    </row>
    <row r="176" spans="1:1" x14ac:dyDescent="0.25">
      <c r="A176" s="13" t="s">
        <v>1747</v>
      </c>
    </row>
    <row r="177" spans="1:1" x14ac:dyDescent="0.25">
      <c r="A177" s="13" t="s">
        <v>1748</v>
      </c>
    </row>
    <row r="178" spans="1:1" x14ac:dyDescent="0.25">
      <c r="A178" s="13" t="s">
        <v>1745</v>
      </c>
    </row>
    <row r="179" spans="1:1" x14ac:dyDescent="0.25">
      <c r="A179" s="13" t="s">
        <v>1744</v>
      </c>
    </row>
    <row r="180" spans="1:1" x14ac:dyDescent="0.25">
      <c r="A180" s="13" t="s">
        <v>1731</v>
      </c>
    </row>
    <row r="181" spans="1:1" x14ac:dyDescent="0.25">
      <c r="A181" s="13" t="s">
        <v>1742</v>
      </c>
    </row>
    <row r="182" spans="1:1" x14ac:dyDescent="0.25">
      <c r="A182" s="13" t="s">
        <v>1741</v>
      </c>
    </row>
    <row r="183" spans="1:1" x14ac:dyDescent="0.25">
      <c r="A183" s="31" t="s">
        <v>1741</v>
      </c>
    </row>
    <row r="184" spans="1:1" x14ac:dyDescent="0.25">
      <c r="A184" s="31" t="s">
        <v>1740</v>
      </c>
    </row>
    <row r="185" spans="1:1" x14ac:dyDescent="0.25">
      <c r="A185" s="14" t="s">
        <v>1706</v>
      </c>
    </row>
    <row r="186" spans="1:1" x14ac:dyDescent="0.25">
      <c r="A186" s="13" t="s">
        <v>1707</v>
      </c>
    </row>
    <row r="187" spans="1:1" x14ac:dyDescent="0.25">
      <c r="A187" s="13" t="s">
        <v>1733</v>
      </c>
    </row>
    <row r="188" spans="1:1" x14ac:dyDescent="0.25">
      <c r="A188" s="14" t="s">
        <v>1734</v>
      </c>
    </row>
    <row r="189" spans="1:1" x14ac:dyDescent="0.25">
      <c r="A189" s="14" t="s">
        <v>1735</v>
      </c>
    </row>
    <row r="190" spans="1:1" x14ac:dyDescent="0.25">
      <c r="A190" s="13" t="s">
        <v>1736</v>
      </c>
    </row>
    <row r="191" spans="1:1" x14ac:dyDescent="0.25">
      <c r="A191" s="14" t="s">
        <v>1732</v>
      </c>
    </row>
    <row r="192" spans="1:1" x14ac:dyDescent="0.25">
      <c r="A192" s="13" t="s">
        <v>1738</v>
      </c>
    </row>
    <row r="193" spans="1:1" x14ac:dyDescent="0.25">
      <c r="A193" s="31" t="s">
        <v>1773</v>
      </c>
    </row>
    <row r="194" spans="1:1" x14ac:dyDescent="0.25">
      <c r="A194" s="13" t="s">
        <v>1739</v>
      </c>
    </row>
    <row r="195" spans="1:1" x14ac:dyDescent="0.25">
      <c r="A195" s="13" t="s">
        <v>1737</v>
      </c>
    </row>
    <row r="196" spans="1:1" x14ac:dyDescent="0.25">
      <c r="A196" s="14" t="s">
        <v>1794</v>
      </c>
    </row>
    <row r="197" spans="1:1" x14ac:dyDescent="0.25">
      <c r="A197" s="31" t="s">
        <v>1785</v>
      </c>
    </row>
    <row r="198" spans="1:1" x14ac:dyDescent="0.25">
      <c r="A198" s="13" t="s">
        <v>1784</v>
      </c>
    </row>
    <row r="199" spans="1:1" x14ac:dyDescent="0.25">
      <c r="A199" s="31" t="s">
        <v>1817</v>
      </c>
    </row>
    <row r="200" spans="1:1" x14ac:dyDescent="0.25">
      <c r="A200" s="13" t="s">
        <v>1812</v>
      </c>
    </row>
    <row r="201" spans="1:1" x14ac:dyDescent="0.25">
      <c r="A201" s="13" t="s">
        <v>1816</v>
      </c>
    </row>
    <row r="202" spans="1:1" x14ac:dyDescent="0.25">
      <c r="A202" s="13" t="s">
        <v>1813</v>
      </c>
    </row>
    <row r="203" spans="1:1" x14ac:dyDescent="0.25">
      <c r="A203" s="13" t="s">
        <v>1790</v>
      </c>
    </row>
    <row r="204" spans="1:1" x14ac:dyDescent="0.25">
      <c r="A204" s="31" t="s">
        <v>1782</v>
      </c>
    </row>
    <row r="205" spans="1:1" x14ac:dyDescent="0.25">
      <c r="A205" s="13" t="s">
        <v>1778</v>
      </c>
    </row>
    <row r="206" spans="1:1" x14ac:dyDescent="0.25">
      <c r="A206" s="13" t="s">
        <v>1709</v>
      </c>
    </row>
    <row r="207" spans="1:1" x14ac:dyDescent="0.25">
      <c r="A207" s="13" t="s">
        <v>1708</v>
      </c>
    </row>
    <row r="208" spans="1:1" x14ac:dyDescent="0.25">
      <c r="A208" s="13" t="s">
        <v>1780</v>
      </c>
    </row>
    <row r="209" spans="1:1" x14ac:dyDescent="0.25">
      <c r="A209" s="14" t="s">
        <v>1779</v>
      </c>
    </row>
    <row r="210" spans="1:1" x14ac:dyDescent="0.25">
      <c r="A210" s="14" t="s">
        <v>1776</v>
      </c>
    </row>
    <row r="211" spans="1:1" x14ac:dyDescent="0.25">
      <c r="A211" s="13" t="s">
        <v>1777</v>
      </c>
    </row>
    <row r="212" spans="1:1" x14ac:dyDescent="0.25">
      <c r="A212" s="31" t="s">
        <v>1775</v>
      </c>
    </row>
    <row r="213" spans="1:1" x14ac:dyDescent="0.25">
      <c r="A213" s="13" t="s">
        <v>1703</v>
      </c>
    </row>
    <row r="214" spans="1:1" x14ac:dyDescent="0.25">
      <c r="A214" s="13" t="s">
        <v>1705</v>
      </c>
    </row>
    <row r="215" spans="1:1" x14ac:dyDescent="0.25">
      <c r="A215" s="13" t="s">
        <v>1722</v>
      </c>
    </row>
    <row r="216" spans="1:1" x14ac:dyDescent="0.25">
      <c r="A216" s="13" t="s">
        <v>1721</v>
      </c>
    </row>
    <row r="217" spans="1:1" x14ac:dyDescent="0.25">
      <c r="A217" s="13" t="s">
        <v>1720</v>
      </c>
    </row>
    <row r="218" spans="1:1" x14ac:dyDescent="0.25">
      <c r="A218" s="13" t="s">
        <v>1719</v>
      </c>
    </row>
    <row r="219" spans="1:1" x14ac:dyDescent="0.25">
      <c r="A219" s="14" t="s">
        <v>1704</v>
      </c>
    </row>
    <row r="220" spans="1:1" x14ac:dyDescent="0.25">
      <c r="A220" s="13" t="s">
        <v>1723</v>
      </c>
    </row>
    <row r="221" spans="1:1" x14ac:dyDescent="0.25">
      <c r="A221" s="13" t="s">
        <v>1814</v>
      </c>
    </row>
    <row r="222" spans="1:1" x14ac:dyDescent="0.25">
      <c r="A222" s="13" t="s">
        <v>1815</v>
      </c>
    </row>
    <row r="223" spans="1:1" x14ac:dyDescent="0.25">
      <c r="A223" s="14" t="s">
        <v>1811</v>
      </c>
    </row>
    <row r="224" spans="1:1" x14ac:dyDescent="0.25">
      <c r="A224" s="14" t="s">
        <v>1810</v>
      </c>
    </row>
    <row r="225" spans="1:1" x14ac:dyDescent="0.25">
      <c r="A225" s="13" t="s">
        <v>1788</v>
      </c>
    </row>
    <row r="226" spans="1:1" x14ac:dyDescent="0.25">
      <c r="A226" s="14" t="s">
        <v>1693</v>
      </c>
    </row>
    <row r="227" spans="1:1" x14ac:dyDescent="0.25">
      <c r="A227" s="13" t="s">
        <v>1789</v>
      </c>
    </row>
    <row r="228" spans="1:1" x14ac:dyDescent="0.25">
      <c r="A228" s="13" t="s">
        <v>1787</v>
      </c>
    </row>
    <row r="229" spans="1:1" x14ac:dyDescent="0.25">
      <c r="A229" s="13" t="s">
        <v>1786</v>
      </c>
    </row>
    <row r="230" spans="1:1" x14ac:dyDescent="0.25">
      <c r="A230" s="13" t="s">
        <v>1792</v>
      </c>
    </row>
    <row r="231" spans="1:1" x14ac:dyDescent="0.25">
      <c r="A231" s="13" t="s">
        <v>1781</v>
      </c>
    </row>
    <row r="232" spans="1:1" x14ac:dyDescent="0.25">
      <c r="A232" s="13" t="s">
        <v>1783</v>
      </c>
    </row>
    <row r="233" spans="1:1" x14ac:dyDescent="0.25">
      <c r="A233" s="13" t="s">
        <v>1729</v>
      </c>
    </row>
    <row r="234" spans="1:1" x14ac:dyDescent="0.25">
      <c r="A234" s="13" t="s">
        <v>1730</v>
      </c>
    </row>
    <row r="235" spans="1:1" x14ac:dyDescent="0.25">
      <c r="A235" s="13" t="s">
        <v>1728</v>
      </c>
    </row>
    <row r="236" spans="1:1" x14ac:dyDescent="0.25">
      <c r="A236" s="14" t="s">
        <v>1724</v>
      </c>
    </row>
    <row r="237" spans="1:1" x14ac:dyDescent="0.25">
      <c r="A237" s="31" t="s">
        <v>1725</v>
      </c>
    </row>
    <row r="238" spans="1:1" x14ac:dyDescent="0.25">
      <c r="A238" s="36" t="s">
        <v>1701</v>
      </c>
    </row>
    <row r="239" spans="1:1" x14ac:dyDescent="0.25">
      <c r="A239" s="13" t="s">
        <v>1726</v>
      </c>
    </row>
    <row r="240" spans="1:1" x14ac:dyDescent="0.25">
      <c r="A240" s="13" t="s">
        <v>1727</v>
      </c>
    </row>
    <row r="241" spans="1:1" x14ac:dyDescent="0.25">
      <c r="A241" s="31" t="s">
        <v>1710</v>
      </c>
    </row>
    <row r="242" spans="1:1" x14ac:dyDescent="0.25">
      <c r="A242" s="13" t="s">
        <v>1711</v>
      </c>
    </row>
    <row r="243" spans="1:1" x14ac:dyDescent="0.25">
      <c r="A243" s="4" t="s">
        <v>266</v>
      </c>
    </row>
    <row r="244" spans="1:1" x14ac:dyDescent="0.25">
      <c r="A244" s="4" t="s">
        <v>267</v>
      </c>
    </row>
    <row r="245" spans="1:1" x14ac:dyDescent="0.25">
      <c r="A245" s="4" t="s">
        <v>268</v>
      </c>
    </row>
    <row r="246" spans="1:1" x14ac:dyDescent="0.25">
      <c r="A246" s="4" t="s">
        <v>1950</v>
      </c>
    </row>
    <row r="247" spans="1:1" x14ac:dyDescent="0.25">
      <c r="A247" s="4" t="s">
        <v>269</v>
      </c>
    </row>
    <row r="248" spans="1:1" x14ac:dyDescent="0.25">
      <c r="A248" s="31" t="s">
        <v>1702</v>
      </c>
    </row>
    <row r="249" spans="1:1" x14ac:dyDescent="0.25">
      <c r="A249" s="13" t="s">
        <v>1717</v>
      </c>
    </row>
    <row r="250" spans="1:1" x14ac:dyDescent="0.25">
      <c r="A250" s="13" t="s">
        <v>1714</v>
      </c>
    </row>
    <row r="251" spans="1:1" x14ac:dyDescent="0.25">
      <c r="A251" s="31" t="s">
        <v>1713</v>
      </c>
    </row>
    <row r="252" spans="1:1" x14ac:dyDescent="0.25">
      <c r="A252" s="14" t="s">
        <v>1715</v>
      </c>
    </row>
    <row r="253" spans="1:1" x14ac:dyDescent="0.25">
      <c r="A253" s="31" t="s">
        <v>1716</v>
      </c>
    </row>
    <row r="254" spans="1:1" x14ac:dyDescent="0.25">
      <c r="A254" s="31" t="s">
        <v>1712</v>
      </c>
    </row>
    <row r="255" spans="1:1" x14ac:dyDescent="0.25">
      <c r="A255" s="31" t="s">
        <v>1718</v>
      </c>
    </row>
    <row r="256" spans="1:1" x14ac:dyDescent="0.25">
      <c r="A256" s="4" t="s">
        <v>316</v>
      </c>
    </row>
    <row r="257" spans="1:1" x14ac:dyDescent="0.25">
      <c r="A257" s="4" t="s">
        <v>1951</v>
      </c>
    </row>
    <row r="258" spans="1:1" x14ac:dyDescent="0.25">
      <c r="A258" s="4" t="s">
        <v>265</v>
      </c>
    </row>
    <row r="259" spans="1:1" x14ac:dyDescent="0.25">
      <c r="A259" s="4" t="s">
        <v>250</v>
      </c>
    </row>
    <row r="260" spans="1:1" x14ac:dyDescent="0.25">
      <c r="A260" s="4" t="s">
        <v>270</v>
      </c>
    </row>
    <row r="261" spans="1:1" x14ac:dyDescent="0.25">
      <c r="A261" s="14" t="s">
        <v>252</v>
      </c>
    </row>
    <row r="262" spans="1:1" x14ac:dyDescent="0.25">
      <c r="A262" s="4" t="s">
        <v>253</v>
      </c>
    </row>
    <row r="263" spans="1:1" x14ac:dyDescent="0.25">
      <c r="A263" s="13" t="s">
        <v>254</v>
      </c>
    </row>
    <row r="264" spans="1:1" x14ac:dyDescent="0.25">
      <c r="A264" s="4" t="s">
        <v>271</v>
      </c>
    </row>
    <row r="265" spans="1:1" x14ac:dyDescent="0.25">
      <c r="A265" s="64" t="s">
        <v>251</v>
      </c>
    </row>
    <row r="266" spans="1:1" x14ac:dyDescent="0.25">
      <c r="A266" s="4" t="s">
        <v>238</v>
      </c>
    </row>
    <row r="267" spans="1:1" x14ac:dyDescent="0.25">
      <c r="A267" s="4" t="s">
        <v>255</v>
      </c>
    </row>
    <row r="268" spans="1:1" x14ac:dyDescent="0.25">
      <c r="A268" s="4" t="s">
        <v>245</v>
      </c>
    </row>
    <row r="269" spans="1:1" x14ac:dyDescent="0.25">
      <c r="A269" s="4" t="s">
        <v>256</v>
      </c>
    </row>
    <row r="270" spans="1:1" x14ac:dyDescent="0.25">
      <c r="A270" s="13" t="s">
        <v>242</v>
      </c>
    </row>
    <row r="271" spans="1:1" x14ac:dyDescent="0.25">
      <c r="A271" s="4" t="s">
        <v>243</v>
      </c>
    </row>
    <row r="272" spans="1:1" x14ac:dyDescent="0.25">
      <c r="A272" s="4" t="s">
        <v>249</v>
      </c>
    </row>
    <row r="273" spans="1:1" x14ac:dyDescent="0.25">
      <c r="A273" s="64" t="s">
        <v>257</v>
      </c>
    </row>
    <row r="274" spans="1:1" x14ac:dyDescent="0.25">
      <c r="A274" s="4" t="s">
        <v>241</v>
      </c>
    </row>
    <row r="275" spans="1:1" x14ac:dyDescent="0.25">
      <c r="A275" s="13" t="s">
        <v>240</v>
      </c>
    </row>
    <row r="276" spans="1:1" x14ac:dyDescent="0.25">
      <c r="A276" s="64" t="s">
        <v>239</v>
      </c>
    </row>
    <row r="277" spans="1:1" x14ac:dyDescent="0.25">
      <c r="A277" s="64" t="s">
        <v>248</v>
      </c>
    </row>
    <row r="278" spans="1:1" x14ac:dyDescent="0.25">
      <c r="A278" s="73" t="s">
        <v>244</v>
      </c>
    </row>
    <row r="279" spans="1:1" x14ac:dyDescent="0.25">
      <c r="A279" s="14" t="s">
        <v>272</v>
      </c>
    </row>
    <row r="280" spans="1:1" x14ac:dyDescent="0.25">
      <c r="A280" s="13" t="s">
        <v>273</v>
      </c>
    </row>
    <row r="281" spans="1:1" x14ac:dyDescent="0.25">
      <c r="A281" s="14" t="s">
        <v>274</v>
      </c>
    </row>
    <row r="282" spans="1:1" x14ac:dyDescent="0.25">
      <c r="A282" s="4" t="s">
        <v>275</v>
      </c>
    </row>
    <row r="283" spans="1:1" x14ac:dyDescent="0.25">
      <c r="A283" s="4" t="s">
        <v>276</v>
      </c>
    </row>
    <row r="284" spans="1:1" x14ac:dyDescent="0.25">
      <c r="A284" s="4" t="s">
        <v>277</v>
      </c>
    </row>
    <row r="285" spans="1:1" x14ac:dyDescent="0.25">
      <c r="A285" s="4" t="s">
        <v>278</v>
      </c>
    </row>
    <row r="286" spans="1:1" x14ac:dyDescent="0.25">
      <c r="A286" s="14" t="s">
        <v>279</v>
      </c>
    </row>
    <row r="287" spans="1:1" x14ac:dyDescent="0.25">
      <c r="A287" s="64" t="s">
        <v>280</v>
      </c>
    </row>
    <row r="288" spans="1:1" x14ac:dyDescent="0.25">
      <c r="A288" s="4" t="s">
        <v>281</v>
      </c>
    </row>
    <row r="289" spans="1:1" x14ac:dyDescent="0.25">
      <c r="A289" s="36" t="s">
        <v>282</v>
      </c>
    </row>
    <row r="290" spans="1:1" x14ac:dyDescent="0.25">
      <c r="A290" s="14" t="s">
        <v>283</v>
      </c>
    </row>
    <row r="291" spans="1:1" x14ac:dyDescent="0.25">
      <c r="A291" s="4" t="s">
        <v>284</v>
      </c>
    </row>
    <row r="292" spans="1:1" x14ac:dyDescent="0.25">
      <c r="A292" s="64" t="s">
        <v>285</v>
      </c>
    </row>
    <row r="293" spans="1:1" x14ac:dyDescent="0.25">
      <c r="A293" s="4" t="s">
        <v>286</v>
      </c>
    </row>
    <row r="294" spans="1:1" x14ac:dyDescent="0.25">
      <c r="A294" s="4" t="s">
        <v>287</v>
      </c>
    </row>
    <row r="295" spans="1:1" x14ac:dyDescent="0.25">
      <c r="A295" s="31" t="s">
        <v>288</v>
      </c>
    </row>
    <row r="296" spans="1:1" x14ac:dyDescent="0.25">
      <c r="A296" s="37" t="s">
        <v>289</v>
      </c>
    </row>
    <row r="297" spans="1:1" x14ac:dyDescent="0.25">
      <c r="A297" s="4" t="s">
        <v>290</v>
      </c>
    </row>
    <row r="298" spans="1:1" x14ac:dyDescent="0.25">
      <c r="A298" s="64" t="s">
        <v>291</v>
      </c>
    </row>
    <row r="299" spans="1:1" x14ac:dyDescent="0.25">
      <c r="A299" s="64" t="s">
        <v>292</v>
      </c>
    </row>
    <row r="300" spans="1:1" x14ac:dyDescent="0.25">
      <c r="A300" s="4" t="s">
        <v>293</v>
      </c>
    </row>
    <row r="301" spans="1:1" x14ac:dyDescent="0.25">
      <c r="A301" s="36" t="s">
        <v>294</v>
      </c>
    </row>
    <row r="302" spans="1:1" x14ac:dyDescent="0.25">
      <c r="A302" s="4" t="s">
        <v>295</v>
      </c>
    </row>
    <row r="303" spans="1:1" x14ac:dyDescent="0.25">
      <c r="A303" s="4" t="s">
        <v>296</v>
      </c>
    </row>
    <row r="304" spans="1:1" x14ac:dyDescent="0.25">
      <c r="A304" s="4" t="s">
        <v>297</v>
      </c>
    </row>
    <row r="305" spans="1:1" x14ac:dyDescent="0.25">
      <c r="A305" s="14" t="s">
        <v>298</v>
      </c>
    </row>
    <row r="306" spans="1:1" x14ac:dyDescent="0.25">
      <c r="A306" s="14" t="s">
        <v>299</v>
      </c>
    </row>
    <row r="307" spans="1:1" x14ac:dyDescent="0.25">
      <c r="A307" s="14" t="s">
        <v>300</v>
      </c>
    </row>
    <row r="308" spans="1:1" x14ac:dyDescent="0.25">
      <c r="A308" s="64" t="s">
        <v>301</v>
      </c>
    </row>
    <row r="309" spans="1:1" x14ac:dyDescent="0.25">
      <c r="A309" s="4" t="s">
        <v>302</v>
      </c>
    </row>
    <row r="310" spans="1:1" x14ac:dyDescent="0.25">
      <c r="A310" s="4" t="s">
        <v>303</v>
      </c>
    </row>
    <row r="311" spans="1:1" x14ac:dyDescent="0.25">
      <c r="A311" s="4" t="s">
        <v>304</v>
      </c>
    </row>
    <row r="312" spans="1:1" x14ac:dyDescent="0.25">
      <c r="A312" s="4" t="s">
        <v>305</v>
      </c>
    </row>
    <row r="313" spans="1:1" x14ac:dyDescent="0.25">
      <c r="A313" s="4" t="s">
        <v>306</v>
      </c>
    </row>
    <row r="314" spans="1:1" x14ac:dyDescent="0.25">
      <c r="A314" s="4" t="s">
        <v>307</v>
      </c>
    </row>
    <row r="315" spans="1:1" x14ac:dyDescent="0.25">
      <c r="A315" s="4" t="s">
        <v>308</v>
      </c>
    </row>
    <row r="316" spans="1:1" x14ac:dyDescent="0.25">
      <c r="A316" s="73" t="s">
        <v>309</v>
      </c>
    </row>
    <row r="317" spans="1:1" x14ac:dyDescent="0.25">
      <c r="A317" s="14" t="s">
        <v>310</v>
      </c>
    </row>
    <row r="318" spans="1:1" x14ac:dyDescent="0.25">
      <c r="A318" s="4" t="s">
        <v>311</v>
      </c>
    </row>
    <row r="319" spans="1:1" x14ac:dyDescent="0.25">
      <c r="A319" s="31" t="s">
        <v>258</v>
      </c>
    </row>
    <row r="320" spans="1:1" x14ac:dyDescent="0.25">
      <c r="A320" s="13" t="s">
        <v>246</v>
      </c>
    </row>
    <row r="321" spans="1:1" x14ac:dyDescent="0.25">
      <c r="A321" s="4" t="s">
        <v>247</v>
      </c>
    </row>
    <row r="322" spans="1:1" x14ac:dyDescent="0.25">
      <c r="A322" s="4" t="s">
        <v>259</v>
      </c>
    </row>
    <row r="323" spans="1:1" x14ac:dyDescent="0.25">
      <c r="A323" s="4" t="s">
        <v>260</v>
      </c>
    </row>
    <row r="324" spans="1:1" x14ac:dyDescent="0.25">
      <c r="A324" s="14" t="s">
        <v>312</v>
      </c>
    </row>
    <row r="325" spans="1:1" x14ac:dyDescent="0.25">
      <c r="A325" s="13" t="s">
        <v>313</v>
      </c>
    </row>
    <row r="326" spans="1:1" x14ac:dyDescent="0.25">
      <c r="A326" s="4" t="s">
        <v>261</v>
      </c>
    </row>
    <row r="327" spans="1:1" x14ac:dyDescent="0.25">
      <c r="A327" s="4" t="s">
        <v>263</v>
      </c>
    </row>
    <row r="328" spans="1:1" x14ac:dyDescent="0.25">
      <c r="A328" s="4" t="s">
        <v>698</v>
      </c>
    </row>
    <row r="329" spans="1:1" x14ac:dyDescent="0.25">
      <c r="A329" s="4" t="s">
        <v>262</v>
      </c>
    </row>
    <row r="330" spans="1:1" x14ac:dyDescent="0.25">
      <c r="A330" s="64" t="s">
        <v>314</v>
      </c>
    </row>
    <row r="331" spans="1:1" x14ac:dyDescent="0.25">
      <c r="A331" s="4" t="s">
        <v>315</v>
      </c>
    </row>
    <row r="332" spans="1:1" x14ac:dyDescent="0.25">
      <c r="A332" s="14" t="s">
        <v>788</v>
      </c>
    </row>
    <row r="333" spans="1:1" x14ac:dyDescent="0.25">
      <c r="A333" s="14" t="s">
        <v>789</v>
      </c>
    </row>
    <row r="334" spans="1:1" x14ac:dyDescent="0.25">
      <c r="A334" s="31" t="s">
        <v>790</v>
      </c>
    </row>
    <row r="335" spans="1:1" x14ac:dyDescent="0.25">
      <c r="A335" s="14" t="s">
        <v>791</v>
      </c>
    </row>
    <row r="336" spans="1:1" x14ac:dyDescent="0.25">
      <c r="A336" s="13" t="s">
        <v>719</v>
      </c>
    </row>
    <row r="337" spans="1:1" x14ac:dyDescent="0.25">
      <c r="A337" s="14" t="s">
        <v>793</v>
      </c>
    </row>
    <row r="338" spans="1:1" x14ac:dyDescent="0.25">
      <c r="A338" s="14" t="s">
        <v>792</v>
      </c>
    </row>
    <row r="339" spans="1:1" x14ac:dyDescent="0.25">
      <c r="A339" s="31" t="s">
        <v>722</v>
      </c>
    </row>
    <row r="340" spans="1:1" x14ac:dyDescent="0.25">
      <c r="A340" s="31" t="s">
        <v>718</v>
      </c>
    </row>
    <row r="341" spans="1:1" x14ac:dyDescent="0.25">
      <c r="A341" s="13" t="s">
        <v>713</v>
      </c>
    </row>
    <row r="342" spans="1:1" x14ac:dyDescent="0.25">
      <c r="A342" s="13" t="s">
        <v>1926</v>
      </c>
    </row>
    <row r="343" spans="1:1" x14ac:dyDescent="0.25">
      <c r="A343" s="14" t="s">
        <v>715</v>
      </c>
    </row>
    <row r="344" spans="1:1" x14ac:dyDescent="0.25">
      <c r="A344" s="36" t="s">
        <v>716</v>
      </c>
    </row>
    <row r="345" spans="1:1" x14ac:dyDescent="0.25">
      <c r="A345" s="31" t="s">
        <v>717</v>
      </c>
    </row>
    <row r="346" spans="1:1" x14ac:dyDescent="0.25">
      <c r="A346" s="31" t="s">
        <v>708</v>
      </c>
    </row>
    <row r="347" spans="1:1" x14ac:dyDescent="0.25">
      <c r="A347" s="13" t="s">
        <v>711</v>
      </c>
    </row>
    <row r="348" spans="1:1" x14ac:dyDescent="0.25">
      <c r="A348" s="13" t="s">
        <v>714</v>
      </c>
    </row>
    <row r="349" spans="1:1" x14ac:dyDescent="0.25">
      <c r="A349" s="13" t="s">
        <v>709</v>
      </c>
    </row>
    <row r="350" spans="1:1" x14ac:dyDescent="0.25">
      <c r="A350" s="31" t="s">
        <v>712</v>
      </c>
    </row>
    <row r="351" spans="1:1" x14ac:dyDescent="0.25">
      <c r="A351" s="13" t="s">
        <v>710</v>
      </c>
    </row>
    <row r="352" spans="1:1" x14ac:dyDescent="0.25">
      <c r="A352" s="31" t="s">
        <v>725</v>
      </c>
    </row>
    <row r="353" spans="1:1" x14ac:dyDescent="0.25">
      <c r="A353" s="13" t="s">
        <v>724</v>
      </c>
    </row>
    <row r="354" spans="1:1" x14ac:dyDescent="0.25">
      <c r="A354" s="31" t="s">
        <v>723</v>
      </c>
    </row>
    <row r="355" spans="1:1" x14ac:dyDescent="0.25">
      <c r="A355" s="13" t="s">
        <v>726</v>
      </c>
    </row>
    <row r="356" spans="1:1" x14ac:dyDescent="0.25">
      <c r="A356" s="13" t="s">
        <v>727</v>
      </c>
    </row>
    <row r="357" spans="1:1" x14ac:dyDescent="0.25">
      <c r="A357" s="13" t="s">
        <v>728</v>
      </c>
    </row>
    <row r="358" spans="1:1" x14ac:dyDescent="0.25">
      <c r="A358" s="13" t="s">
        <v>729</v>
      </c>
    </row>
    <row r="359" spans="1:1" x14ac:dyDescent="0.25">
      <c r="A359" s="13" t="s">
        <v>730</v>
      </c>
    </row>
    <row r="360" spans="1:1" x14ac:dyDescent="0.25">
      <c r="A360" s="13" t="s">
        <v>731</v>
      </c>
    </row>
    <row r="361" spans="1:1" x14ac:dyDescent="0.25">
      <c r="A361" s="13" t="s">
        <v>732</v>
      </c>
    </row>
    <row r="362" spans="1:1" x14ac:dyDescent="0.25">
      <c r="A362" s="13" t="s">
        <v>733</v>
      </c>
    </row>
    <row r="363" spans="1:1" x14ac:dyDescent="0.25">
      <c r="A363" s="31" t="s">
        <v>1694</v>
      </c>
    </row>
    <row r="364" spans="1:1" x14ac:dyDescent="0.25">
      <c r="A364" s="13" t="s">
        <v>736</v>
      </c>
    </row>
    <row r="365" spans="1:1" x14ac:dyDescent="0.25">
      <c r="A365" s="31" t="s">
        <v>737</v>
      </c>
    </row>
    <row r="366" spans="1:1" x14ac:dyDescent="0.25">
      <c r="A366" s="13" t="s">
        <v>738</v>
      </c>
    </row>
    <row r="367" spans="1:1" x14ac:dyDescent="0.25">
      <c r="A367" s="13" t="s">
        <v>739</v>
      </c>
    </row>
    <row r="368" spans="1:1" x14ac:dyDescent="0.25">
      <c r="A368" s="31" t="s">
        <v>741</v>
      </c>
    </row>
    <row r="369" spans="1:1" x14ac:dyDescent="0.25">
      <c r="A369" s="13" t="s">
        <v>740</v>
      </c>
    </row>
    <row r="370" spans="1:1" x14ac:dyDescent="0.25">
      <c r="A370" s="13" t="s">
        <v>742</v>
      </c>
    </row>
    <row r="371" spans="1:1" x14ac:dyDescent="0.25">
      <c r="A371" s="13" t="s">
        <v>743</v>
      </c>
    </row>
    <row r="372" spans="1:1" x14ac:dyDescent="0.25">
      <c r="A372" s="31" t="s">
        <v>1685</v>
      </c>
    </row>
    <row r="373" spans="1:1" x14ac:dyDescent="0.25">
      <c r="A373" s="31" t="s">
        <v>744</v>
      </c>
    </row>
    <row r="374" spans="1:1" x14ac:dyDescent="0.25">
      <c r="A374" s="13" t="s">
        <v>745</v>
      </c>
    </row>
    <row r="375" spans="1:1" x14ac:dyDescent="0.25">
      <c r="A375" s="14" t="s">
        <v>746</v>
      </c>
    </row>
    <row r="376" spans="1:1" x14ac:dyDescent="0.25">
      <c r="A376" s="31" t="s">
        <v>747</v>
      </c>
    </row>
    <row r="377" spans="1:1" x14ac:dyDescent="0.25">
      <c r="A377" s="13" t="s">
        <v>748</v>
      </c>
    </row>
    <row r="378" spans="1:1" x14ac:dyDescent="0.25">
      <c r="A378" s="14" t="s">
        <v>707</v>
      </c>
    </row>
    <row r="379" spans="1:1" x14ac:dyDescent="0.25">
      <c r="A379" s="13" t="s">
        <v>706</v>
      </c>
    </row>
    <row r="380" spans="1:1" x14ac:dyDescent="0.25">
      <c r="A380" s="13" t="s">
        <v>749</v>
      </c>
    </row>
    <row r="381" spans="1:1" x14ac:dyDescent="0.25">
      <c r="A381" s="31" t="s">
        <v>750</v>
      </c>
    </row>
    <row r="382" spans="1:1" x14ac:dyDescent="0.25">
      <c r="A382" s="31" t="s">
        <v>705</v>
      </c>
    </row>
    <row r="383" spans="1:1" x14ac:dyDescent="0.25">
      <c r="A383" s="13" t="s">
        <v>734</v>
      </c>
    </row>
    <row r="384" spans="1:1" x14ac:dyDescent="0.25">
      <c r="A384" s="13" t="s">
        <v>735</v>
      </c>
    </row>
    <row r="385" spans="1:1" x14ac:dyDescent="0.25">
      <c r="A385" s="13" t="s">
        <v>1684</v>
      </c>
    </row>
    <row r="386" spans="1:1" x14ac:dyDescent="0.25">
      <c r="A386" s="13" t="s">
        <v>795</v>
      </c>
    </row>
    <row r="387" spans="1:1" x14ac:dyDescent="0.25">
      <c r="A387" s="13" t="s">
        <v>751</v>
      </c>
    </row>
    <row r="388" spans="1:1" x14ac:dyDescent="0.25">
      <c r="A388" s="13" t="s">
        <v>752</v>
      </c>
    </row>
    <row r="389" spans="1:1" x14ac:dyDescent="0.25">
      <c r="A389" s="13" t="s">
        <v>753</v>
      </c>
    </row>
    <row r="390" spans="1:1" x14ac:dyDescent="0.25">
      <c r="A390" s="14" t="s">
        <v>754</v>
      </c>
    </row>
    <row r="391" spans="1:1" x14ac:dyDescent="0.25">
      <c r="A391" s="14" t="s">
        <v>755</v>
      </c>
    </row>
    <row r="392" spans="1:1" x14ac:dyDescent="0.25">
      <c r="A392" s="13" t="s">
        <v>756</v>
      </c>
    </row>
    <row r="393" spans="1:1" x14ac:dyDescent="0.25">
      <c r="A393" s="13" t="s">
        <v>757</v>
      </c>
    </row>
    <row r="394" spans="1:1" x14ac:dyDescent="0.25">
      <c r="A394" s="36" t="s">
        <v>699</v>
      </c>
    </row>
    <row r="395" spans="1:1" x14ac:dyDescent="0.25">
      <c r="A395" s="31" t="s">
        <v>758</v>
      </c>
    </row>
    <row r="396" spans="1:1" x14ac:dyDescent="0.25">
      <c r="A396" s="31" t="s">
        <v>2032</v>
      </c>
    </row>
    <row r="397" spans="1:1" x14ac:dyDescent="0.25">
      <c r="A397" s="13" t="s">
        <v>700</v>
      </c>
    </row>
    <row r="398" spans="1:1" x14ac:dyDescent="0.25">
      <c r="A398" s="13" t="s">
        <v>759</v>
      </c>
    </row>
    <row r="399" spans="1:1" x14ac:dyDescent="0.25">
      <c r="A399" s="31" t="s">
        <v>760</v>
      </c>
    </row>
    <row r="400" spans="1:1" x14ac:dyDescent="0.25">
      <c r="A400" s="36" t="s">
        <v>761</v>
      </c>
    </row>
    <row r="401" spans="1:1" x14ac:dyDescent="0.25">
      <c r="A401" s="13" t="s">
        <v>762</v>
      </c>
    </row>
    <row r="402" spans="1:1" x14ac:dyDescent="0.25">
      <c r="A402" s="31" t="s">
        <v>763</v>
      </c>
    </row>
    <row r="403" spans="1:1" x14ac:dyDescent="0.25">
      <c r="A403" s="13" t="s">
        <v>1686</v>
      </c>
    </row>
    <row r="404" spans="1:1" x14ac:dyDescent="0.25">
      <c r="A404" s="36" t="s">
        <v>764</v>
      </c>
    </row>
    <row r="405" spans="1:1" x14ac:dyDescent="0.25">
      <c r="A405" s="31" t="s">
        <v>770</v>
      </c>
    </row>
    <row r="406" spans="1:1" x14ac:dyDescent="0.25">
      <c r="A406" s="13" t="s">
        <v>765</v>
      </c>
    </row>
    <row r="407" spans="1:1" x14ac:dyDescent="0.25">
      <c r="A407" s="31" t="s">
        <v>766</v>
      </c>
    </row>
    <row r="408" spans="1:1" x14ac:dyDescent="0.25">
      <c r="A408" s="13" t="s">
        <v>767</v>
      </c>
    </row>
    <row r="409" spans="1:1" x14ac:dyDescent="0.25">
      <c r="A409" s="14" t="s">
        <v>768</v>
      </c>
    </row>
    <row r="410" spans="1:1" x14ac:dyDescent="0.25">
      <c r="A410" s="31" t="s">
        <v>769</v>
      </c>
    </row>
    <row r="411" spans="1:1" x14ac:dyDescent="0.25">
      <c r="A411" s="13" t="s">
        <v>771</v>
      </c>
    </row>
    <row r="412" spans="1:1" x14ac:dyDescent="0.25">
      <c r="A412" s="13" t="s">
        <v>772</v>
      </c>
    </row>
    <row r="413" spans="1:1" x14ac:dyDescent="0.25">
      <c r="A413" s="13" t="s">
        <v>773</v>
      </c>
    </row>
    <row r="414" spans="1:1" x14ac:dyDescent="0.25">
      <c r="A414" s="13" t="s">
        <v>774</v>
      </c>
    </row>
    <row r="415" spans="1:1" x14ac:dyDescent="0.25">
      <c r="A415" s="13" t="s">
        <v>774</v>
      </c>
    </row>
    <row r="416" spans="1:1" x14ac:dyDescent="0.25">
      <c r="A416" s="13" t="s">
        <v>775</v>
      </c>
    </row>
    <row r="417" spans="1:1" x14ac:dyDescent="0.25">
      <c r="A417" s="13" t="s">
        <v>776</v>
      </c>
    </row>
    <row r="418" spans="1:1" x14ac:dyDescent="0.25">
      <c r="A418" s="13" t="s">
        <v>778</v>
      </c>
    </row>
    <row r="419" spans="1:1" x14ac:dyDescent="0.25">
      <c r="A419" s="13" t="s">
        <v>779</v>
      </c>
    </row>
    <row r="420" spans="1:1" x14ac:dyDescent="0.25">
      <c r="A420" s="13" t="s">
        <v>780</v>
      </c>
    </row>
    <row r="421" spans="1:1" x14ac:dyDescent="0.25">
      <c r="A421" s="13" t="s">
        <v>777</v>
      </c>
    </row>
    <row r="422" spans="1:1" x14ac:dyDescent="0.25">
      <c r="A422" s="13" t="s">
        <v>701</v>
      </c>
    </row>
    <row r="423" spans="1:1" x14ac:dyDescent="0.25">
      <c r="A423" s="13" t="s">
        <v>781</v>
      </c>
    </row>
    <row r="424" spans="1:1" x14ac:dyDescent="0.25">
      <c r="A424" s="14" t="s">
        <v>702</v>
      </c>
    </row>
    <row r="425" spans="1:1" x14ac:dyDescent="0.25">
      <c r="A425" s="14" t="s">
        <v>703</v>
      </c>
    </row>
    <row r="426" spans="1:1" x14ac:dyDescent="0.25">
      <c r="A426" s="13" t="s">
        <v>704</v>
      </c>
    </row>
    <row r="427" spans="1:1" x14ac:dyDescent="0.25">
      <c r="A427" s="13" t="s">
        <v>782</v>
      </c>
    </row>
    <row r="428" spans="1:1" x14ac:dyDescent="0.25">
      <c r="A428" s="13" t="s">
        <v>783</v>
      </c>
    </row>
    <row r="429" spans="1:1" x14ac:dyDescent="0.25">
      <c r="A429" s="13" t="s">
        <v>784</v>
      </c>
    </row>
    <row r="430" spans="1:1" x14ac:dyDescent="0.25">
      <c r="A430" s="13" t="s">
        <v>720</v>
      </c>
    </row>
    <row r="431" spans="1:1" x14ac:dyDescent="0.25">
      <c r="A431" s="13" t="s">
        <v>721</v>
      </c>
    </row>
    <row r="432" spans="1:1" x14ac:dyDescent="0.25">
      <c r="A432" s="13" t="s">
        <v>785</v>
      </c>
    </row>
    <row r="433" spans="1:1" x14ac:dyDescent="0.25">
      <c r="A433" s="13" t="s">
        <v>786</v>
      </c>
    </row>
    <row r="434" spans="1:1" x14ac:dyDescent="0.25">
      <c r="A434" s="13" t="s">
        <v>787</v>
      </c>
    </row>
    <row r="435" spans="1:1" x14ac:dyDescent="0.25">
      <c r="A435" s="13" t="s">
        <v>1868</v>
      </c>
    </row>
    <row r="436" spans="1:1" x14ac:dyDescent="0.25">
      <c r="A436" s="13" t="s">
        <v>1871</v>
      </c>
    </row>
    <row r="437" spans="1:1" x14ac:dyDescent="0.25">
      <c r="A437" s="13" t="s">
        <v>1871</v>
      </c>
    </row>
    <row r="438" spans="1:1" x14ac:dyDescent="0.25">
      <c r="A438" s="13" t="s">
        <v>1872</v>
      </c>
    </row>
    <row r="439" spans="1:1" x14ac:dyDescent="0.25">
      <c r="A439" s="13" t="s">
        <v>1873</v>
      </c>
    </row>
    <row r="440" spans="1:1" x14ac:dyDescent="0.25">
      <c r="A440" s="13" t="s">
        <v>1874</v>
      </c>
    </row>
    <row r="441" spans="1:1" x14ac:dyDescent="0.25">
      <c r="A441" s="31" t="s">
        <v>1875</v>
      </c>
    </row>
    <row r="442" spans="1:1" x14ac:dyDescent="0.25">
      <c r="A442" s="31" t="s">
        <v>1876</v>
      </c>
    </row>
    <row r="443" spans="1:1" x14ac:dyDescent="0.25">
      <c r="A443" s="31" t="s">
        <v>1877</v>
      </c>
    </row>
    <row r="444" spans="1:1" x14ac:dyDescent="0.25">
      <c r="A444" s="13" t="s">
        <v>1878</v>
      </c>
    </row>
    <row r="445" spans="1:1" x14ac:dyDescent="0.25">
      <c r="A445" s="13" t="s">
        <v>1869</v>
      </c>
    </row>
    <row r="446" spans="1:1" x14ac:dyDescent="0.25">
      <c r="A446" s="13" t="s">
        <v>1870</v>
      </c>
    </row>
    <row r="447" spans="1:1" x14ac:dyDescent="0.25">
      <c r="A447" s="13" t="s">
        <v>1879</v>
      </c>
    </row>
    <row r="448" spans="1:1" x14ac:dyDescent="0.25">
      <c r="A448" s="13" t="s">
        <v>1880</v>
      </c>
    </row>
    <row r="449" spans="1:3" x14ac:dyDescent="0.25">
      <c r="A449" s="13" t="s">
        <v>1881</v>
      </c>
    </row>
    <row r="450" spans="1:3" x14ac:dyDescent="0.25">
      <c r="A450" s="13" t="s">
        <v>1882</v>
      </c>
    </row>
    <row r="451" spans="1:3" x14ac:dyDescent="0.25">
      <c r="A451" s="13" t="s">
        <v>1883</v>
      </c>
    </row>
    <row r="452" spans="1:3" x14ac:dyDescent="0.25">
      <c r="A452" s="13" t="s">
        <v>1884</v>
      </c>
    </row>
    <row r="453" spans="1:3" x14ac:dyDescent="0.25">
      <c r="A453" s="13" t="s">
        <v>1885</v>
      </c>
    </row>
    <row r="454" spans="1:3" x14ac:dyDescent="0.25">
      <c r="A454" s="13" t="s">
        <v>1886</v>
      </c>
    </row>
    <row r="455" spans="1:3" x14ac:dyDescent="0.25">
      <c r="A455" s="13" t="s">
        <v>1894</v>
      </c>
    </row>
    <row r="456" spans="1:3" ht="15" customHeight="1" x14ac:dyDescent="0.25">
      <c r="A456" s="31" t="s">
        <v>1887</v>
      </c>
    </row>
    <row r="457" spans="1:3" x14ac:dyDescent="0.25">
      <c r="A457" s="13" t="s">
        <v>1888</v>
      </c>
    </row>
    <row r="458" spans="1:3" x14ac:dyDescent="0.25">
      <c r="A458" s="13" t="s">
        <v>1889</v>
      </c>
    </row>
    <row r="459" spans="1:3" x14ac:dyDescent="0.25">
      <c r="A459" s="13" t="s">
        <v>1890</v>
      </c>
    </row>
    <row r="460" spans="1:3" x14ac:dyDescent="0.25">
      <c r="A460" s="13" t="s">
        <v>1891</v>
      </c>
    </row>
    <row r="461" spans="1:3" x14ac:dyDescent="0.25">
      <c r="A461" s="13" t="s">
        <v>1892</v>
      </c>
    </row>
    <row r="462" spans="1:3" x14ac:dyDescent="0.25">
      <c r="A462" s="13" t="s">
        <v>1893</v>
      </c>
    </row>
    <row r="463" spans="1:3" x14ac:dyDescent="0.25">
      <c r="C463" t="s">
        <v>2054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75"/>
  <sheetViews>
    <sheetView zoomScaleNormal="100" workbookViewId="0">
      <pane ySplit="5" topLeftCell="A6" activePane="bottomLeft" state="frozen"/>
      <selection pane="bottomLeft" activeCell="D6" sqref="D6"/>
    </sheetView>
  </sheetViews>
  <sheetFormatPr defaultRowHeight="15" x14ac:dyDescent="0.25"/>
  <cols>
    <col min="1" max="1" width="5" customWidth="1"/>
    <col min="2" max="2" width="8.5703125" customWidth="1"/>
    <col min="3" max="3" width="7.7109375" customWidth="1"/>
    <col min="4" max="4" width="16" customWidth="1"/>
    <col min="5" max="5" width="6.140625" customWidth="1"/>
    <col min="6" max="6" width="46.5703125" customWidth="1"/>
    <col min="7" max="7" width="10.140625" customWidth="1"/>
    <col min="8" max="8" width="2.28515625" customWidth="1"/>
    <col min="9" max="9" width="7.7109375" customWidth="1"/>
    <col min="10" max="10" width="7.85546875" customWidth="1"/>
    <col min="11" max="11" width="3" customWidth="1"/>
    <col min="12" max="12" width="12" customWidth="1"/>
    <col min="13" max="13" width="9.140625" customWidth="1"/>
    <col min="14" max="14" width="3.140625" customWidth="1"/>
    <col min="15" max="15" width="12" customWidth="1"/>
    <col min="16" max="17" width="9.140625" customWidth="1"/>
    <col min="18" max="18" width="7.5703125" customWidth="1"/>
    <col min="19" max="19" width="0.5703125" customWidth="1"/>
    <col min="20" max="22" width="8.85546875" customWidth="1"/>
    <col min="23" max="23" width="30.42578125" customWidth="1"/>
    <col min="25" max="28" width="9.140625" customWidth="1"/>
    <col min="29" max="29" width="1.85546875" customWidth="1"/>
    <col min="30" max="30" width="9.140625" customWidth="1"/>
  </cols>
  <sheetData>
    <row r="1" spans="1:30" ht="33.75" customHeight="1" x14ac:dyDescent="0.25">
      <c r="A1" s="400" t="s">
        <v>697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</row>
    <row r="2" spans="1:30" ht="21" customHeight="1" x14ac:dyDescent="0.4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212"/>
    </row>
    <row r="3" spans="1:30" ht="20.25" customHeight="1" x14ac:dyDescent="0.35">
      <c r="A3" s="401" t="s">
        <v>2044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30" ht="21" customHeight="1" x14ac:dyDescent="0.3">
      <c r="I4" s="398"/>
      <c r="J4" s="399"/>
      <c r="W4" s="146"/>
    </row>
    <row r="5" spans="1:30" ht="29.25" customHeight="1" x14ac:dyDescent="0.25">
      <c r="A5" s="209" t="s">
        <v>227</v>
      </c>
      <c r="B5" s="209" t="s">
        <v>236</v>
      </c>
      <c r="C5" s="31" t="s">
        <v>228</v>
      </c>
      <c r="D5" s="31" t="s">
        <v>2045</v>
      </c>
      <c r="E5" s="31" t="s">
        <v>318</v>
      </c>
      <c r="F5" s="31" t="s">
        <v>230</v>
      </c>
      <c r="G5" s="213" t="s">
        <v>1897</v>
      </c>
      <c r="H5" s="22"/>
      <c r="I5" s="208" t="s">
        <v>1898</v>
      </c>
      <c r="J5" s="31" t="s">
        <v>1899</v>
      </c>
      <c r="L5" s="31" t="s">
        <v>231</v>
      </c>
      <c r="M5" s="31" t="s">
        <v>232</v>
      </c>
      <c r="N5" s="27"/>
      <c r="O5" s="31" t="s">
        <v>231</v>
      </c>
      <c r="P5" s="31" t="s">
        <v>232</v>
      </c>
      <c r="Q5" s="13" t="s">
        <v>231</v>
      </c>
      <c r="R5" s="13" t="s">
        <v>232</v>
      </c>
      <c r="T5" s="214" t="s">
        <v>2046</v>
      </c>
      <c r="U5" s="214" t="s">
        <v>2047</v>
      </c>
      <c r="V5" s="214" t="s">
        <v>1960</v>
      </c>
      <c r="W5" s="208" t="s">
        <v>1900</v>
      </c>
      <c r="Y5" s="79" t="s">
        <v>2071</v>
      </c>
      <c r="Z5" s="79" t="s">
        <v>2072</v>
      </c>
      <c r="AA5" s="79" t="s">
        <v>2073</v>
      </c>
      <c r="AB5" s="79" t="s">
        <v>2074</v>
      </c>
      <c r="AD5" s="13" t="s">
        <v>2075</v>
      </c>
    </row>
    <row r="6" spans="1:30" x14ac:dyDescent="0.25">
      <c r="A6" s="13">
        <v>1</v>
      </c>
      <c r="B6" s="13" t="s">
        <v>701</v>
      </c>
      <c r="C6" s="1" t="s">
        <v>319</v>
      </c>
      <c r="D6" s="13">
        <v>13139080201</v>
      </c>
      <c r="E6" s="13">
        <v>1194</v>
      </c>
      <c r="F6" s="1" t="s">
        <v>320</v>
      </c>
      <c r="G6" s="53">
        <v>860</v>
      </c>
      <c r="H6" s="32"/>
      <c r="I6" s="60" t="s">
        <v>1945</v>
      </c>
      <c r="J6" s="4" t="s">
        <v>1945</v>
      </c>
      <c r="K6" s="133"/>
      <c r="L6" s="30">
        <v>44613</v>
      </c>
      <c r="M6" s="1">
        <v>968</v>
      </c>
      <c r="N6" s="133"/>
      <c r="O6" s="30">
        <v>44734</v>
      </c>
      <c r="P6" s="1">
        <v>1205</v>
      </c>
      <c r="Q6" s="1"/>
      <c r="R6" s="1"/>
      <c r="S6" s="133"/>
      <c r="T6" s="51">
        <f>P6-G6</f>
        <v>345</v>
      </c>
      <c r="U6" s="51"/>
      <c r="V6" s="51">
        <f>U6+T6</f>
        <v>345</v>
      </c>
      <c r="W6" s="21"/>
      <c r="Y6" s="1">
        <v>0.3125</v>
      </c>
      <c r="Z6" s="1">
        <v>5000</v>
      </c>
      <c r="AA6" s="1">
        <f>Y6*Z6</f>
        <v>1562.5</v>
      </c>
      <c r="AB6" s="1">
        <f>T6</f>
        <v>345</v>
      </c>
      <c r="AD6" s="1">
        <f>AA6-AB6</f>
        <v>1217.5</v>
      </c>
    </row>
    <row r="7" spans="1:30" x14ac:dyDescent="0.25">
      <c r="A7" s="13">
        <v>1</v>
      </c>
      <c r="B7" s="13" t="s">
        <v>704</v>
      </c>
      <c r="C7" s="1" t="s">
        <v>321</v>
      </c>
      <c r="D7" s="13">
        <v>13139080270</v>
      </c>
      <c r="E7" s="13">
        <v>1512</v>
      </c>
      <c r="F7" s="1" t="s">
        <v>322</v>
      </c>
      <c r="G7" s="53">
        <v>2</v>
      </c>
      <c r="H7" s="23"/>
      <c r="I7" s="60" t="s">
        <v>1946</v>
      </c>
      <c r="J7" s="4" t="s">
        <v>1945</v>
      </c>
      <c r="L7" s="30">
        <v>44613</v>
      </c>
      <c r="M7" s="1">
        <v>2</v>
      </c>
      <c r="O7" s="30">
        <v>44735</v>
      </c>
      <c r="P7" s="1">
        <v>2</v>
      </c>
      <c r="Q7" s="1"/>
      <c r="R7" s="1"/>
      <c r="T7" s="51">
        <f>P7-G7</f>
        <v>0</v>
      </c>
      <c r="U7" s="51"/>
      <c r="V7" s="51">
        <f>U7+T7</f>
        <v>0</v>
      </c>
      <c r="W7" s="21"/>
      <c r="Y7" s="1">
        <v>0.16880000000000001</v>
      </c>
      <c r="Z7" s="1">
        <v>5000</v>
      </c>
      <c r="AA7" s="1">
        <f>Y7*Z7</f>
        <v>844</v>
      </c>
      <c r="AB7" s="1">
        <f>T7</f>
        <v>0</v>
      </c>
      <c r="AD7" s="1">
        <f>AA7-AB7</f>
        <v>844</v>
      </c>
    </row>
    <row r="8" spans="1:30" x14ac:dyDescent="0.25">
      <c r="A8" s="13">
        <v>1</v>
      </c>
      <c r="B8" s="357" t="s">
        <v>705</v>
      </c>
      <c r="C8" s="1" t="s">
        <v>323</v>
      </c>
      <c r="D8" s="357">
        <v>13135370061</v>
      </c>
      <c r="E8" s="13">
        <v>1047</v>
      </c>
      <c r="F8" s="1" t="s">
        <v>324</v>
      </c>
      <c r="G8" s="351">
        <v>1990</v>
      </c>
      <c r="H8" s="23"/>
      <c r="I8" s="357" t="s">
        <v>1945</v>
      </c>
      <c r="J8" s="357" t="s">
        <v>1945</v>
      </c>
      <c r="L8" s="354">
        <v>44614</v>
      </c>
      <c r="M8" s="351">
        <v>1990</v>
      </c>
      <c r="O8" s="354">
        <v>44739</v>
      </c>
      <c r="P8" s="351">
        <v>3514</v>
      </c>
      <c r="Q8" s="357"/>
      <c r="R8" s="362"/>
      <c r="T8" s="351">
        <f>P8-G8</f>
        <v>1524</v>
      </c>
      <c r="U8" s="357"/>
      <c r="V8" s="351">
        <f>U8+T8</f>
        <v>1524</v>
      </c>
      <c r="W8" s="362"/>
      <c r="Y8" s="1">
        <v>0.125</v>
      </c>
      <c r="Z8" s="351">
        <v>5000</v>
      </c>
      <c r="AA8" s="351">
        <f>Y8*Z8+Y9*Z8</f>
        <v>1062.5</v>
      </c>
      <c r="AB8" s="351">
        <f t="shared" ref="AB8:AB31" si="0">T8</f>
        <v>1524</v>
      </c>
      <c r="AD8" s="405">
        <f>AA8-AB8</f>
        <v>-461.5</v>
      </c>
    </row>
    <row r="9" spans="1:30" x14ac:dyDescent="0.25">
      <c r="A9" s="13">
        <v>1</v>
      </c>
      <c r="B9" s="356"/>
      <c r="C9" s="14" t="s">
        <v>643</v>
      </c>
      <c r="D9" s="356"/>
      <c r="E9" s="13">
        <v>1956</v>
      </c>
      <c r="F9" s="14" t="s">
        <v>644</v>
      </c>
      <c r="G9" s="353"/>
      <c r="H9" s="23"/>
      <c r="I9" s="356"/>
      <c r="J9" s="356"/>
      <c r="L9" s="361"/>
      <c r="M9" s="353"/>
      <c r="O9" s="361"/>
      <c r="P9" s="353"/>
      <c r="Q9" s="356"/>
      <c r="R9" s="364"/>
      <c r="T9" s="353"/>
      <c r="U9" s="356"/>
      <c r="V9" s="353"/>
      <c r="W9" s="364"/>
      <c r="Y9" s="1">
        <v>8.7499999999999994E-2</v>
      </c>
      <c r="Z9" s="353"/>
      <c r="AA9" s="353"/>
      <c r="AB9" s="353"/>
      <c r="AD9" s="406"/>
    </row>
    <row r="10" spans="1:30" x14ac:dyDescent="0.25">
      <c r="A10" s="13">
        <v>1</v>
      </c>
      <c r="B10" s="13" t="s">
        <v>706</v>
      </c>
      <c r="C10" s="1" t="s">
        <v>325</v>
      </c>
      <c r="D10" s="13">
        <v>13135370025</v>
      </c>
      <c r="E10" s="13">
        <v>753</v>
      </c>
      <c r="F10" s="1" t="s">
        <v>326</v>
      </c>
      <c r="G10" s="53">
        <v>6666</v>
      </c>
      <c r="H10" s="23"/>
      <c r="I10" s="61" t="s">
        <v>1945</v>
      </c>
      <c r="J10" s="4" t="s">
        <v>1945</v>
      </c>
      <c r="L10" s="30">
        <v>44614</v>
      </c>
      <c r="M10" s="1">
        <v>7038</v>
      </c>
      <c r="O10" s="30">
        <v>44740</v>
      </c>
      <c r="P10" s="1">
        <v>7539</v>
      </c>
      <c r="Q10" s="1"/>
      <c r="R10" s="1"/>
      <c r="T10" s="51">
        <f>P10-G10</f>
        <v>873</v>
      </c>
      <c r="U10" s="51"/>
      <c r="V10" s="51">
        <f t="shared" ref="V10" si="1">U10+T10</f>
        <v>873</v>
      </c>
      <c r="W10" s="21"/>
      <c r="Y10" s="1">
        <v>0.34379999999999999</v>
      </c>
      <c r="Z10" s="1">
        <v>5000</v>
      </c>
      <c r="AA10" s="1">
        <f>Y10*Z10</f>
        <v>1719</v>
      </c>
      <c r="AB10" s="1">
        <f t="shared" si="0"/>
        <v>873</v>
      </c>
      <c r="AD10" s="1">
        <f>AA10-AB10</f>
        <v>846</v>
      </c>
    </row>
    <row r="11" spans="1:30" x14ac:dyDescent="0.25">
      <c r="A11" s="357">
        <v>1</v>
      </c>
      <c r="B11" s="357" t="s">
        <v>707</v>
      </c>
      <c r="C11" s="1" t="s">
        <v>327</v>
      </c>
      <c r="D11" s="357">
        <v>13135370064</v>
      </c>
      <c r="E11" s="357">
        <v>3266</v>
      </c>
      <c r="F11" s="358" t="s">
        <v>2022</v>
      </c>
      <c r="G11" s="351">
        <v>19</v>
      </c>
      <c r="H11" s="23"/>
      <c r="I11" s="357" t="s">
        <v>1945</v>
      </c>
      <c r="J11" s="357" t="s">
        <v>1945</v>
      </c>
      <c r="L11" s="354">
        <v>44614</v>
      </c>
      <c r="M11" s="351">
        <v>45</v>
      </c>
      <c r="N11" s="29"/>
      <c r="O11" s="367">
        <v>44740</v>
      </c>
      <c r="P11" s="351">
        <v>124</v>
      </c>
      <c r="Q11" s="357"/>
      <c r="R11" s="362"/>
      <c r="T11" s="351">
        <f>P11-G11</f>
        <v>105</v>
      </c>
      <c r="U11" s="351"/>
      <c r="V11" s="351">
        <f>U11+T11</f>
        <v>105</v>
      </c>
      <c r="W11" s="371"/>
      <c r="Y11" s="32">
        <v>0.13750000000000001</v>
      </c>
      <c r="Z11" s="351">
        <v>5000</v>
      </c>
      <c r="AA11" s="351">
        <f>Y11*Z11+Y12*Z11</f>
        <v>1656.5</v>
      </c>
      <c r="AB11" s="351">
        <f t="shared" si="0"/>
        <v>105</v>
      </c>
      <c r="AD11" s="351">
        <f>AA11-AB11</f>
        <v>1551.5</v>
      </c>
    </row>
    <row r="12" spans="1:30" x14ac:dyDescent="0.25">
      <c r="A12" s="356"/>
      <c r="B12" s="356"/>
      <c r="C12" s="1" t="s">
        <v>328</v>
      </c>
      <c r="D12" s="356"/>
      <c r="E12" s="356"/>
      <c r="F12" s="360"/>
      <c r="G12" s="353"/>
      <c r="H12" s="23"/>
      <c r="I12" s="356"/>
      <c r="J12" s="356"/>
      <c r="L12" s="361"/>
      <c r="M12" s="353"/>
      <c r="N12" s="29"/>
      <c r="O12" s="353"/>
      <c r="P12" s="353"/>
      <c r="Q12" s="356"/>
      <c r="R12" s="364"/>
      <c r="T12" s="353"/>
      <c r="U12" s="353"/>
      <c r="V12" s="353"/>
      <c r="W12" s="372"/>
      <c r="Y12" s="49">
        <v>0.1938</v>
      </c>
      <c r="Z12" s="353"/>
      <c r="AA12" s="353"/>
      <c r="AB12" s="353"/>
      <c r="AD12" s="353"/>
    </row>
    <row r="13" spans="1:30" x14ac:dyDescent="0.25">
      <c r="A13" s="13">
        <v>1</v>
      </c>
      <c r="B13" s="13" t="s">
        <v>708</v>
      </c>
      <c r="C13" s="1" t="s">
        <v>329</v>
      </c>
      <c r="D13" s="13">
        <v>13139080027</v>
      </c>
      <c r="E13" s="13">
        <v>1246</v>
      </c>
      <c r="F13" s="1" t="s">
        <v>330</v>
      </c>
      <c r="G13" s="53">
        <v>332</v>
      </c>
      <c r="H13" s="23"/>
      <c r="I13" s="61" t="s">
        <v>1945</v>
      </c>
      <c r="J13" s="4" t="s">
        <v>1945</v>
      </c>
      <c r="L13" s="30">
        <v>44616</v>
      </c>
      <c r="M13" s="1">
        <v>335</v>
      </c>
      <c r="O13" s="30">
        <v>44741</v>
      </c>
      <c r="P13" s="1">
        <v>352</v>
      </c>
      <c r="Q13" s="1"/>
      <c r="R13" s="1"/>
      <c r="T13" s="51">
        <f t="shared" ref="T13:T23" si="2">P13-G13</f>
        <v>20</v>
      </c>
      <c r="U13" s="51"/>
      <c r="V13" s="51">
        <f>T13+U13</f>
        <v>20</v>
      </c>
      <c r="W13" s="21"/>
      <c r="Y13" s="1">
        <v>5.6300000000000003E-2</v>
      </c>
      <c r="Z13" s="1">
        <v>5000</v>
      </c>
      <c r="AA13" s="1">
        <f>Y13*Z13</f>
        <v>281.5</v>
      </c>
      <c r="AB13" s="1">
        <f t="shared" si="0"/>
        <v>20</v>
      </c>
      <c r="AD13" s="1">
        <f t="shared" ref="AD13:AD30" si="3">AA13-AB13</f>
        <v>261.5</v>
      </c>
    </row>
    <row r="14" spans="1:30" x14ac:dyDescent="0.25">
      <c r="A14" s="13">
        <v>1</v>
      </c>
      <c r="B14" s="13" t="s">
        <v>709</v>
      </c>
      <c r="C14" s="1" t="s">
        <v>331</v>
      </c>
      <c r="D14" s="13">
        <v>13139080145</v>
      </c>
      <c r="E14" s="13">
        <v>3109</v>
      </c>
      <c r="F14" s="1" t="s">
        <v>1934</v>
      </c>
      <c r="G14" s="53">
        <v>45433</v>
      </c>
      <c r="H14" s="23"/>
      <c r="I14" s="61" t="s">
        <v>1945</v>
      </c>
      <c r="J14" s="4" t="s">
        <v>1945</v>
      </c>
      <c r="L14" s="30">
        <v>44616</v>
      </c>
      <c r="M14" s="1">
        <v>46065</v>
      </c>
      <c r="O14" s="30">
        <v>44741</v>
      </c>
      <c r="P14" s="1">
        <v>46659</v>
      </c>
      <c r="Q14" s="1"/>
      <c r="R14" s="1"/>
      <c r="T14" s="51">
        <f t="shared" si="2"/>
        <v>1226</v>
      </c>
      <c r="U14" s="51"/>
      <c r="V14" s="51">
        <f t="shared" ref="V14:V23" si="4">U14+T14</f>
        <v>1226</v>
      </c>
      <c r="W14" s="21"/>
      <c r="Y14" s="1">
        <v>3.3563000000000001</v>
      </c>
      <c r="Z14" s="1">
        <v>5000</v>
      </c>
      <c r="AA14" s="1">
        <f>Y14*Z14</f>
        <v>16781.5</v>
      </c>
      <c r="AB14" s="1">
        <f t="shared" si="0"/>
        <v>1226</v>
      </c>
      <c r="AD14" s="1">
        <f t="shared" si="3"/>
        <v>15555.5</v>
      </c>
    </row>
    <row r="15" spans="1:30" x14ac:dyDescent="0.25">
      <c r="A15" s="357">
        <v>1</v>
      </c>
      <c r="B15" s="13" t="s">
        <v>709</v>
      </c>
      <c r="C15" s="1" t="s">
        <v>332</v>
      </c>
      <c r="D15" s="31">
        <v>13139080235</v>
      </c>
      <c r="E15" s="357">
        <v>2132</v>
      </c>
      <c r="F15" s="358" t="s">
        <v>333</v>
      </c>
      <c r="G15" s="51">
        <v>2897</v>
      </c>
      <c r="H15" s="23"/>
      <c r="I15" s="61" t="s">
        <v>1945</v>
      </c>
      <c r="J15" s="4" t="s">
        <v>1945</v>
      </c>
      <c r="L15" s="30">
        <v>44616</v>
      </c>
      <c r="M15" s="1">
        <v>2940</v>
      </c>
      <c r="O15" s="30">
        <v>44741</v>
      </c>
      <c r="P15" s="1">
        <v>3230</v>
      </c>
      <c r="Q15" s="1"/>
      <c r="R15" s="1"/>
      <c r="T15" s="51">
        <f t="shared" si="2"/>
        <v>333</v>
      </c>
      <c r="U15" s="51"/>
      <c r="V15" s="51">
        <f t="shared" si="4"/>
        <v>333</v>
      </c>
      <c r="W15" s="21"/>
      <c r="Y15" s="1">
        <v>0.20630000000000001</v>
      </c>
      <c r="Z15" s="1">
        <v>5000</v>
      </c>
      <c r="AA15" s="1"/>
      <c r="AB15" s="1">
        <f t="shared" si="0"/>
        <v>333</v>
      </c>
      <c r="AD15" s="1">
        <f t="shared" si="3"/>
        <v>-333</v>
      </c>
    </row>
    <row r="16" spans="1:30" x14ac:dyDescent="0.25">
      <c r="A16" s="356"/>
      <c r="B16" s="13" t="s">
        <v>709</v>
      </c>
      <c r="C16" s="1" t="s">
        <v>334</v>
      </c>
      <c r="D16" s="13">
        <v>13139080074</v>
      </c>
      <c r="E16" s="356"/>
      <c r="F16" s="360"/>
      <c r="G16" s="51">
        <v>2744</v>
      </c>
      <c r="H16" s="23"/>
      <c r="I16" s="61" t="s">
        <v>1945</v>
      </c>
      <c r="J16" s="4" t="s">
        <v>1945</v>
      </c>
      <c r="L16" s="30">
        <v>44616</v>
      </c>
      <c r="M16" s="1">
        <v>2778</v>
      </c>
      <c r="O16" s="30">
        <v>44741</v>
      </c>
      <c r="P16" s="1">
        <v>3095</v>
      </c>
      <c r="Q16" s="1"/>
      <c r="R16" s="1"/>
      <c r="T16" s="51">
        <f t="shared" si="2"/>
        <v>351</v>
      </c>
      <c r="U16" s="51"/>
      <c r="V16" s="51">
        <f t="shared" si="4"/>
        <v>351</v>
      </c>
      <c r="W16" s="21"/>
      <c r="Y16" s="1">
        <v>0.20630000000000001</v>
      </c>
      <c r="Z16" s="1">
        <v>5000</v>
      </c>
      <c r="AA16" s="1"/>
      <c r="AB16" s="1">
        <f t="shared" si="0"/>
        <v>351</v>
      </c>
      <c r="AD16" s="1">
        <f t="shared" si="3"/>
        <v>-351</v>
      </c>
    </row>
    <row r="17" spans="1:30" x14ac:dyDescent="0.25">
      <c r="A17" s="13">
        <v>1</v>
      </c>
      <c r="B17" s="13" t="s">
        <v>710</v>
      </c>
      <c r="C17" s="1" t="s">
        <v>335</v>
      </c>
      <c r="D17" s="13">
        <v>13139080152</v>
      </c>
      <c r="E17" s="13">
        <v>2390</v>
      </c>
      <c r="F17" s="1" t="s">
        <v>336</v>
      </c>
      <c r="G17" s="53">
        <v>1325</v>
      </c>
      <c r="H17" s="23"/>
      <c r="I17" s="61" t="s">
        <v>1945</v>
      </c>
      <c r="J17" s="4" t="s">
        <v>1945</v>
      </c>
      <c r="L17" s="30">
        <v>44616</v>
      </c>
      <c r="M17" s="1">
        <v>1453</v>
      </c>
      <c r="O17" s="30">
        <v>44741</v>
      </c>
      <c r="P17" s="1">
        <v>1588</v>
      </c>
      <c r="Q17" s="1"/>
      <c r="R17" s="1"/>
      <c r="T17" s="51">
        <f t="shared" si="2"/>
        <v>263</v>
      </c>
      <c r="U17" s="51"/>
      <c r="V17" s="51">
        <f t="shared" si="4"/>
        <v>263</v>
      </c>
      <c r="W17" s="21"/>
      <c r="Y17" s="1">
        <v>0.1</v>
      </c>
      <c r="Z17" s="1">
        <v>5000</v>
      </c>
      <c r="AA17" s="1"/>
      <c r="AB17" s="1">
        <f t="shared" si="0"/>
        <v>263</v>
      </c>
      <c r="AD17" s="1">
        <f t="shared" si="3"/>
        <v>-263</v>
      </c>
    </row>
    <row r="18" spans="1:30" x14ac:dyDescent="0.25">
      <c r="A18" s="13">
        <v>1</v>
      </c>
      <c r="B18" s="13" t="s">
        <v>710</v>
      </c>
      <c r="C18" s="1" t="s">
        <v>337</v>
      </c>
      <c r="D18" s="13">
        <v>13139080149</v>
      </c>
      <c r="E18" s="13">
        <v>948</v>
      </c>
      <c r="F18" s="1" t="s">
        <v>36</v>
      </c>
      <c r="G18" s="53">
        <v>2875</v>
      </c>
      <c r="H18" s="23"/>
      <c r="I18" s="61" t="s">
        <v>1945</v>
      </c>
      <c r="J18" s="4" t="s">
        <v>1945</v>
      </c>
      <c r="L18" s="30">
        <v>44616</v>
      </c>
      <c r="M18" s="1">
        <v>2928</v>
      </c>
      <c r="O18" s="30">
        <v>44741</v>
      </c>
      <c r="P18" s="1">
        <v>3035</v>
      </c>
      <c r="Q18" s="1"/>
      <c r="R18" s="1"/>
      <c r="T18" s="51">
        <f t="shared" si="2"/>
        <v>160</v>
      </c>
      <c r="U18" s="51"/>
      <c r="V18" s="51">
        <f t="shared" si="4"/>
        <v>160</v>
      </c>
      <c r="W18" s="21"/>
      <c r="Y18" s="1">
        <v>9.3799999999999994E-2</v>
      </c>
      <c r="Z18" s="1">
        <v>5000</v>
      </c>
      <c r="AA18" s="1"/>
      <c r="AB18" s="1">
        <f t="shared" si="0"/>
        <v>160</v>
      </c>
      <c r="AD18" s="1">
        <f t="shared" si="3"/>
        <v>-160</v>
      </c>
    </row>
    <row r="19" spans="1:30" x14ac:dyDescent="0.25">
      <c r="A19" s="13">
        <v>1</v>
      </c>
      <c r="B19" s="13" t="s">
        <v>711</v>
      </c>
      <c r="C19" s="1" t="s">
        <v>338</v>
      </c>
      <c r="D19" s="13">
        <v>13135390002</v>
      </c>
      <c r="E19" s="13">
        <v>3017</v>
      </c>
      <c r="F19" s="1" t="s">
        <v>339</v>
      </c>
      <c r="G19" s="53">
        <v>42345</v>
      </c>
      <c r="H19" s="23"/>
      <c r="I19" s="61" t="s">
        <v>1945</v>
      </c>
      <c r="J19" s="4" t="s">
        <v>1945</v>
      </c>
      <c r="L19" s="30">
        <v>44616</v>
      </c>
      <c r="M19" s="1">
        <v>44404</v>
      </c>
      <c r="O19" s="30">
        <v>44741</v>
      </c>
      <c r="P19" s="1">
        <v>52312</v>
      </c>
      <c r="Q19" s="1"/>
      <c r="R19" s="1"/>
      <c r="T19" s="51">
        <f t="shared" si="2"/>
        <v>9967</v>
      </c>
      <c r="U19" s="51"/>
      <c r="V19" s="51">
        <f t="shared" si="4"/>
        <v>9967</v>
      </c>
      <c r="W19" s="21"/>
      <c r="Y19" s="1">
        <v>2.8250999999999999</v>
      </c>
      <c r="Z19" s="1">
        <v>5000</v>
      </c>
      <c r="AA19" s="1"/>
      <c r="AB19" s="1">
        <f t="shared" si="0"/>
        <v>9967</v>
      </c>
      <c r="AD19" s="1">
        <f t="shared" si="3"/>
        <v>-9967</v>
      </c>
    </row>
    <row r="20" spans="1:30" x14ac:dyDescent="0.25">
      <c r="A20" s="13">
        <v>1</v>
      </c>
      <c r="B20" s="13" t="s">
        <v>712</v>
      </c>
      <c r="C20" s="1" t="s">
        <v>340</v>
      </c>
      <c r="D20" s="13">
        <v>13139080092</v>
      </c>
      <c r="E20" s="13">
        <v>2132</v>
      </c>
      <c r="F20" s="1" t="s">
        <v>333</v>
      </c>
      <c r="G20" s="53">
        <v>2653</v>
      </c>
      <c r="H20" s="23"/>
      <c r="I20" s="61" t="s">
        <v>1945</v>
      </c>
      <c r="J20" s="4" t="s">
        <v>1945</v>
      </c>
      <c r="L20" s="30">
        <v>44616</v>
      </c>
      <c r="M20" s="1">
        <v>2706</v>
      </c>
      <c r="O20" s="30">
        <v>44741</v>
      </c>
      <c r="P20" s="1">
        <v>2978</v>
      </c>
      <c r="Q20" s="1"/>
      <c r="R20" s="1"/>
      <c r="T20" s="51">
        <f t="shared" si="2"/>
        <v>325</v>
      </c>
      <c r="U20" s="51"/>
      <c r="V20" s="51">
        <f t="shared" si="4"/>
        <v>325</v>
      </c>
      <c r="W20" s="21"/>
      <c r="Y20" s="1">
        <v>0.61260000000000003</v>
      </c>
      <c r="Z20" s="1">
        <v>5000</v>
      </c>
      <c r="AA20" s="1"/>
      <c r="AB20" s="1">
        <f t="shared" si="0"/>
        <v>325</v>
      </c>
      <c r="AD20" s="1">
        <f t="shared" si="3"/>
        <v>-325</v>
      </c>
    </row>
    <row r="21" spans="1:30" x14ac:dyDescent="0.25">
      <c r="A21" s="13">
        <v>1</v>
      </c>
      <c r="B21" s="13" t="s">
        <v>712</v>
      </c>
      <c r="C21" s="1" t="s">
        <v>341</v>
      </c>
      <c r="D21" s="4">
        <v>13139080153</v>
      </c>
      <c r="E21" s="13">
        <v>1198</v>
      </c>
      <c r="F21" s="1" t="s">
        <v>342</v>
      </c>
      <c r="G21" s="53">
        <v>18284</v>
      </c>
      <c r="H21" s="23"/>
      <c r="I21" s="4" t="s">
        <v>1945</v>
      </c>
      <c r="J21" s="4" t="s">
        <v>1945</v>
      </c>
      <c r="L21" s="30">
        <v>44616</v>
      </c>
      <c r="M21" s="1">
        <v>18894</v>
      </c>
      <c r="O21" s="30">
        <v>44741</v>
      </c>
      <c r="P21" s="1">
        <v>21811</v>
      </c>
      <c r="Q21" s="1"/>
      <c r="R21" s="1"/>
      <c r="T21" s="51">
        <f t="shared" si="2"/>
        <v>3527</v>
      </c>
      <c r="U21" s="51"/>
      <c r="V21" s="51">
        <f t="shared" si="4"/>
        <v>3527</v>
      </c>
      <c r="W21" s="21"/>
      <c r="Y21" s="1">
        <v>1.974</v>
      </c>
      <c r="Z21" s="1">
        <v>5000</v>
      </c>
      <c r="AA21" s="1"/>
      <c r="AB21" s="1">
        <f t="shared" si="0"/>
        <v>3527</v>
      </c>
      <c r="AD21" s="1">
        <f t="shared" si="3"/>
        <v>-3527</v>
      </c>
    </row>
    <row r="22" spans="1:30" x14ac:dyDescent="0.25">
      <c r="A22" s="13">
        <v>1</v>
      </c>
      <c r="B22" s="13" t="s">
        <v>713</v>
      </c>
      <c r="C22" s="14" t="s">
        <v>343</v>
      </c>
      <c r="D22" s="4">
        <v>13135370021</v>
      </c>
      <c r="E22" s="13">
        <v>3102</v>
      </c>
      <c r="F22" s="14" t="s">
        <v>1924</v>
      </c>
      <c r="G22" s="53">
        <v>33147</v>
      </c>
      <c r="H22" s="113"/>
      <c r="I22" s="20" t="s">
        <v>1945</v>
      </c>
      <c r="J22" s="13" t="s">
        <v>1945</v>
      </c>
      <c r="K22" s="18"/>
      <c r="L22" s="33">
        <v>44616</v>
      </c>
      <c r="M22" s="14">
        <v>33941</v>
      </c>
      <c r="N22" s="18"/>
      <c r="O22" s="33">
        <v>44741</v>
      </c>
      <c r="P22" s="14">
        <v>36737</v>
      </c>
      <c r="Q22" s="14"/>
      <c r="R22" s="14"/>
      <c r="S22" s="18"/>
      <c r="T22" s="51">
        <f t="shared" si="2"/>
        <v>3590</v>
      </c>
      <c r="U22" s="51"/>
      <c r="V22" s="51">
        <f t="shared" si="4"/>
        <v>3590</v>
      </c>
      <c r="W22" s="109"/>
      <c r="X22" s="348"/>
      <c r="Y22" s="1">
        <v>0.32200000000000001</v>
      </c>
      <c r="Z22" s="1">
        <v>5000</v>
      </c>
      <c r="AA22" s="1"/>
      <c r="AB22" s="1">
        <f t="shared" si="0"/>
        <v>3590</v>
      </c>
      <c r="AD22" s="1">
        <f t="shared" si="3"/>
        <v>-3590</v>
      </c>
    </row>
    <row r="23" spans="1:30" x14ac:dyDescent="0.25">
      <c r="A23" s="13">
        <v>1</v>
      </c>
      <c r="B23" s="13" t="s">
        <v>714</v>
      </c>
      <c r="C23" s="1" t="s">
        <v>344</v>
      </c>
      <c r="D23" s="4">
        <v>13139080224</v>
      </c>
      <c r="E23" s="13">
        <v>1198</v>
      </c>
      <c r="F23" s="1" t="s">
        <v>342</v>
      </c>
      <c r="G23" s="53">
        <v>18202</v>
      </c>
      <c r="H23" s="23"/>
      <c r="I23" s="4" t="s">
        <v>1945</v>
      </c>
      <c r="J23" s="4" t="s">
        <v>1945</v>
      </c>
      <c r="L23" s="30">
        <v>44616</v>
      </c>
      <c r="M23" s="1">
        <v>18671</v>
      </c>
      <c r="O23" s="30">
        <v>44741</v>
      </c>
      <c r="P23" s="1">
        <v>20797</v>
      </c>
      <c r="Q23" s="1"/>
      <c r="R23" s="1"/>
      <c r="T23" s="51">
        <f t="shared" si="2"/>
        <v>2595</v>
      </c>
      <c r="U23" s="51"/>
      <c r="V23" s="51">
        <f t="shared" si="4"/>
        <v>2595</v>
      </c>
      <c r="W23" s="21"/>
      <c r="Y23" s="1">
        <v>2.67</v>
      </c>
      <c r="Z23" s="1">
        <v>5000</v>
      </c>
      <c r="AA23" s="1"/>
      <c r="AB23" s="1">
        <f t="shared" si="0"/>
        <v>2595</v>
      </c>
      <c r="AD23" s="1">
        <f t="shared" si="3"/>
        <v>-2595</v>
      </c>
    </row>
    <row r="24" spans="1:30" x14ac:dyDescent="0.25">
      <c r="A24" s="13">
        <v>1</v>
      </c>
      <c r="B24" s="357" t="s">
        <v>715</v>
      </c>
      <c r="C24" s="1" t="s">
        <v>345</v>
      </c>
      <c r="D24" s="357">
        <v>13135370070</v>
      </c>
      <c r="E24" s="13">
        <v>3109</v>
      </c>
      <c r="F24" s="1" t="s">
        <v>1934</v>
      </c>
      <c r="G24" s="351">
        <v>15552</v>
      </c>
      <c r="H24" s="23"/>
      <c r="I24" s="357" t="s">
        <v>1945</v>
      </c>
      <c r="J24" s="357" t="s">
        <v>1945</v>
      </c>
      <c r="L24" s="354">
        <v>44616</v>
      </c>
      <c r="M24" s="351">
        <v>16260</v>
      </c>
      <c r="N24" s="55"/>
      <c r="O24" s="354">
        <v>44741</v>
      </c>
      <c r="P24" s="351">
        <v>18976</v>
      </c>
      <c r="Q24" s="357"/>
      <c r="R24" s="362"/>
      <c r="T24" s="351">
        <f>P24-G24</f>
        <v>3424</v>
      </c>
      <c r="U24" s="351"/>
      <c r="V24" s="351">
        <f>U24+T24</f>
        <v>3424</v>
      </c>
      <c r="W24" s="380"/>
      <c r="Y24" s="1">
        <v>1.7756000000000001</v>
      </c>
      <c r="Z24" s="1">
        <v>5000</v>
      </c>
      <c r="AA24" s="1"/>
      <c r="AB24" s="1">
        <f t="shared" si="0"/>
        <v>3424</v>
      </c>
      <c r="AD24" s="1">
        <f t="shared" si="3"/>
        <v>-3424</v>
      </c>
    </row>
    <row r="25" spans="1:30" x14ac:dyDescent="0.25">
      <c r="A25" s="13">
        <v>1</v>
      </c>
      <c r="B25" s="356"/>
      <c r="C25" s="1" t="s">
        <v>346</v>
      </c>
      <c r="D25" s="356"/>
      <c r="E25" s="13">
        <v>3102</v>
      </c>
      <c r="F25" s="1" t="s">
        <v>1924</v>
      </c>
      <c r="G25" s="353"/>
      <c r="H25" s="23"/>
      <c r="I25" s="356"/>
      <c r="J25" s="356"/>
      <c r="L25" s="361"/>
      <c r="M25" s="353"/>
      <c r="N25" s="55"/>
      <c r="O25" s="356"/>
      <c r="P25" s="353"/>
      <c r="Q25" s="356"/>
      <c r="R25" s="364"/>
      <c r="T25" s="353"/>
      <c r="U25" s="353"/>
      <c r="V25" s="353"/>
      <c r="W25" s="381"/>
      <c r="X25" s="57"/>
      <c r="Y25" s="1">
        <v>0.30130000000000001</v>
      </c>
      <c r="Z25" s="1">
        <v>5000</v>
      </c>
      <c r="AA25" s="1"/>
      <c r="AB25" s="1">
        <f t="shared" si="0"/>
        <v>0</v>
      </c>
      <c r="AD25" s="1">
        <f t="shared" si="3"/>
        <v>0</v>
      </c>
    </row>
    <row r="26" spans="1:30" x14ac:dyDescent="0.25">
      <c r="A26" s="357">
        <v>1</v>
      </c>
      <c r="B26" s="357" t="s">
        <v>716</v>
      </c>
      <c r="C26" s="358" t="s">
        <v>347</v>
      </c>
      <c r="D26" s="357">
        <v>1315370024</v>
      </c>
      <c r="E26" s="13">
        <v>2053</v>
      </c>
      <c r="F26" s="1" t="s">
        <v>348</v>
      </c>
      <c r="G26" s="351">
        <v>1</v>
      </c>
      <c r="H26" s="23"/>
      <c r="I26" s="357" t="s">
        <v>1946</v>
      </c>
      <c r="J26" s="357" t="s">
        <v>1945</v>
      </c>
      <c r="L26" s="354">
        <v>44616</v>
      </c>
      <c r="M26" s="351">
        <v>1</v>
      </c>
      <c r="N26" s="55"/>
      <c r="O26" s="354">
        <v>44741</v>
      </c>
      <c r="P26" s="351">
        <v>1</v>
      </c>
      <c r="Q26" s="357"/>
      <c r="R26" s="362"/>
      <c r="T26" s="351">
        <f>P26-G26</f>
        <v>0</v>
      </c>
      <c r="U26" s="357"/>
      <c r="V26" s="351">
        <f>T26+U26</f>
        <v>0</v>
      </c>
      <c r="W26" s="371"/>
      <c r="Y26" s="351">
        <v>0.26529999999999998</v>
      </c>
      <c r="Z26" s="351">
        <v>5000</v>
      </c>
      <c r="AA26" s="362"/>
      <c r="AB26" s="351">
        <f t="shared" si="0"/>
        <v>0</v>
      </c>
      <c r="AD26" s="1">
        <f t="shared" si="3"/>
        <v>0</v>
      </c>
    </row>
    <row r="27" spans="1:30" x14ac:dyDescent="0.25">
      <c r="A27" s="355"/>
      <c r="B27" s="355"/>
      <c r="C27" s="359"/>
      <c r="D27" s="355"/>
      <c r="E27" s="13">
        <v>2054</v>
      </c>
      <c r="F27" s="1" t="s">
        <v>1669</v>
      </c>
      <c r="G27" s="352"/>
      <c r="H27" s="23"/>
      <c r="I27" s="355"/>
      <c r="J27" s="355"/>
      <c r="L27" s="376"/>
      <c r="M27" s="352"/>
      <c r="N27" s="55"/>
      <c r="O27" s="355"/>
      <c r="P27" s="352"/>
      <c r="Q27" s="355"/>
      <c r="R27" s="363"/>
      <c r="T27" s="352"/>
      <c r="U27" s="355"/>
      <c r="V27" s="352"/>
      <c r="W27" s="375"/>
      <c r="Y27" s="352"/>
      <c r="Z27" s="352"/>
      <c r="AA27" s="363"/>
      <c r="AB27" s="352"/>
      <c r="AD27" s="1">
        <f t="shared" si="3"/>
        <v>0</v>
      </c>
    </row>
    <row r="28" spans="1:30" x14ac:dyDescent="0.25">
      <c r="A28" s="356"/>
      <c r="B28" s="356"/>
      <c r="C28" s="360"/>
      <c r="D28" s="356"/>
      <c r="E28" s="13">
        <v>2055</v>
      </c>
      <c r="F28" s="1" t="s">
        <v>1670</v>
      </c>
      <c r="G28" s="353"/>
      <c r="H28" s="23"/>
      <c r="I28" s="356"/>
      <c r="J28" s="356"/>
      <c r="L28" s="361"/>
      <c r="M28" s="353"/>
      <c r="N28" s="55"/>
      <c r="O28" s="356"/>
      <c r="P28" s="353"/>
      <c r="Q28" s="356"/>
      <c r="R28" s="364"/>
      <c r="T28" s="353"/>
      <c r="U28" s="356"/>
      <c r="V28" s="353"/>
      <c r="W28" s="372"/>
      <c r="Y28" s="353"/>
      <c r="Z28" s="353"/>
      <c r="AA28" s="364"/>
      <c r="AB28" s="353"/>
      <c r="AD28" s="1">
        <f t="shared" si="3"/>
        <v>0</v>
      </c>
    </row>
    <row r="29" spans="1:30" x14ac:dyDescent="0.25">
      <c r="A29" s="13">
        <v>1</v>
      </c>
      <c r="B29" s="13" t="s">
        <v>717</v>
      </c>
      <c r="C29" s="1" t="s">
        <v>349</v>
      </c>
      <c r="D29" s="13">
        <v>13139080100</v>
      </c>
      <c r="E29" s="13">
        <v>3289</v>
      </c>
      <c r="F29" s="1" t="s">
        <v>2033</v>
      </c>
      <c r="G29" s="53">
        <v>2</v>
      </c>
      <c r="H29" s="23"/>
      <c r="I29" s="60" t="s">
        <v>1946</v>
      </c>
      <c r="J29" s="4" t="s">
        <v>1945</v>
      </c>
      <c r="L29" s="30">
        <v>44616</v>
      </c>
      <c r="M29" s="1">
        <v>2</v>
      </c>
      <c r="O29" s="30">
        <v>44741</v>
      </c>
      <c r="P29" s="1">
        <v>2</v>
      </c>
      <c r="Q29" s="1"/>
      <c r="R29" s="1"/>
      <c r="T29" s="51">
        <f t="shared" ref="T29:T30" si="5">P29-G29</f>
        <v>0</v>
      </c>
      <c r="U29" s="51"/>
      <c r="V29" s="51">
        <f t="shared" ref="V29:V30" si="6">U29+T29</f>
        <v>0</v>
      </c>
      <c r="W29" s="21"/>
      <c r="Y29" s="1">
        <v>0.39800000000000002</v>
      </c>
      <c r="Z29" s="1">
        <v>5000</v>
      </c>
      <c r="AA29" s="1"/>
      <c r="AB29" s="1">
        <f t="shared" si="0"/>
        <v>0</v>
      </c>
      <c r="AD29" s="1">
        <f t="shared" si="3"/>
        <v>0</v>
      </c>
    </row>
    <row r="30" spans="1:30" x14ac:dyDescent="0.25">
      <c r="A30" s="13">
        <v>1</v>
      </c>
      <c r="B30" s="13" t="s">
        <v>718</v>
      </c>
      <c r="C30" s="1" t="s">
        <v>350</v>
      </c>
      <c r="D30" s="13">
        <v>13135370013</v>
      </c>
      <c r="E30" s="13">
        <v>3349</v>
      </c>
      <c r="F30" s="1" t="s">
        <v>2064</v>
      </c>
      <c r="G30" s="53">
        <v>2</v>
      </c>
      <c r="H30" s="23"/>
      <c r="I30" s="60" t="s">
        <v>1946</v>
      </c>
      <c r="J30" s="4" t="s">
        <v>1945</v>
      </c>
      <c r="L30" s="30">
        <v>44616</v>
      </c>
      <c r="M30" s="1">
        <v>2</v>
      </c>
      <c r="O30" s="30">
        <v>44741</v>
      </c>
      <c r="P30" s="1">
        <v>2</v>
      </c>
      <c r="Q30" s="1"/>
      <c r="R30" s="1"/>
      <c r="T30" s="51">
        <f t="shared" si="5"/>
        <v>0</v>
      </c>
      <c r="U30" s="51"/>
      <c r="V30" s="51">
        <f t="shared" si="6"/>
        <v>0</v>
      </c>
      <c r="W30" s="21"/>
      <c r="Y30" s="1"/>
      <c r="Z30" s="1">
        <v>5000</v>
      </c>
      <c r="AA30" s="1"/>
      <c r="AB30" s="1">
        <f t="shared" si="0"/>
        <v>0</v>
      </c>
      <c r="AD30" s="1">
        <f t="shared" si="3"/>
        <v>0</v>
      </c>
    </row>
    <row r="31" spans="1:30" x14ac:dyDescent="0.25">
      <c r="A31" s="357">
        <v>1</v>
      </c>
      <c r="B31" s="357" t="s">
        <v>717</v>
      </c>
      <c r="C31" s="1" t="s">
        <v>351</v>
      </c>
      <c r="D31" s="357">
        <v>13139080021</v>
      </c>
      <c r="E31" s="357">
        <v>3289</v>
      </c>
      <c r="F31" s="358" t="s">
        <v>2033</v>
      </c>
      <c r="G31" s="351">
        <v>2744</v>
      </c>
      <c r="H31" s="23"/>
      <c r="I31" s="354" t="s">
        <v>1945</v>
      </c>
      <c r="J31" s="357" t="s">
        <v>1945</v>
      </c>
      <c r="L31" s="367">
        <v>44616</v>
      </c>
      <c r="M31" s="351">
        <v>2789</v>
      </c>
      <c r="N31" s="55"/>
      <c r="O31" s="354">
        <v>44741</v>
      </c>
      <c r="P31" s="351">
        <v>2885</v>
      </c>
      <c r="Q31" s="357"/>
      <c r="R31" s="362"/>
      <c r="T31" s="351">
        <f>P31-G31</f>
        <v>141</v>
      </c>
      <c r="U31" s="357"/>
      <c r="V31" s="351">
        <f>U31+T31</f>
        <v>141</v>
      </c>
      <c r="W31" s="371"/>
      <c r="Y31" s="1"/>
      <c r="Z31" s="1">
        <v>5000</v>
      </c>
      <c r="AA31" s="1"/>
      <c r="AB31" s="1">
        <f t="shared" si="0"/>
        <v>141</v>
      </c>
      <c r="AD31" s="1"/>
    </row>
    <row r="32" spans="1:30" x14ac:dyDescent="0.25">
      <c r="A32" s="356"/>
      <c r="B32" s="356"/>
      <c r="C32" s="1" t="s">
        <v>352</v>
      </c>
      <c r="D32" s="356"/>
      <c r="E32" s="356"/>
      <c r="F32" s="360"/>
      <c r="G32" s="353"/>
      <c r="H32" s="23"/>
      <c r="I32" s="361"/>
      <c r="J32" s="356"/>
      <c r="L32" s="379"/>
      <c r="M32" s="353"/>
      <c r="N32" s="55"/>
      <c r="O32" s="356"/>
      <c r="P32" s="353"/>
      <c r="Q32" s="356"/>
      <c r="R32" s="364"/>
      <c r="T32" s="353"/>
      <c r="U32" s="356"/>
      <c r="V32" s="353"/>
      <c r="W32" s="372"/>
      <c r="Y32" s="1"/>
      <c r="Z32" s="1">
        <v>5000</v>
      </c>
      <c r="AA32" s="1"/>
      <c r="AB32" s="1"/>
      <c r="AD32" s="1"/>
    </row>
    <row r="33" spans="1:30" x14ac:dyDescent="0.25">
      <c r="A33" s="13">
        <v>1</v>
      </c>
      <c r="B33" s="13" t="s">
        <v>717</v>
      </c>
      <c r="C33" s="1" t="s">
        <v>353</v>
      </c>
      <c r="D33" s="4">
        <v>13139080008</v>
      </c>
      <c r="E33" s="13">
        <v>2871</v>
      </c>
      <c r="F33" s="1" t="s">
        <v>354</v>
      </c>
      <c r="G33" s="53">
        <v>2994</v>
      </c>
      <c r="H33" s="23"/>
      <c r="I33" s="61" t="s">
        <v>1945</v>
      </c>
      <c r="J33" s="4" t="s">
        <v>1945</v>
      </c>
      <c r="L33" s="30">
        <v>44616</v>
      </c>
      <c r="M33" s="1">
        <v>3158</v>
      </c>
      <c r="O33" s="30">
        <v>44741</v>
      </c>
      <c r="P33" s="1">
        <v>3365</v>
      </c>
      <c r="Q33" s="1"/>
      <c r="R33" s="1"/>
      <c r="T33" s="51">
        <f t="shared" ref="T33:T40" si="7">P33-G33</f>
        <v>371</v>
      </c>
      <c r="U33" s="51"/>
      <c r="V33" s="51">
        <f>T33+U33</f>
        <v>371</v>
      </c>
      <c r="W33" s="21"/>
      <c r="AD33" s="1"/>
    </row>
    <row r="34" spans="1:30" x14ac:dyDescent="0.25">
      <c r="A34" s="13">
        <v>1</v>
      </c>
      <c r="B34" s="13" t="s">
        <v>717</v>
      </c>
      <c r="C34" s="1" t="s">
        <v>355</v>
      </c>
      <c r="D34" s="13">
        <v>13139080057</v>
      </c>
      <c r="E34" s="13">
        <v>1671</v>
      </c>
      <c r="F34" s="1" t="s">
        <v>356</v>
      </c>
      <c r="G34" s="53">
        <v>145</v>
      </c>
      <c r="H34" s="23"/>
      <c r="I34" s="61" t="s">
        <v>1945</v>
      </c>
      <c r="J34" s="4" t="s">
        <v>1945</v>
      </c>
      <c r="L34" s="30">
        <v>44616</v>
      </c>
      <c r="M34" s="1">
        <v>145</v>
      </c>
      <c r="O34" s="30">
        <v>44741</v>
      </c>
      <c r="P34" s="1">
        <v>167</v>
      </c>
      <c r="Q34" s="1"/>
      <c r="R34" s="1"/>
      <c r="T34" s="51">
        <f t="shared" si="7"/>
        <v>22</v>
      </c>
      <c r="U34" s="51"/>
      <c r="V34" s="51">
        <f>T34+U34</f>
        <v>22</v>
      </c>
      <c r="W34" s="21"/>
    </row>
    <row r="35" spans="1:30" x14ac:dyDescent="0.25">
      <c r="A35" s="357">
        <v>1</v>
      </c>
      <c r="B35" s="13" t="s">
        <v>719</v>
      </c>
      <c r="C35" s="358" t="s">
        <v>357</v>
      </c>
      <c r="D35" s="31">
        <v>13139080022</v>
      </c>
      <c r="E35" s="357">
        <v>3349</v>
      </c>
      <c r="F35" s="358" t="s">
        <v>2064</v>
      </c>
      <c r="G35" s="53">
        <v>1</v>
      </c>
      <c r="H35" s="23"/>
      <c r="I35" s="60" t="s">
        <v>1946</v>
      </c>
      <c r="J35" s="4" t="s">
        <v>1945</v>
      </c>
      <c r="K35" s="62">
        <v>43581</v>
      </c>
      <c r="L35" s="30">
        <v>44616</v>
      </c>
      <c r="M35" s="1">
        <v>1</v>
      </c>
      <c r="O35" s="30">
        <v>44741</v>
      </c>
      <c r="P35" s="1">
        <v>1</v>
      </c>
      <c r="Q35" s="1"/>
      <c r="R35" s="1"/>
      <c r="T35" s="51">
        <f t="shared" si="7"/>
        <v>0</v>
      </c>
      <c r="U35" s="51"/>
      <c r="V35" s="51">
        <f t="shared" ref="V35:V36" si="8">U35+T35</f>
        <v>0</v>
      </c>
      <c r="W35" s="21" t="s">
        <v>1995</v>
      </c>
    </row>
    <row r="36" spans="1:30" x14ac:dyDescent="0.25">
      <c r="A36" s="356"/>
      <c r="B36" s="13" t="s">
        <v>1926</v>
      </c>
      <c r="C36" s="360"/>
      <c r="D36" s="13">
        <v>13139080115</v>
      </c>
      <c r="E36" s="356"/>
      <c r="F36" s="360"/>
      <c r="G36" s="53">
        <v>2</v>
      </c>
      <c r="H36" s="23"/>
      <c r="I36" s="60" t="s">
        <v>1946</v>
      </c>
      <c r="J36" s="4" t="s">
        <v>1945</v>
      </c>
      <c r="L36" s="30">
        <v>44616</v>
      </c>
      <c r="M36" s="1">
        <v>2</v>
      </c>
      <c r="O36" s="30">
        <v>44741</v>
      </c>
      <c r="P36" s="1">
        <v>2</v>
      </c>
      <c r="Q36" s="1"/>
      <c r="R36" s="1"/>
      <c r="T36" s="51">
        <f t="shared" si="7"/>
        <v>0</v>
      </c>
      <c r="U36" s="51"/>
      <c r="V36" s="51">
        <f t="shared" si="8"/>
        <v>0</v>
      </c>
      <c r="W36" s="21" t="s">
        <v>1996</v>
      </c>
    </row>
    <row r="37" spans="1:30" x14ac:dyDescent="0.25">
      <c r="A37" s="13">
        <v>1</v>
      </c>
      <c r="B37" s="13" t="s">
        <v>720</v>
      </c>
      <c r="C37" s="1" t="s">
        <v>358</v>
      </c>
      <c r="D37" s="13">
        <v>13139080254</v>
      </c>
      <c r="E37" s="13">
        <v>2262</v>
      </c>
      <c r="F37" s="1" t="s">
        <v>359</v>
      </c>
      <c r="G37" s="53">
        <v>205</v>
      </c>
      <c r="H37" s="23"/>
      <c r="I37" s="61" t="s">
        <v>1945</v>
      </c>
      <c r="J37" s="4" t="s">
        <v>1945</v>
      </c>
      <c r="L37" s="30">
        <v>44613</v>
      </c>
      <c r="M37" s="1">
        <v>229</v>
      </c>
      <c r="O37" s="30">
        <v>44735</v>
      </c>
      <c r="P37" s="1">
        <v>249</v>
      </c>
      <c r="Q37" s="1"/>
      <c r="R37" s="1"/>
      <c r="T37" s="51">
        <f t="shared" si="7"/>
        <v>44</v>
      </c>
      <c r="U37" s="51"/>
      <c r="V37" s="51">
        <f>T37+U37</f>
        <v>44</v>
      </c>
      <c r="W37" s="21"/>
    </row>
    <row r="38" spans="1:30" x14ac:dyDescent="0.25">
      <c r="A38" s="13">
        <v>1</v>
      </c>
      <c r="B38" s="13" t="s">
        <v>719</v>
      </c>
      <c r="C38" s="1" t="s">
        <v>360</v>
      </c>
      <c r="D38" s="4">
        <v>13139080230</v>
      </c>
      <c r="E38" s="13">
        <v>1957</v>
      </c>
      <c r="F38" s="1" t="s">
        <v>361</v>
      </c>
      <c r="G38" s="53">
        <v>2</v>
      </c>
      <c r="H38" s="23"/>
      <c r="I38" s="60" t="s">
        <v>1946</v>
      </c>
      <c r="J38" s="4" t="s">
        <v>1945</v>
      </c>
      <c r="L38" s="30">
        <v>44616</v>
      </c>
      <c r="M38" s="1">
        <v>2</v>
      </c>
      <c r="O38" s="30">
        <v>44741</v>
      </c>
      <c r="P38" s="1">
        <v>2</v>
      </c>
      <c r="Q38" s="1"/>
      <c r="R38" s="1"/>
      <c r="T38" s="51">
        <f t="shared" si="7"/>
        <v>0</v>
      </c>
      <c r="U38" s="51"/>
      <c r="V38" s="51">
        <f t="shared" ref="V38:V40" si="9">U38+T38</f>
        <v>0</v>
      </c>
      <c r="W38" s="21"/>
    </row>
    <row r="39" spans="1:30" x14ac:dyDescent="0.25">
      <c r="A39" s="13">
        <v>1</v>
      </c>
      <c r="B39" s="13" t="s">
        <v>722</v>
      </c>
      <c r="C39" s="1" t="s">
        <v>362</v>
      </c>
      <c r="D39" s="4">
        <v>13135370007</v>
      </c>
      <c r="E39" s="13">
        <v>1037</v>
      </c>
      <c r="F39" s="1" t="s">
        <v>363</v>
      </c>
      <c r="G39" s="53">
        <v>2618</v>
      </c>
      <c r="H39" s="23"/>
      <c r="I39" s="61" t="s">
        <v>1945</v>
      </c>
      <c r="J39" s="4" t="s">
        <v>1945</v>
      </c>
      <c r="L39" s="30">
        <v>44616</v>
      </c>
      <c r="M39" s="1">
        <v>2669</v>
      </c>
      <c r="O39" s="30">
        <v>44741</v>
      </c>
      <c r="P39" s="1">
        <v>2835</v>
      </c>
      <c r="Q39" s="1"/>
      <c r="R39" s="1"/>
      <c r="T39" s="51">
        <f t="shared" si="7"/>
        <v>217</v>
      </c>
      <c r="U39" s="51"/>
      <c r="V39" s="51">
        <f t="shared" si="9"/>
        <v>217</v>
      </c>
      <c r="W39" s="21"/>
    </row>
    <row r="40" spans="1:30" x14ac:dyDescent="0.25">
      <c r="A40" s="13">
        <v>1</v>
      </c>
      <c r="B40" s="13" t="s">
        <v>720</v>
      </c>
      <c r="C40" s="1" t="s">
        <v>364</v>
      </c>
      <c r="D40" s="13">
        <v>13139080236</v>
      </c>
      <c r="E40" s="13">
        <v>2477</v>
      </c>
      <c r="F40" s="1" t="s">
        <v>365</v>
      </c>
      <c r="G40" s="53">
        <v>2</v>
      </c>
      <c r="H40" s="23"/>
      <c r="I40" s="60" t="s">
        <v>1946</v>
      </c>
      <c r="J40" s="4" t="s">
        <v>1945</v>
      </c>
      <c r="K40" s="62">
        <v>43577</v>
      </c>
      <c r="L40" s="30">
        <v>44613</v>
      </c>
      <c r="M40" s="1">
        <v>2</v>
      </c>
      <c r="O40" s="30">
        <v>44735</v>
      </c>
      <c r="P40" s="1">
        <v>2</v>
      </c>
      <c r="Q40" s="1"/>
      <c r="R40" s="1"/>
      <c r="T40" s="51">
        <f t="shared" si="7"/>
        <v>0</v>
      </c>
      <c r="U40" s="51"/>
      <c r="V40" s="51">
        <f t="shared" si="9"/>
        <v>0</v>
      </c>
      <c r="W40" s="21"/>
    </row>
    <row r="41" spans="1:30" x14ac:dyDescent="0.25">
      <c r="A41" s="357">
        <v>1</v>
      </c>
      <c r="B41" s="357" t="s">
        <v>746</v>
      </c>
      <c r="C41" s="1" t="s">
        <v>366</v>
      </c>
      <c r="D41" s="357">
        <v>13135370014</v>
      </c>
      <c r="E41" s="357">
        <v>1217</v>
      </c>
      <c r="F41" s="358" t="s">
        <v>367</v>
      </c>
      <c r="G41" s="351">
        <v>22727</v>
      </c>
      <c r="H41" s="23"/>
      <c r="I41" s="354" t="s">
        <v>1945</v>
      </c>
      <c r="J41" s="357" t="s">
        <v>1945</v>
      </c>
      <c r="L41" s="354">
        <v>44616</v>
      </c>
      <c r="M41" s="351">
        <v>23519</v>
      </c>
      <c r="N41" s="55"/>
      <c r="O41" s="354">
        <v>44740</v>
      </c>
      <c r="P41" s="351">
        <v>24528</v>
      </c>
      <c r="Q41" s="357"/>
      <c r="R41" s="362"/>
      <c r="T41" s="351">
        <f>P41-G41</f>
        <v>1801</v>
      </c>
      <c r="U41" s="357"/>
      <c r="V41" s="351">
        <f>U41+T41</f>
        <v>1801</v>
      </c>
      <c r="W41" s="371"/>
    </row>
    <row r="42" spans="1:30" x14ac:dyDescent="0.25">
      <c r="A42" s="356"/>
      <c r="B42" s="356"/>
      <c r="C42" s="1" t="s">
        <v>665</v>
      </c>
      <c r="D42" s="356"/>
      <c r="E42" s="356"/>
      <c r="F42" s="360"/>
      <c r="G42" s="353"/>
      <c r="H42" s="23"/>
      <c r="I42" s="361"/>
      <c r="J42" s="356"/>
      <c r="L42" s="361"/>
      <c r="M42" s="353"/>
      <c r="N42" s="55"/>
      <c r="O42" s="356"/>
      <c r="P42" s="353"/>
      <c r="Q42" s="356"/>
      <c r="R42" s="364"/>
      <c r="T42" s="353"/>
      <c r="U42" s="356"/>
      <c r="V42" s="353"/>
      <c r="W42" s="372"/>
    </row>
    <row r="43" spans="1:30" x14ac:dyDescent="0.25">
      <c r="A43" s="13">
        <v>1</v>
      </c>
      <c r="B43" s="13" t="s">
        <v>788</v>
      </c>
      <c r="C43" s="1" t="s">
        <v>368</v>
      </c>
      <c r="D43" s="4">
        <v>13139080082</v>
      </c>
      <c r="E43" s="13">
        <v>2988</v>
      </c>
      <c r="F43" s="1" t="s">
        <v>369</v>
      </c>
      <c r="G43" s="53">
        <v>2440</v>
      </c>
      <c r="H43" s="23"/>
      <c r="I43" s="63" t="s">
        <v>1945</v>
      </c>
      <c r="J43" s="4" t="s">
        <v>1945</v>
      </c>
      <c r="L43" s="30">
        <v>44617</v>
      </c>
      <c r="M43" s="1">
        <v>2454</v>
      </c>
      <c r="O43" s="30">
        <v>44741</v>
      </c>
      <c r="P43" s="1">
        <v>2474</v>
      </c>
      <c r="Q43" s="1"/>
      <c r="R43" s="1"/>
      <c r="T43" s="51">
        <f t="shared" ref="T43:T45" si="10">P43-G43</f>
        <v>34</v>
      </c>
      <c r="U43" s="51"/>
      <c r="V43" s="51">
        <f t="shared" ref="V43:V45" si="11">U43+T43</f>
        <v>34</v>
      </c>
      <c r="W43" s="21"/>
    </row>
    <row r="44" spans="1:30" x14ac:dyDescent="0.25">
      <c r="A44" s="13">
        <v>1</v>
      </c>
      <c r="B44" s="13" t="s">
        <v>721</v>
      </c>
      <c r="C44" s="1" t="s">
        <v>370</v>
      </c>
      <c r="D44" s="13">
        <v>13139080187</v>
      </c>
      <c r="E44" s="13">
        <v>532</v>
      </c>
      <c r="F44" s="1" t="s">
        <v>371</v>
      </c>
      <c r="G44" s="53">
        <v>824</v>
      </c>
      <c r="H44" s="23"/>
      <c r="I44" s="61" t="s">
        <v>1945</v>
      </c>
      <c r="J44" s="4" t="s">
        <v>1945</v>
      </c>
      <c r="L44" s="30">
        <v>44613</v>
      </c>
      <c r="M44" s="1">
        <v>849</v>
      </c>
      <c r="O44" s="30">
        <v>44735</v>
      </c>
      <c r="P44" s="1">
        <v>922</v>
      </c>
      <c r="Q44" s="1"/>
      <c r="R44" s="1"/>
      <c r="T44" s="51">
        <f t="shared" si="10"/>
        <v>98</v>
      </c>
      <c r="U44" s="51"/>
      <c r="V44" s="51">
        <f t="shared" si="11"/>
        <v>98</v>
      </c>
      <c r="W44" s="21"/>
    </row>
    <row r="45" spans="1:30" x14ac:dyDescent="0.25">
      <c r="A45" s="13">
        <v>1</v>
      </c>
      <c r="B45" s="13" t="s">
        <v>721</v>
      </c>
      <c r="C45" s="1" t="s">
        <v>372</v>
      </c>
      <c r="D45" s="4">
        <v>13139080196</v>
      </c>
      <c r="E45" s="13">
        <v>719</v>
      </c>
      <c r="F45" s="1" t="s">
        <v>373</v>
      </c>
      <c r="G45" s="53">
        <v>1</v>
      </c>
      <c r="H45" s="23"/>
      <c r="I45" s="60" t="s">
        <v>1946</v>
      </c>
      <c r="J45" s="4" t="s">
        <v>1945</v>
      </c>
      <c r="L45" s="30">
        <v>44613</v>
      </c>
      <c r="M45" s="1">
        <v>1</v>
      </c>
      <c r="O45" s="30">
        <v>44735</v>
      </c>
      <c r="P45" s="1">
        <v>1</v>
      </c>
      <c r="Q45" s="1"/>
      <c r="R45" s="1"/>
      <c r="T45" s="51">
        <f t="shared" si="10"/>
        <v>0</v>
      </c>
      <c r="U45" s="51"/>
      <c r="V45" s="51">
        <f t="shared" si="11"/>
        <v>0</v>
      </c>
      <c r="W45" s="21"/>
    </row>
    <row r="46" spans="1:30" x14ac:dyDescent="0.25">
      <c r="A46" s="357">
        <v>1</v>
      </c>
      <c r="B46" s="357" t="s">
        <v>789</v>
      </c>
      <c r="C46" s="1" t="s">
        <v>374</v>
      </c>
      <c r="D46" s="357">
        <v>13139080146</v>
      </c>
      <c r="E46" s="357">
        <v>1759</v>
      </c>
      <c r="F46" s="358" t="s">
        <v>375</v>
      </c>
      <c r="G46" s="351">
        <v>2</v>
      </c>
      <c r="H46" s="23"/>
      <c r="I46" s="357" t="s">
        <v>1946</v>
      </c>
      <c r="J46" s="357" t="s">
        <v>1945</v>
      </c>
      <c r="L46" s="354">
        <v>44617</v>
      </c>
      <c r="M46" s="351">
        <v>2</v>
      </c>
      <c r="O46" s="367">
        <v>44741</v>
      </c>
      <c r="P46" s="351">
        <v>2</v>
      </c>
      <c r="Q46" s="357"/>
      <c r="R46" s="362"/>
      <c r="T46" s="351">
        <f>P46-G46</f>
        <v>0</v>
      </c>
      <c r="U46" s="357"/>
      <c r="V46" s="351">
        <f>U46+T46</f>
        <v>0</v>
      </c>
      <c r="W46" s="362"/>
    </row>
    <row r="47" spans="1:30" x14ac:dyDescent="0.25">
      <c r="A47" s="356"/>
      <c r="B47" s="356"/>
      <c r="C47" s="1" t="s">
        <v>384</v>
      </c>
      <c r="D47" s="356"/>
      <c r="E47" s="356"/>
      <c r="F47" s="360"/>
      <c r="G47" s="353"/>
      <c r="H47" s="23"/>
      <c r="I47" s="356"/>
      <c r="J47" s="356"/>
      <c r="L47" s="361"/>
      <c r="M47" s="353"/>
      <c r="O47" s="379"/>
      <c r="P47" s="353"/>
      <c r="Q47" s="356"/>
      <c r="R47" s="364"/>
      <c r="T47" s="353"/>
      <c r="U47" s="356"/>
      <c r="V47" s="353"/>
      <c r="W47" s="364"/>
    </row>
    <row r="48" spans="1:30" x14ac:dyDescent="0.25">
      <c r="A48" s="357">
        <v>1</v>
      </c>
      <c r="B48" s="357" t="s">
        <v>789</v>
      </c>
      <c r="C48" s="1" t="s">
        <v>376</v>
      </c>
      <c r="D48" s="357">
        <v>13139080143</v>
      </c>
      <c r="E48" s="357">
        <v>1037</v>
      </c>
      <c r="F48" s="358" t="s">
        <v>363</v>
      </c>
      <c r="G48" s="351">
        <v>1529</v>
      </c>
      <c r="H48" s="23"/>
      <c r="I48" s="354" t="s">
        <v>1945</v>
      </c>
      <c r="J48" s="357" t="s">
        <v>1945</v>
      </c>
      <c r="L48" s="354">
        <v>44617</v>
      </c>
      <c r="M48" s="351">
        <v>1529</v>
      </c>
      <c r="N48" s="55"/>
      <c r="O48" s="354">
        <v>44741</v>
      </c>
      <c r="P48" s="351">
        <v>1616</v>
      </c>
      <c r="Q48" s="357"/>
      <c r="R48" s="362"/>
      <c r="S48" s="56"/>
      <c r="T48" s="351">
        <f>P48-G48</f>
        <v>87</v>
      </c>
      <c r="U48" s="351"/>
      <c r="V48" s="351">
        <f>U48+T48</f>
        <v>87</v>
      </c>
      <c r="W48" s="371"/>
    </row>
    <row r="49" spans="1:23" x14ac:dyDescent="0.25">
      <c r="A49" s="355"/>
      <c r="B49" s="355"/>
      <c r="C49" s="1" t="s">
        <v>377</v>
      </c>
      <c r="D49" s="355"/>
      <c r="E49" s="355"/>
      <c r="F49" s="359"/>
      <c r="G49" s="352"/>
      <c r="H49" s="23"/>
      <c r="I49" s="376"/>
      <c r="J49" s="355"/>
      <c r="L49" s="376"/>
      <c r="M49" s="352"/>
      <c r="N49" s="55"/>
      <c r="O49" s="355"/>
      <c r="P49" s="352"/>
      <c r="Q49" s="355"/>
      <c r="R49" s="363"/>
      <c r="S49" s="56"/>
      <c r="T49" s="352"/>
      <c r="U49" s="352"/>
      <c r="V49" s="352"/>
      <c r="W49" s="375"/>
    </row>
    <row r="50" spans="1:23" x14ac:dyDescent="0.25">
      <c r="A50" s="355"/>
      <c r="B50" s="355"/>
      <c r="C50" s="1" t="s">
        <v>378</v>
      </c>
      <c r="D50" s="355"/>
      <c r="E50" s="355"/>
      <c r="F50" s="359"/>
      <c r="G50" s="352"/>
      <c r="H50" s="23"/>
      <c r="I50" s="376"/>
      <c r="J50" s="355"/>
      <c r="L50" s="376"/>
      <c r="M50" s="352"/>
      <c r="N50" s="55"/>
      <c r="O50" s="355"/>
      <c r="P50" s="352"/>
      <c r="Q50" s="355"/>
      <c r="R50" s="363"/>
      <c r="S50" s="56"/>
      <c r="T50" s="352"/>
      <c r="U50" s="352"/>
      <c r="V50" s="352"/>
      <c r="W50" s="375"/>
    </row>
    <row r="51" spans="1:23" x14ac:dyDescent="0.25">
      <c r="A51" s="356"/>
      <c r="B51" s="356"/>
      <c r="C51" s="1" t="s">
        <v>381</v>
      </c>
      <c r="D51" s="356"/>
      <c r="E51" s="356"/>
      <c r="F51" s="360"/>
      <c r="G51" s="353"/>
      <c r="H51" s="23"/>
      <c r="I51" s="361"/>
      <c r="J51" s="356"/>
      <c r="L51" s="361"/>
      <c r="M51" s="353"/>
      <c r="N51" s="55"/>
      <c r="O51" s="356"/>
      <c r="P51" s="353"/>
      <c r="Q51" s="356"/>
      <c r="R51" s="364"/>
      <c r="S51" s="56"/>
      <c r="T51" s="353"/>
      <c r="U51" s="353"/>
      <c r="V51" s="353"/>
      <c r="W51" s="372"/>
    </row>
    <row r="52" spans="1:23" x14ac:dyDescent="0.25">
      <c r="A52" s="13">
        <v>1</v>
      </c>
      <c r="B52" s="13" t="s">
        <v>789</v>
      </c>
      <c r="C52" s="1" t="s">
        <v>379</v>
      </c>
      <c r="D52" s="4">
        <v>13139080093</v>
      </c>
      <c r="E52" s="13">
        <v>2146</v>
      </c>
      <c r="F52" s="1" t="s">
        <v>380</v>
      </c>
      <c r="G52" s="53">
        <v>494</v>
      </c>
      <c r="H52" s="23"/>
      <c r="I52" s="61" t="s">
        <v>1945</v>
      </c>
      <c r="J52" s="4" t="s">
        <v>1945</v>
      </c>
      <c r="L52" s="30">
        <v>44617</v>
      </c>
      <c r="M52" s="1">
        <v>496</v>
      </c>
      <c r="O52" s="30">
        <v>44741</v>
      </c>
      <c r="P52" s="1">
        <v>532</v>
      </c>
      <c r="Q52" s="1"/>
      <c r="R52" s="1"/>
      <c r="T52" s="51">
        <f t="shared" ref="T52:T53" si="12">P52-G52</f>
        <v>38</v>
      </c>
      <c r="U52" s="51"/>
      <c r="V52" s="51">
        <f t="shared" ref="V52:V53" si="13">U52+T52</f>
        <v>38</v>
      </c>
      <c r="W52" s="21"/>
    </row>
    <row r="53" spans="1:23" x14ac:dyDescent="0.25">
      <c r="A53" s="13">
        <v>1</v>
      </c>
      <c r="B53" s="13" t="s">
        <v>765</v>
      </c>
      <c r="C53" s="1" t="s">
        <v>382</v>
      </c>
      <c r="D53" s="13">
        <v>13139080129</v>
      </c>
      <c r="E53" s="13">
        <v>2436</v>
      </c>
      <c r="F53" s="1" t="s">
        <v>383</v>
      </c>
      <c r="G53" s="53">
        <v>1326</v>
      </c>
      <c r="H53" s="23"/>
      <c r="I53" s="61" t="s">
        <v>1945</v>
      </c>
      <c r="J53" s="4" t="s">
        <v>1945</v>
      </c>
      <c r="L53" s="30">
        <v>44613</v>
      </c>
      <c r="M53" s="1">
        <v>1326</v>
      </c>
      <c r="O53" s="30">
        <v>44739</v>
      </c>
      <c r="P53" s="1">
        <v>1374</v>
      </c>
      <c r="Q53" s="1"/>
      <c r="R53" s="1"/>
      <c r="T53" s="51">
        <f t="shared" si="12"/>
        <v>48</v>
      </c>
      <c r="U53" s="51"/>
      <c r="V53" s="51">
        <f t="shared" si="13"/>
        <v>48</v>
      </c>
      <c r="W53" s="21"/>
    </row>
    <row r="54" spans="1:23" x14ac:dyDescent="0.25">
      <c r="A54" s="357">
        <v>1</v>
      </c>
      <c r="B54" s="357" t="s">
        <v>789</v>
      </c>
      <c r="C54" s="1" t="s">
        <v>385</v>
      </c>
      <c r="D54" s="357">
        <v>13139080147</v>
      </c>
      <c r="E54" s="357">
        <v>1037</v>
      </c>
      <c r="F54" s="358" t="s">
        <v>363</v>
      </c>
      <c r="G54" s="351">
        <v>3</v>
      </c>
      <c r="H54" s="23"/>
      <c r="I54" s="354" t="s">
        <v>1946</v>
      </c>
      <c r="J54" s="357" t="s">
        <v>1945</v>
      </c>
      <c r="L54" s="354">
        <v>44617</v>
      </c>
      <c r="M54" s="351">
        <v>3</v>
      </c>
      <c r="N54" s="55"/>
      <c r="O54" s="367">
        <v>44741</v>
      </c>
      <c r="P54" s="351">
        <v>3</v>
      </c>
      <c r="Q54" s="357"/>
      <c r="R54" s="362"/>
      <c r="T54" s="351"/>
      <c r="U54" s="351"/>
      <c r="V54" s="351">
        <f>U54+T54</f>
        <v>0</v>
      </c>
      <c r="W54" s="402"/>
    </row>
    <row r="55" spans="1:23" x14ac:dyDescent="0.25">
      <c r="A55" s="355"/>
      <c r="B55" s="355"/>
      <c r="C55" s="1" t="s">
        <v>386</v>
      </c>
      <c r="D55" s="355"/>
      <c r="E55" s="355"/>
      <c r="F55" s="359"/>
      <c r="G55" s="352"/>
      <c r="H55" s="23"/>
      <c r="I55" s="376"/>
      <c r="J55" s="355"/>
      <c r="L55" s="355"/>
      <c r="M55" s="352"/>
      <c r="N55" s="55"/>
      <c r="O55" s="352"/>
      <c r="P55" s="352"/>
      <c r="Q55" s="355"/>
      <c r="R55" s="363"/>
      <c r="T55" s="352"/>
      <c r="U55" s="352"/>
      <c r="V55" s="352"/>
      <c r="W55" s="403"/>
    </row>
    <row r="56" spans="1:23" x14ac:dyDescent="0.25">
      <c r="A56" s="355"/>
      <c r="B56" s="355"/>
      <c r="C56" s="1" t="s">
        <v>387</v>
      </c>
      <c r="D56" s="355"/>
      <c r="E56" s="355"/>
      <c r="F56" s="359"/>
      <c r="G56" s="352"/>
      <c r="H56" s="23"/>
      <c r="I56" s="376"/>
      <c r="J56" s="355"/>
      <c r="L56" s="355"/>
      <c r="M56" s="352"/>
      <c r="N56" s="55"/>
      <c r="O56" s="352"/>
      <c r="P56" s="352"/>
      <c r="Q56" s="355"/>
      <c r="R56" s="363"/>
      <c r="T56" s="352"/>
      <c r="U56" s="352"/>
      <c r="V56" s="352"/>
      <c r="W56" s="403"/>
    </row>
    <row r="57" spans="1:23" x14ac:dyDescent="0.25">
      <c r="A57" s="355"/>
      <c r="B57" s="355"/>
      <c r="C57" s="1" t="s">
        <v>393</v>
      </c>
      <c r="D57" s="355"/>
      <c r="E57" s="355"/>
      <c r="F57" s="359"/>
      <c r="G57" s="352"/>
      <c r="H57" s="23"/>
      <c r="I57" s="376"/>
      <c r="J57" s="355"/>
      <c r="L57" s="355"/>
      <c r="M57" s="352"/>
      <c r="N57" s="55"/>
      <c r="O57" s="352"/>
      <c r="P57" s="352"/>
      <c r="Q57" s="355"/>
      <c r="R57" s="363"/>
      <c r="T57" s="352"/>
      <c r="U57" s="352"/>
      <c r="V57" s="352"/>
      <c r="W57" s="403"/>
    </row>
    <row r="58" spans="1:23" x14ac:dyDescent="0.25">
      <c r="A58" s="355"/>
      <c r="B58" s="355"/>
      <c r="C58" s="1" t="s">
        <v>394</v>
      </c>
      <c r="D58" s="355"/>
      <c r="E58" s="355"/>
      <c r="F58" s="359"/>
      <c r="G58" s="353"/>
      <c r="H58" s="23"/>
      <c r="I58" s="361"/>
      <c r="J58" s="356"/>
      <c r="L58" s="356"/>
      <c r="M58" s="353"/>
      <c r="N58" s="55"/>
      <c r="O58" s="353"/>
      <c r="P58" s="353"/>
      <c r="Q58" s="356"/>
      <c r="R58" s="364"/>
      <c r="T58" s="353"/>
      <c r="U58" s="353"/>
      <c r="V58" s="353"/>
      <c r="W58" s="403"/>
    </row>
    <row r="59" spans="1:23" x14ac:dyDescent="0.25">
      <c r="A59" s="356"/>
      <c r="B59" s="356"/>
      <c r="C59" s="1" t="s">
        <v>392</v>
      </c>
      <c r="D59" s="13">
        <v>13139080127</v>
      </c>
      <c r="E59" s="356"/>
      <c r="F59" s="360"/>
      <c r="G59" s="129">
        <v>4166</v>
      </c>
      <c r="H59" s="23"/>
      <c r="I59" s="130" t="s">
        <v>1945</v>
      </c>
      <c r="J59" s="39" t="s">
        <v>1945</v>
      </c>
      <c r="L59" s="30">
        <v>44617</v>
      </c>
      <c r="M59" s="38">
        <v>4166</v>
      </c>
      <c r="N59" s="55"/>
      <c r="O59" s="30">
        <v>44735</v>
      </c>
      <c r="P59" s="38">
        <v>4343</v>
      </c>
      <c r="Q59" s="51"/>
      <c r="R59" s="1"/>
      <c r="T59" s="51">
        <f t="shared" ref="T59:T61" si="14">P59-G59</f>
        <v>177</v>
      </c>
      <c r="U59" s="38"/>
      <c r="V59" s="51">
        <f t="shared" ref="V59:V61" si="15">U59+T59</f>
        <v>177</v>
      </c>
      <c r="W59" s="404"/>
    </row>
    <row r="60" spans="1:23" x14ac:dyDescent="0.25">
      <c r="A60" s="13">
        <v>1</v>
      </c>
      <c r="B60" s="13" t="s">
        <v>785</v>
      </c>
      <c r="C60" s="1" t="s">
        <v>388</v>
      </c>
      <c r="D60" s="13">
        <v>13139080177</v>
      </c>
      <c r="E60" s="13">
        <v>2984</v>
      </c>
      <c r="F60" s="1" t="s">
        <v>389</v>
      </c>
      <c r="G60" s="53">
        <v>854</v>
      </c>
      <c r="H60" s="23"/>
      <c r="I60" s="60" t="s">
        <v>1945</v>
      </c>
      <c r="J60" s="4" t="s">
        <v>1945</v>
      </c>
      <c r="L60" s="30">
        <v>44613</v>
      </c>
      <c r="M60" s="1">
        <v>895</v>
      </c>
      <c r="O60" s="30">
        <v>44735</v>
      </c>
      <c r="P60" s="1">
        <v>939</v>
      </c>
      <c r="Q60" s="1"/>
      <c r="R60" s="1"/>
      <c r="T60" s="51">
        <f t="shared" si="14"/>
        <v>85</v>
      </c>
      <c r="U60" s="51"/>
      <c r="V60" s="51">
        <f t="shared" si="15"/>
        <v>85</v>
      </c>
      <c r="W60" s="21"/>
    </row>
    <row r="61" spans="1:23" x14ac:dyDescent="0.25">
      <c r="A61" s="13">
        <v>1</v>
      </c>
      <c r="B61" s="13" t="s">
        <v>789</v>
      </c>
      <c r="C61" s="1" t="s">
        <v>390</v>
      </c>
      <c r="D61" s="4">
        <v>13139080145</v>
      </c>
      <c r="E61" s="13">
        <v>1569</v>
      </c>
      <c r="F61" s="1" t="s">
        <v>391</v>
      </c>
      <c r="G61" s="53">
        <v>1037</v>
      </c>
      <c r="H61" s="23"/>
      <c r="I61" s="61" t="s">
        <v>1945</v>
      </c>
      <c r="J61" s="4" t="s">
        <v>1945</v>
      </c>
      <c r="L61" s="30">
        <v>44617</v>
      </c>
      <c r="M61" s="1">
        <v>1037</v>
      </c>
      <c r="O61" s="30">
        <v>44741</v>
      </c>
      <c r="P61" s="1">
        <v>1651</v>
      </c>
      <c r="Q61" s="1"/>
      <c r="R61" s="1"/>
      <c r="T61" s="51">
        <f t="shared" si="14"/>
        <v>614</v>
      </c>
      <c r="U61" s="51"/>
      <c r="V61" s="51">
        <f t="shared" si="15"/>
        <v>614</v>
      </c>
      <c r="W61" s="21"/>
    </row>
    <row r="62" spans="1:23" x14ac:dyDescent="0.25">
      <c r="A62" s="357">
        <v>1</v>
      </c>
      <c r="B62" s="357" t="s">
        <v>788</v>
      </c>
      <c r="C62" s="1" t="s">
        <v>395</v>
      </c>
      <c r="D62" s="357">
        <v>13139080205</v>
      </c>
      <c r="E62" s="357">
        <v>1143</v>
      </c>
      <c r="F62" s="358" t="s">
        <v>396</v>
      </c>
      <c r="G62" s="351">
        <v>1042</v>
      </c>
      <c r="H62" s="23"/>
      <c r="I62" s="354" t="s">
        <v>1945</v>
      </c>
      <c r="J62" s="357" t="s">
        <v>1945</v>
      </c>
      <c r="L62" s="354">
        <v>44617</v>
      </c>
      <c r="M62" s="351">
        <v>1046</v>
      </c>
      <c r="N62" s="55"/>
      <c r="O62" s="354">
        <v>44741</v>
      </c>
      <c r="P62" s="351">
        <v>1164</v>
      </c>
      <c r="Q62" s="357"/>
      <c r="R62" s="362"/>
      <c r="T62" s="351">
        <f>P62-G62</f>
        <v>122</v>
      </c>
      <c r="U62" s="357"/>
      <c r="V62" s="351">
        <f>U62+T62</f>
        <v>122</v>
      </c>
      <c r="W62" s="371"/>
    </row>
    <row r="63" spans="1:23" x14ac:dyDescent="0.25">
      <c r="A63" s="355"/>
      <c r="B63" s="355"/>
      <c r="C63" s="1" t="s">
        <v>397</v>
      </c>
      <c r="D63" s="355"/>
      <c r="E63" s="355"/>
      <c r="F63" s="359"/>
      <c r="G63" s="352"/>
      <c r="H63" s="23"/>
      <c r="I63" s="376"/>
      <c r="J63" s="355"/>
      <c r="L63" s="355"/>
      <c r="M63" s="352"/>
      <c r="N63" s="55"/>
      <c r="O63" s="355"/>
      <c r="P63" s="352"/>
      <c r="Q63" s="355"/>
      <c r="R63" s="363"/>
      <c r="T63" s="352"/>
      <c r="U63" s="355"/>
      <c r="V63" s="352"/>
      <c r="W63" s="375"/>
    </row>
    <row r="64" spans="1:23" x14ac:dyDescent="0.25">
      <c r="A64" s="356"/>
      <c r="B64" s="356"/>
      <c r="C64" s="1" t="s">
        <v>398</v>
      </c>
      <c r="D64" s="356"/>
      <c r="E64" s="356"/>
      <c r="F64" s="360"/>
      <c r="G64" s="353"/>
      <c r="H64" s="23"/>
      <c r="I64" s="361"/>
      <c r="J64" s="356"/>
      <c r="L64" s="356"/>
      <c r="M64" s="353"/>
      <c r="N64" s="55"/>
      <c r="O64" s="356"/>
      <c r="P64" s="353"/>
      <c r="Q64" s="356"/>
      <c r="R64" s="364"/>
      <c r="T64" s="353"/>
      <c r="U64" s="356"/>
      <c r="V64" s="353"/>
      <c r="W64" s="372"/>
    </row>
    <row r="65" spans="1:23" x14ac:dyDescent="0.25">
      <c r="A65" s="13">
        <v>1</v>
      </c>
      <c r="B65" s="14" t="s">
        <v>791</v>
      </c>
      <c r="C65" s="14" t="s">
        <v>399</v>
      </c>
      <c r="D65" s="13">
        <v>13139080080</v>
      </c>
      <c r="E65" s="13">
        <v>2396</v>
      </c>
      <c r="F65" s="14" t="s">
        <v>400</v>
      </c>
      <c r="G65" s="132">
        <v>2</v>
      </c>
      <c r="H65" s="113"/>
      <c r="I65" s="20" t="s">
        <v>1945</v>
      </c>
      <c r="J65" s="13" t="s">
        <v>1945</v>
      </c>
      <c r="K65" s="18"/>
      <c r="L65" s="33">
        <v>44617</v>
      </c>
      <c r="M65" s="14">
        <v>4</v>
      </c>
      <c r="N65" s="18"/>
      <c r="O65" s="33">
        <v>44741</v>
      </c>
      <c r="P65" s="14">
        <v>4</v>
      </c>
      <c r="Q65" s="14"/>
      <c r="R65" s="14"/>
      <c r="S65" s="18"/>
      <c r="T65" s="14">
        <v>0</v>
      </c>
      <c r="U65" s="14"/>
      <c r="V65" s="14">
        <f>U65+T65</f>
        <v>0</v>
      </c>
      <c r="W65" s="131"/>
    </row>
    <row r="66" spans="1:23" x14ac:dyDescent="0.25">
      <c r="A66" s="13">
        <v>1</v>
      </c>
      <c r="B66" s="13" t="s">
        <v>785</v>
      </c>
      <c r="C66" s="1" t="s">
        <v>401</v>
      </c>
      <c r="D66" s="4">
        <v>13139080219</v>
      </c>
      <c r="E66" s="13">
        <v>1342</v>
      </c>
      <c r="F66" s="1" t="s">
        <v>402</v>
      </c>
      <c r="G66" s="53">
        <v>2143</v>
      </c>
      <c r="H66" s="23"/>
      <c r="I66" s="61" t="s">
        <v>1945</v>
      </c>
      <c r="J66" s="4" t="s">
        <v>1945</v>
      </c>
      <c r="L66" s="30">
        <v>44613</v>
      </c>
      <c r="M66" s="1">
        <v>2204</v>
      </c>
      <c r="O66" s="30">
        <v>44735</v>
      </c>
      <c r="P66" s="1">
        <v>2354</v>
      </c>
      <c r="Q66" s="1"/>
      <c r="R66" s="1"/>
      <c r="T66" s="51">
        <f>P66-G66</f>
        <v>211</v>
      </c>
      <c r="U66" s="51"/>
      <c r="V66" s="51">
        <f>U66+T66</f>
        <v>211</v>
      </c>
      <c r="W66" s="21"/>
    </row>
    <row r="67" spans="1:23" ht="15" customHeight="1" x14ac:dyDescent="0.25">
      <c r="A67" s="13">
        <v>1</v>
      </c>
      <c r="B67" s="13" t="s">
        <v>791</v>
      </c>
      <c r="C67" s="14" t="s">
        <v>403</v>
      </c>
      <c r="D67" s="13">
        <v>13139080078</v>
      </c>
      <c r="E67" s="13">
        <v>2133</v>
      </c>
      <c r="F67" s="14" t="s">
        <v>404</v>
      </c>
      <c r="G67" s="53">
        <v>3</v>
      </c>
      <c r="H67" s="23"/>
      <c r="I67" s="20" t="s">
        <v>1946</v>
      </c>
      <c r="J67" s="13" t="s">
        <v>1945</v>
      </c>
      <c r="K67" s="18"/>
      <c r="L67" s="33">
        <v>44617</v>
      </c>
      <c r="M67" s="14">
        <v>3</v>
      </c>
      <c r="O67" s="30">
        <v>44741</v>
      </c>
      <c r="P67" s="1">
        <v>3</v>
      </c>
      <c r="Q67" s="1"/>
      <c r="R67" s="1"/>
      <c r="T67" s="51">
        <v>0</v>
      </c>
      <c r="U67" s="51"/>
      <c r="V67" s="51">
        <f>U67+T67</f>
        <v>0</v>
      </c>
      <c r="W67" s="131"/>
    </row>
    <row r="68" spans="1:23" x14ac:dyDescent="0.25">
      <c r="A68" s="357">
        <v>1</v>
      </c>
      <c r="B68" s="357" t="s">
        <v>792</v>
      </c>
      <c r="C68" s="1" t="s">
        <v>405</v>
      </c>
      <c r="D68" s="357">
        <v>13139080179</v>
      </c>
      <c r="E68" s="357">
        <v>1037</v>
      </c>
      <c r="F68" s="358" t="s">
        <v>363</v>
      </c>
      <c r="G68" s="351">
        <v>2229</v>
      </c>
      <c r="H68" s="23"/>
      <c r="I68" s="354" t="s">
        <v>1945</v>
      </c>
      <c r="J68" s="357" t="s">
        <v>1945</v>
      </c>
      <c r="L68" s="354">
        <v>44617</v>
      </c>
      <c r="M68" s="351">
        <v>2231</v>
      </c>
      <c r="N68" s="55"/>
      <c r="O68" s="367">
        <v>44741</v>
      </c>
      <c r="P68" s="351">
        <v>2340</v>
      </c>
      <c r="Q68" s="357"/>
      <c r="R68" s="362"/>
      <c r="T68" s="351">
        <f>P68-G68</f>
        <v>111</v>
      </c>
      <c r="U68" s="357"/>
      <c r="V68" s="351">
        <f>U68+T68</f>
        <v>111</v>
      </c>
      <c r="W68" s="371"/>
    </row>
    <row r="69" spans="1:23" x14ac:dyDescent="0.25">
      <c r="A69" s="355"/>
      <c r="B69" s="355"/>
      <c r="C69" s="1" t="s">
        <v>406</v>
      </c>
      <c r="D69" s="355"/>
      <c r="E69" s="355"/>
      <c r="F69" s="359"/>
      <c r="G69" s="352"/>
      <c r="H69" s="23"/>
      <c r="I69" s="376"/>
      <c r="J69" s="355"/>
      <c r="L69" s="376"/>
      <c r="M69" s="352"/>
      <c r="N69" s="55"/>
      <c r="O69" s="352"/>
      <c r="P69" s="352"/>
      <c r="Q69" s="355"/>
      <c r="R69" s="363"/>
      <c r="T69" s="352"/>
      <c r="U69" s="355"/>
      <c r="V69" s="352"/>
      <c r="W69" s="375"/>
    </row>
    <row r="70" spans="1:23" x14ac:dyDescent="0.25">
      <c r="A70" s="355"/>
      <c r="B70" s="355"/>
      <c r="C70" s="1" t="s">
        <v>427</v>
      </c>
      <c r="D70" s="355"/>
      <c r="E70" s="355"/>
      <c r="F70" s="359"/>
      <c r="G70" s="352"/>
      <c r="H70" s="23"/>
      <c r="I70" s="376"/>
      <c r="J70" s="355"/>
      <c r="L70" s="376"/>
      <c r="M70" s="352"/>
      <c r="N70" s="55"/>
      <c r="O70" s="352"/>
      <c r="P70" s="352"/>
      <c r="Q70" s="355"/>
      <c r="R70" s="363"/>
      <c r="T70" s="352"/>
      <c r="U70" s="355"/>
      <c r="V70" s="352"/>
      <c r="W70" s="375"/>
    </row>
    <row r="71" spans="1:23" x14ac:dyDescent="0.25">
      <c r="A71" s="356"/>
      <c r="B71" s="356"/>
      <c r="C71" s="1" t="s">
        <v>428</v>
      </c>
      <c r="D71" s="356"/>
      <c r="E71" s="356"/>
      <c r="F71" s="360"/>
      <c r="G71" s="353"/>
      <c r="H71" s="23"/>
      <c r="I71" s="361"/>
      <c r="J71" s="356"/>
      <c r="L71" s="361"/>
      <c r="M71" s="353"/>
      <c r="N71" s="55"/>
      <c r="O71" s="353"/>
      <c r="P71" s="353"/>
      <c r="Q71" s="356"/>
      <c r="R71" s="364"/>
      <c r="T71" s="353"/>
      <c r="U71" s="356"/>
      <c r="V71" s="353"/>
      <c r="W71" s="372"/>
    </row>
    <row r="72" spans="1:23" x14ac:dyDescent="0.25">
      <c r="A72" s="357">
        <v>1</v>
      </c>
      <c r="B72" s="357" t="s">
        <v>793</v>
      </c>
      <c r="C72" s="1" t="s">
        <v>407</v>
      </c>
      <c r="D72" s="357">
        <v>13139080020</v>
      </c>
      <c r="E72" s="357">
        <v>2849</v>
      </c>
      <c r="F72" s="358" t="s">
        <v>408</v>
      </c>
      <c r="G72" s="351">
        <v>1905</v>
      </c>
      <c r="H72" s="23"/>
      <c r="I72" s="354" t="s">
        <v>1945</v>
      </c>
      <c r="J72" s="357" t="s">
        <v>1945</v>
      </c>
      <c r="L72" s="354">
        <v>44616</v>
      </c>
      <c r="M72" s="351">
        <v>1936</v>
      </c>
      <c r="N72" s="55"/>
      <c r="O72" s="367">
        <v>44741</v>
      </c>
      <c r="P72" s="351">
        <v>2132</v>
      </c>
      <c r="Q72" s="357"/>
      <c r="R72" s="362"/>
      <c r="T72" s="351">
        <f>P72-G72</f>
        <v>227</v>
      </c>
      <c r="U72" s="357"/>
      <c r="V72" s="351">
        <f>U72+T72</f>
        <v>227</v>
      </c>
      <c r="W72" s="371"/>
    </row>
    <row r="73" spans="1:23" x14ac:dyDescent="0.25">
      <c r="A73" s="356"/>
      <c r="B73" s="356"/>
      <c r="C73" s="1" t="s">
        <v>419</v>
      </c>
      <c r="D73" s="356"/>
      <c r="E73" s="356"/>
      <c r="F73" s="360"/>
      <c r="G73" s="353"/>
      <c r="H73" s="23"/>
      <c r="I73" s="361"/>
      <c r="J73" s="356"/>
      <c r="L73" s="356"/>
      <c r="M73" s="353"/>
      <c r="N73" s="55"/>
      <c r="O73" s="353"/>
      <c r="P73" s="353"/>
      <c r="Q73" s="356"/>
      <c r="R73" s="364"/>
      <c r="T73" s="353"/>
      <c r="U73" s="356"/>
      <c r="V73" s="353"/>
      <c r="W73" s="372"/>
    </row>
    <row r="74" spans="1:23" x14ac:dyDescent="0.25">
      <c r="A74" s="13">
        <v>1</v>
      </c>
      <c r="B74" s="13" t="s">
        <v>791</v>
      </c>
      <c r="C74" s="1" t="s">
        <v>409</v>
      </c>
      <c r="D74" s="13">
        <v>13139080130</v>
      </c>
      <c r="E74" s="13">
        <v>3310</v>
      </c>
      <c r="F74" s="1" t="s">
        <v>2037</v>
      </c>
      <c r="G74" s="53">
        <v>2</v>
      </c>
      <c r="H74" s="23"/>
      <c r="I74" s="61" t="s">
        <v>1946</v>
      </c>
      <c r="J74" s="4" t="s">
        <v>1945</v>
      </c>
      <c r="L74" s="45">
        <v>44617</v>
      </c>
      <c r="M74" s="1">
        <v>2</v>
      </c>
      <c r="O74" s="30">
        <v>44741</v>
      </c>
      <c r="P74" s="1">
        <v>2</v>
      </c>
      <c r="Q74" s="1"/>
      <c r="R74" s="1"/>
      <c r="T74" s="51">
        <f>P74-G74</f>
        <v>0</v>
      </c>
      <c r="U74" s="51"/>
      <c r="V74" s="51">
        <f>U74+T74</f>
        <v>0</v>
      </c>
      <c r="W74" s="21"/>
    </row>
    <row r="75" spans="1:23" x14ac:dyDescent="0.25">
      <c r="A75" s="357">
        <v>1</v>
      </c>
      <c r="B75" s="357" t="s">
        <v>791</v>
      </c>
      <c r="C75" s="1" t="s">
        <v>410</v>
      </c>
      <c r="D75" s="357">
        <v>13139080083</v>
      </c>
      <c r="E75" s="357">
        <v>2394</v>
      </c>
      <c r="F75" s="358" t="s">
        <v>411</v>
      </c>
      <c r="G75" s="351">
        <v>209</v>
      </c>
      <c r="H75" s="23"/>
      <c r="I75" s="354" t="s">
        <v>1945</v>
      </c>
      <c r="J75" s="357" t="s">
        <v>1945</v>
      </c>
      <c r="L75" s="354">
        <v>44617</v>
      </c>
      <c r="M75" s="351">
        <v>209</v>
      </c>
      <c r="N75" s="29"/>
      <c r="O75" s="367">
        <v>44741</v>
      </c>
      <c r="P75" s="351">
        <v>235</v>
      </c>
      <c r="Q75" s="357"/>
      <c r="R75" s="362"/>
      <c r="T75" s="351">
        <f>P75-G75</f>
        <v>26</v>
      </c>
      <c r="U75" s="357"/>
      <c r="V75" s="351">
        <f>U75+T75</f>
        <v>26</v>
      </c>
      <c r="W75" s="371"/>
    </row>
    <row r="76" spans="1:23" x14ac:dyDescent="0.25">
      <c r="A76" s="356"/>
      <c r="B76" s="356"/>
      <c r="C76" s="1" t="s">
        <v>412</v>
      </c>
      <c r="D76" s="356"/>
      <c r="E76" s="356"/>
      <c r="F76" s="360"/>
      <c r="G76" s="353"/>
      <c r="H76" s="23"/>
      <c r="I76" s="361"/>
      <c r="J76" s="356"/>
      <c r="L76" s="356"/>
      <c r="M76" s="353"/>
      <c r="N76" s="29"/>
      <c r="O76" s="353"/>
      <c r="P76" s="353"/>
      <c r="Q76" s="356"/>
      <c r="R76" s="364"/>
      <c r="T76" s="353"/>
      <c r="U76" s="356"/>
      <c r="V76" s="353"/>
      <c r="W76" s="372"/>
    </row>
    <row r="77" spans="1:23" x14ac:dyDescent="0.25">
      <c r="A77" s="13">
        <v>1</v>
      </c>
      <c r="B77" s="13" t="s">
        <v>790</v>
      </c>
      <c r="C77" s="1" t="s">
        <v>413</v>
      </c>
      <c r="D77" s="13">
        <v>13139080069</v>
      </c>
      <c r="E77" s="13">
        <v>2083</v>
      </c>
      <c r="F77" s="1" t="s">
        <v>414</v>
      </c>
      <c r="G77" s="53">
        <v>59</v>
      </c>
      <c r="H77" s="23"/>
      <c r="I77" s="60" t="s">
        <v>1945</v>
      </c>
      <c r="J77" s="4" t="s">
        <v>1945</v>
      </c>
      <c r="L77" s="30">
        <v>44617</v>
      </c>
      <c r="M77" s="1">
        <v>59</v>
      </c>
      <c r="O77" s="30">
        <v>44741</v>
      </c>
      <c r="P77" s="1">
        <v>59</v>
      </c>
      <c r="Q77" s="1"/>
      <c r="R77" s="1"/>
      <c r="T77" s="51">
        <f>P77-G77</f>
        <v>0</v>
      </c>
      <c r="U77" s="51"/>
      <c r="V77" s="51">
        <f>U77+T77</f>
        <v>0</v>
      </c>
      <c r="W77" s="21"/>
    </row>
    <row r="78" spans="1:23" x14ac:dyDescent="0.25">
      <c r="A78" s="357">
        <v>1</v>
      </c>
      <c r="B78" s="357" t="s">
        <v>790</v>
      </c>
      <c r="C78" s="1" t="s">
        <v>415</v>
      </c>
      <c r="D78" s="357">
        <v>13139080086</v>
      </c>
      <c r="E78" s="357">
        <v>1395</v>
      </c>
      <c r="F78" s="358" t="s">
        <v>170</v>
      </c>
      <c r="G78" s="351">
        <v>286</v>
      </c>
      <c r="H78" s="23"/>
      <c r="I78" s="354" t="s">
        <v>1945</v>
      </c>
      <c r="J78" s="357" t="s">
        <v>1945</v>
      </c>
      <c r="L78" s="354">
        <v>44617</v>
      </c>
      <c r="M78" s="351">
        <v>289</v>
      </c>
      <c r="N78" s="55"/>
      <c r="O78" s="354">
        <v>44741</v>
      </c>
      <c r="P78" s="351">
        <v>299</v>
      </c>
      <c r="Q78" s="357"/>
      <c r="R78" s="362"/>
      <c r="T78" s="351">
        <f>P78-G78</f>
        <v>13</v>
      </c>
      <c r="U78" s="351"/>
      <c r="V78" s="351">
        <f>U78+T78</f>
        <v>13</v>
      </c>
      <c r="W78" s="371"/>
    </row>
    <row r="79" spans="1:23" x14ac:dyDescent="0.25">
      <c r="A79" s="356"/>
      <c r="B79" s="356"/>
      <c r="C79" s="1" t="s">
        <v>416</v>
      </c>
      <c r="D79" s="356"/>
      <c r="E79" s="356"/>
      <c r="F79" s="360"/>
      <c r="G79" s="353"/>
      <c r="H79" s="23"/>
      <c r="I79" s="361"/>
      <c r="J79" s="356"/>
      <c r="L79" s="356"/>
      <c r="M79" s="353"/>
      <c r="N79" s="55"/>
      <c r="O79" s="356"/>
      <c r="P79" s="353"/>
      <c r="Q79" s="356"/>
      <c r="R79" s="364"/>
      <c r="T79" s="353"/>
      <c r="U79" s="353"/>
      <c r="V79" s="353"/>
      <c r="W79" s="372"/>
    </row>
    <row r="80" spans="1:23" x14ac:dyDescent="0.25">
      <c r="A80" s="13">
        <v>1</v>
      </c>
      <c r="B80" s="13" t="s">
        <v>786</v>
      </c>
      <c r="C80" s="1" t="s">
        <v>417</v>
      </c>
      <c r="D80" s="13">
        <v>13139080160</v>
      </c>
      <c r="E80" s="13">
        <v>2327</v>
      </c>
      <c r="F80" s="1" t="s">
        <v>418</v>
      </c>
      <c r="G80" s="53">
        <v>2</v>
      </c>
      <c r="H80" s="23"/>
      <c r="I80" s="60" t="s">
        <v>1945</v>
      </c>
      <c r="J80" s="4" t="s">
        <v>1945</v>
      </c>
      <c r="L80" s="30">
        <v>44613</v>
      </c>
      <c r="M80" s="1">
        <v>2</v>
      </c>
      <c r="O80" s="30">
        <v>44735</v>
      </c>
      <c r="P80" s="1">
        <v>5</v>
      </c>
      <c r="Q80" s="1"/>
      <c r="R80" s="1"/>
      <c r="T80" s="51">
        <f>P80-G80</f>
        <v>3</v>
      </c>
      <c r="U80" s="51"/>
      <c r="V80" s="51">
        <f t="shared" ref="V80:V81" si="16">U80+T80</f>
        <v>3</v>
      </c>
      <c r="W80" s="21"/>
    </row>
    <row r="81" spans="1:23" x14ac:dyDescent="0.25">
      <c r="A81" s="13">
        <v>1</v>
      </c>
      <c r="B81" s="13" t="s">
        <v>719</v>
      </c>
      <c r="C81" s="1" t="s">
        <v>420</v>
      </c>
      <c r="D81" s="13">
        <v>13139080035</v>
      </c>
      <c r="E81" s="13">
        <v>2156</v>
      </c>
      <c r="F81" s="1" t="s">
        <v>421</v>
      </c>
      <c r="G81" s="53">
        <v>430</v>
      </c>
      <c r="H81" s="23"/>
      <c r="I81" s="61" t="s">
        <v>1945</v>
      </c>
      <c r="J81" s="4" t="s">
        <v>1945</v>
      </c>
      <c r="L81" s="30">
        <v>44616</v>
      </c>
      <c r="M81" s="1">
        <v>447</v>
      </c>
      <c r="O81" s="30">
        <v>44741</v>
      </c>
      <c r="P81" s="1">
        <v>507</v>
      </c>
      <c r="Q81" s="1"/>
      <c r="R81" s="1"/>
      <c r="T81" s="51">
        <f>P81-G81</f>
        <v>77</v>
      </c>
      <c r="U81" s="51"/>
      <c r="V81" s="51">
        <f t="shared" si="16"/>
        <v>77</v>
      </c>
      <c r="W81" s="21"/>
    </row>
    <row r="82" spans="1:23" x14ac:dyDescent="0.25">
      <c r="A82" s="357">
        <v>1</v>
      </c>
      <c r="B82" s="357" t="s">
        <v>792</v>
      </c>
      <c r="C82" s="1" t="s">
        <v>422</v>
      </c>
      <c r="D82" s="357">
        <v>13139080030</v>
      </c>
      <c r="E82" s="357">
        <v>2849</v>
      </c>
      <c r="F82" s="358" t="s">
        <v>408</v>
      </c>
      <c r="G82" s="351">
        <v>1565</v>
      </c>
      <c r="H82" s="23"/>
      <c r="I82" s="354" t="s">
        <v>1945</v>
      </c>
      <c r="J82" s="357" t="s">
        <v>1945</v>
      </c>
      <c r="L82" s="354">
        <v>44617</v>
      </c>
      <c r="M82" s="351">
        <v>1565</v>
      </c>
      <c r="N82" s="55"/>
      <c r="O82" s="354">
        <v>44741</v>
      </c>
      <c r="P82" s="351">
        <v>1568</v>
      </c>
      <c r="Q82" s="357"/>
      <c r="R82" s="362"/>
      <c r="S82" s="56"/>
      <c r="T82" s="351">
        <f>P82-G82</f>
        <v>3</v>
      </c>
      <c r="U82" s="351"/>
      <c r="V82" s="351">
        <f>U82+T82</f>
        <v>3</v>
      </c>
      <c r="W82" s="371"/>
    </row>
    <row r="83" spans="1:23" x14ac:dyDescent="0.25">
      <c r="A83" s="355"/>
      <c r="B83" s="355"/>
      <c r="C83" s="1" t="s">
        <v>423</v>
      </c>
      <c r="D83" s="355"/>
      <c r="E83" s="355"/>
      <c r="F83" s="359"/>
      <c r="G83" s="352"/>
      <c r="H83" s="23"/>
      <c r="I83" s="376"/>
      <c r="J83" s="355"/>
      <c r="L83" s="355"/>
      <c r="M83" s="352"/>
      <c r="N83" s="55"/>
      <c r="O83" s="355"/>
      <c r="P83" s="352"/>
      <c r="Q83" s="355"/>
      <c r="R83" s="363"/>
      <c r="S83" s="56"/>
      <c r="T83" s="352"/>
      <c r="U83" s="352"/>
      <c r="V83" s="352"/>
      <c r="W83" s="375"/>
    </row>
    <row r="84" spans="1:23" x14ac:dyDescent="0.25">
      <c r="A84" s="355"/>
      <c r="B84" s="355"/>
      <c r="C84" s="1" t="s">
        <v>424</v>
      </c>
      <c r="D84" s="355"/>
      <c r="E84" s="355"/>
      <c r="F84" s="359"/>
      <c r="G84" s="352"/>
      <c r="H84" s="23"/>
      <c r="I84" s="376"/>
      <c r="J84" s="355"/>
      <c r="L84" s="355"/>
      <c r="M84" s="352"/>
      <c r="N84" s="55"/>
      <c r="O84" s="355"/>
      <c r="P84" s="352"/>
      <c r="Q84" s="355"/>
      <c r="R84" s="363"/>
      <c r="S84" s="56"/>
      <c r="T84" s="352"/>
      <c r="U84" s="352"/>
      <c r="V84" s="352"/>
      <c r="W84" s="375"/>
    </row>
    <row r="85" spans="1:23" x14ac:dyDescent="0.25">
      <c r="A85" s="355"/>
      <c r="B85" s="355"/>
      <c r="C85" s="1" t="s">
        <v>425</v>
      </c>
      <c r="D85" s="355"/>
      <c r="E85" s="355"/>
      <c r="F85" s="359"/>
      <c r="G85" s="352"/>
      <c r="H85" s="23"/>
      <c r="I85" s="376"/>
      <c r="J85" s="355"/>
      <c r="L85" s="355"/>
      <c r="M85" s="352"/>
      <c r="N85" s="55"/>
      <c r="O85" s="355"/>
      <c r="P85" s="352"/>
      <c r="Q85" s="355"/>
      <c r="R85" s="363"/>
      <c r="S85" s="56"/>
      <c r="T85" s="352"/>
      <c r="U85" s="352"/>
      <c r="V85" s="352"/>
      <c r="W85" s="375"/>
    </row>
    <row r="86" spans="1:23" x14ac:dyDescent="0.25">
      <c r="A86" s="356"/>
      <c r="B86" s="356"/>
      <c r="C86" s="1" t="s">
        <v>426</v>
      </c>
      <c r="D86" s="356"/>
      <c r="E86" s="356"/>
      <c r="F86" s="360"/>
      <c r="G86" s="353"/>
      <c r="H86" s="23"/>
      <c r="I86" s="361"/>
      <c r="J86" s="356"/>
      <c r="L86" s="356"/>
      <c r="M86" s="353"/>
      <c r="N86" s="55"/>
      <c r="O86" s="356"/>
      <c r="P86" s="353"/>
      <c r="Q86" s="356"/>
      <c r="R86" s="364"/>
      <c r="S86" s="56"/>
      <c r="T86" s="353"/>
      <c r="U86" s="353"/>
      <c r="V86" s="353"/>
      <c r="W86" s="372"/>
    </row>
    <row r="87" spans="1:23" x14ac:dyDescent="0.25">
      <c r="A87" s="13">
        <v>1</v>
      </c>
      <c r="B87" s="13" t="s">
        <v>792</v>
      </c>
      <c r="C87" s="1" t="s">
        <v>429</v>
      </c>
      <c r="D87" s="4">
        <v>13139080089</v>
      </c>
      <c r="E87" s="13">
        <v>2850</v>
      </c>
      <c r="F87" s="1" t="s">
        <v>430</v>
      </c>
      <c r="G87" s="53">
        <v>2</v>
      </c>
      <c r="H87" s="23"/>
      <c r="I87" s="60" t="s">
        <v>1946</v>
      </c>
      <c r="J87" s="4" t="s">
        <v>1945</v>
      </c>
      <c r="L87" s="30">
        <v>44617</v>
      </c>
      <c r="M87" s="1">
        <v>2</v>
      </c>
      <c r="O87" s="30">
        <v>44741</v>
      </c>
      <c r="P87" s="1">
        <v>2</v>
      </c>
      <c r="Q87" s="1"/>
      <c r="R87" s="1"/>
      <c r="T87" s="51">
        <v>0</v>
      </c>
      <c r="U87" s="51"/>
      <c r="V87" s="51">
        <f t="shared" ref="V87:V89" si="17">U87+T87</f>
        <v>0</v>
      </c>
      <c r="W87" s="21"/>
    </row>
    <row r="88" spans="1:23" x14ac:dyDescent="0.25">
      <c r="A88" s="13">
        <v>1</v>
      </c>
      <c r="B88" s="13" t="s">
        <v>786</v>
      </c>
      <c r="C88" s="1" t="s">
        <v>431</v>
      </c>
      <c r="D88" s="4">
        <v>13139080134</v>
      </c>
      <c r="E88" s="13">
        <v>2363</v>
      </c>
      <c r="F88" s="1" t="s">
        <v>432</v>
      </c>
      <c r="G88" s="53">
        <v>4494</v>
      </c>
      <c r="H88" s="23"/>
      <c r="I88" s="63" t="s">
        <v>1945</v>
      </c>
      <c r="J88" s="4" t="s">
        <v>1945</v>
      </c>
      <c r="L88" s="30">
        <v>44613</v>
      </c>
      <c r="M88" s="1">
        <v>4504</v>
      </c>
      <c r="O88" s="30">
        <v>44735</v>
      </c>
      <c r="P88" s="1">
        <v>4729</v>
      </c>
      <c r="Q88" s="1"/>
      <c r="R88" s="1"/>
      <c r="T88" s="51">
        <f>P88-G88</f>
        <v>235</v>
      </c>
      <c r="U88" s="51"/>
      <c r="V88" s="51">
        <f t="shared" si="17"/>
        <v>235</v>
      </c>
      <c r="W88" s="21"/>
    </row>
    <row r="89" spans="1:23" x14ac:dyDescent="0.25">
      <c r="A89" s="13">
        <v>1</v>
      </c>
      <c r="B89" s="13" t="s">
        <v>794</v>
      </c>
      <c r="C89" s="1" t="s">
        <v>433</v>
      </c>
      <c r="D89" s="13">
        <v>13139080079</v>
      </c>
      <c r="E89" s="13">
        <v>1037</v>
      </c>
      <c r="F89" s="1" t="s">
        <v>363</v>
      </c>
      <c r="G89" s="53">
        <v>2</v>
      </c>
      <c r="H89" s="23"/>
      <c r="I89" s="60" t="s">
        <v>1946</v>
      </c>
      <c r="J89" s="4" t="s">
        <v>1945</v>
      </c>
      <c r="L89" s="30">
        <v>44617</v>
      </c>
      <c r="M89" s="1">
        <v>2</v>
      </c>
      <c r="O89" s="30">
        <v>44741</v>
      </c>
      <c r="P89" s="1">
        <v>2</v>
      </c>
      <c r="Q89" s="1"/>
      <c r="R89" s="1"/>
      <c r="T89" s="51">
        <v>0</v>
      </c>
      <c r="U89" s="51"/>
      <c r="V89" s="51">
        <f t="shared" si="17"/>
        <v>0</v>
      </c>
      <c r="W89" s="21"/>
    </row>
    <row r="90" spans="1:23" x14ac:dyDescent="0.25">
      <c r="A90" s="13">
        <v>1</v>
      </c>
      <c r="B90" s="13" t="s">
        <v>794</v>
      </c>
      <c r="C90" s="14" t="s">
        <v>434</v>
      </c>
      <c r="D90" s="13">
        <v>13139080090</v>
      </c>
      <c r="E90" s="13">
        <v>2874</v>
      </c>
      <c r="F90" s="14" t="s">
        <v>435</v>
      </c>
      <c r="G90" s="53">
        <v>2</v>
      </c>
      <c r="H90" s="23"/>
      <c r="I90" s="20" t="s">
        <v>1946</v>
      </c>
      <c r="J90" s="13" t="s">
        <v>1945</v>
      </c>
      <c r="L90" s="33">
        <v>44617</v>
      </c>
      <c r="M90" s="14">
        <v>2</v>
      </c>
      <c r="N90" s="18"/>
      <c r="O90" s="33">
        <v>44741</v>
      </c>
      <c r="P90" s="14">
        <v>2</v>
      </c>
      <c r="Q90" s="14"/>
      <c r="R90" s="1"/>
      <c r="T90" s="51">
        <v>0</v>
      </c>
      <c r="U90" s="51"/>
      <c r="V90" s="51">
        <f>U90+T90</f>
        <v>0</v>
      </c>
      <c r="W90" s="131"/>
    </row>
    <row r="91" spans="1:23" x14ac:dyDescent="0.25">
      <c r="A91" s="13">
        <v>1</v>
      </c>
      <c r="B91" s="13" t="s">
        <v>794</v>
      </c>
      <c r="C91" s="1" t="s">
        <v>436</v>
      </c>
      <c r="D91" s="13">
        <v>13139080077</v>
      </c>
      <c r="E91" s="13">
        <v>2976</v>
      </c>
      <c r="F91" s="1" t="s">
        <v>675</v>
      </c>
      <c r="G91" s="53">
        <v>1</v>
      </c>
      <c r="H91" s="23"/>
      <c r="I91" s="60" t="s">
        <v>1946</v>
      </c>
      <c r="J91" s="4" t="s">
        <v>1945</v>
      </c>
      <c r="L91" s="30">
        <v>44617</v>
      </c>
      <c r="M91" s="1">
        <v>1</v>
      </c>
      <c r="O91" s="30">
        <v>44740</v>
      </c>
      <c r="P91" s="1">
        <v>1</v>
      </c>
      <c r="Q91" s="1"/>
      <c r="R91" s="1"/>
      <c r="T91" s="51">
        <f t="shared" ref="T91:T118" si="18">P91-G91</f>
        <v>0</v>
      </c>
      <c r="U91" s="51"/>
      <c r="V91" s="51">
        <f t="shared" ref="V91:V107" si="19">U91+T91</f>
        <v>0</v>
      </c>
      <c r="W91" s="21"/>
    </row>
    <row r="92" spans="1:23" x14ac:dyDescent="0.25">
      <c r="A92" s="13">
        <v>1</v>
      </c>
      <c r="B92" s="13" t="s">
        <v>794</v>
      </c>
      <c r="C92" s="1" t="s">
        <v>438</v>
      </c>
      <c r="D92" s="4">
        <v>13135370055</v>
      </c>
      <c r="E92" s="13">
        <v>571</v>
      </c>
      <c r="F92" s="1" t="s">
        <v>439</v>
      </c>
      <c r="G92" s="53">
        <v>31781</v>
      </c>
      <c r="H92" s="23"/>
      <c r="I92" s="63" t="s">
        <v>1945</v>
      </c>
      <c r="J92" s="4" t="s">
        <v>1945</v>
      </c>
      <c r="L92" s="30">
        <v>44615</v>
      </c>
      <c r="M92" s="1">
        <v>32387</v>
      </c>
      <c r="O92" s="30">
        <v>44740</v>
      </c>
      <c r="P92" s="1">
        <v>34773</v>
      </c>
      <c r="Q92" s="1"/>
      <c r="R92" s="1"/>
      <c r="T92" s="51">
        <f t="shared" si="18"/>
        <v>2992</v>
      </c>
      <c r="U92" s="51"/>
      <c r="V92" s="51">
        <f t="shared" si="19"/>
        <v>2992</v>
      </c>
      <c r="W92" s="21"/>
    </row>
    <row r="93" spans="1:23" x14ac:dyDescent="0.25">
      <c r="A93" s="13">
        <v>1</v>
      </c>
      <c r="B93" s="13" t="s">
        <v>725</v>
      </c>
      <c r="C93" s="1" t="s">
        <v>440</v>
      </c>
      <c r="D93" s="13">
        <v>13139080012</v>
      </c>
      <c r="E93" s="13">
        <v>1809</v>
      </c>
      <c r="F93" s="1" t="s">
        <v>50</v>
      </c>
      <c r="G93" s="53">
        <v>66925</v>
      </c>
      <c r="H93" s="23"/>
      <c r="I93" s="63" t="s">
        <v>1945</v>
      </c>
      <c r="J93" s="4" t="s">
        <v>1945</v>
      </c>
      <c r="L93" s="30">
        <v>44615</v>
      </c>
      <c r="M93" s="1">
        <v>66927</v>
      </c>
      <c r="O93" s="30">
        <v>44740</v>
      </c>
      <c r="P93" s="1">
        <v>71851</v>
      </c>
      <c r="Q93" s="1"/>
      <c r="R93" s="1"/>
      <c r="T93" s="51">
        <f t="shared" si="18"/>
        <v>4926</v>
      </c>
      <c r="U93" s="51"/>
      <c r="V93" s="51">
        <f t="shared" si="19"/>
        <v>4926</v>
      </c>
      <c r="W93" s="21"/>
    </row>
    <row r="94" spans="1:23" x14ac:dyDescent="0.25">
      <c r="A94" s="13">
        <v>1</v>
      </c>
      <c r="B94" s="13" t="s">
        <v>724</v>
      </c>
      <c r="C94" s="1" t="s">
        <v>441</v>
      </c>
      <c r="D94" s="13">
        <v>13376630004</v>
      </c>
      <c r="E94" s="13">
        <v>2926</v>
      </c>
      <c r="F94" s="1" t="s">
        <v>52</v>
      </c>
      <c r="G94" s="53">
        <v>116797</v>
      </c>
      <c r="H94" s="23"/>
      <c r="I94" s="63" t="s">
        <v>1945</v>
      </c>
      <c r="J94" s="4" t="s">
        <v>1945</v>
      </c>
      <c r="L94" s="30">
        <v>44615</v>
      </c>
      <c r="M94" s="1">
        <v>119841</v>
      </c>
      <c r="O94" s="30">
        <v>44740</v>
      </c>
      <c r="P94" s="1">
        <v>127697</v>
      </c>
      <c r="Q94" s="1"/>
      <c r="R94" s="1"/>
      <c r="T94" s="51">
        <f t="shared" si="18"/>
        <v>10900</v>
      </c>
      <c r="U94" s="51"/>
      <c r="V94" s="51">
        <f t="shared" si="19"/>
        <v>10900</v>
      </c>
      <c r="W94" s="21"/>
    </row>
    <row r="95" spans="1:23" x14ac:dyDescent="0.25">
      <c r="A95" s="13">
        <v>1</v>
      </c>
      <c r="B95" s="13" t="s">
        <v>787</v>
      </c>
      <c r="C95" s="1" t="s">
        <v>442</v>
      </c>
      <c r="D95" s="13">
        <v>13139080125</v>
      </c>
      <c r="E95" s="13">
        <v>1734</v>
      </c>
      <c r="F95" s="1" t="s">
        <v>443</v>
      </c>
      <c r="G95" s="53">
        <v>2128</v>
      </c>
      <c r="H95" s="23"/>
      <c r="I95" s="63" t="s">
        <v>1945</v>
      </c>
      <c r="J95" s="4" t="s">
        <v>1945</v>
      </c>
      <c r="L95" s="30">
        <v>44613</v>
      </c>
      <c r="M95" s="1">
        <v>2254</v>
      </c>
      <c r="O95" s="30">
        <v>44735</v>
      </c>
      <c r="P95" s="1">
        <v>2474</v>
      </c>
      <c r="Q95" s="1"/>
      <c r="R95" s="1"/>
      <c r="T95" s="51">
        <f t="shared" si="18"/>
        <v>346</v>
      </c>
      <c r="U95" s="51"/>
      <c r="V95" s="51">
        <f t="shared" si="19"/>
        <v>346</v>
      </c>
      <c r="W95" s="21"/>
    </row>
    <row r="96" spans="1:23" x14ac:dyDescent="0.25">
      <c r="A96" s="13">
        <v>1</v>
      </c>
      <c r="B96" s="13" t="s">
        <v>787</v>
      </c>
      <c r="C96" s="1" t="s">
        <v>444</v>
      </c>
      <c r="D96" s="13">
        <v>13139080239</v>
      </c>
      <c r="E96" s="13">
        <v>1171</v>
      </c>
      <c r="F96" s="1" t="s">
        <v>445</v>
      </c>
      <c r="G96" s="53">
        <v>977</v>
      </c>
      <c r="H96" s="23"/>
      <c r="I96" s="63" t="s">
        <v>1945</v>
      </c>
      <c r="J96" s="4" t="s">
        <v>1945</v>
      </c>
      <c r="L96" s="30">
        <v>44613</v>
      </c>
      <c r="M96" s="1">
        <v>982</v>
      </c>
      <c r="O96" s="30">
        <v>44735</v>
      </c>
      <c r="P96" s="1">
        <v>997</v>
      </c>
      <c r="Q96" s="1"/>
      <c r="R96" s="1"/>
      <c r="T96" s="51">
        <f t="shared" si="18"/>
        <v>20</v>
      </c>
      <c r="U96" s="51"/>
      <c r="V96" s="51">
        <f t="shared" si="19"/>
        <v>20</v>
      </c>
      <c r="W96" s="21"/>
    </row>
    <row r="97" spans="1:23" x14ac:dyDescent="0.25">
      <c r="A97" s="13">
        <v>1</v>
      </c>
      <c r="B97" s="13" t="s">
        <v>787</v>
      </c>
      <c r="C97" s="1" t="s">
        <v>446</v>
      </c>
      <c r="D97" s="13">
        <v>13139080241</v>
      </c>
      <c r="E97" s="13">
        <v>1904</v>
      </c>
      <c r="F97" s="1" t="s">
        <v>447</v>
      </c>
      <c r="G97" s="53">
        <v>2411</v>
      </c>
      <c r="H97" s="23"/>
      <c r="I97" s="63" t="s">
        <v>1945</v>
      </c>
      <c r="J97" s="4" t="s">
        <v>1945</v>
      </c>
      <c r="L97" s="30">
        <v>44613</v>
      </c>
      <c r="M97" s="1">
        <v>2488</v>
      </c>
      <c r="O97" s="30">
        <v>44735</v>
      </c>
      <c r="P97" s="1">
        <v>2812</v>
      </c>
      <c r="Q97" s="1"/>
      <c r="R97" s="1"/>
      <c r="T97" s="51">
        <f t="shared" si="18"/>
        <v>401</v>
      </c>
      <c r="U97" s="51"/>
      <c r="V97" s="51">
        <f t="shared" si="19"/>
        <v>401</v>
      </c>
      <c r="W97" s="21"/>
    </row>
    <row r="98" spans="1:23" x14ac:dyDescent="0.25">
      <c r="A98" s="13">
        <v>1</v>
      </c>
      <c r="B98" s="13" t="s">
        <v>784</v>
      </c>
      <c r="C98" s="1" t="s">
        <v>448</v>
      </c>
      <c r="D98" s="13">
        <v>13139080178</v>
      </c>
      <c r="E98" s="13">
        <v>1314</v>
      </c>
      <c r="F98" s="1" t="s">
        <v>449</v>
      </c>
      <c r="G98" s="53">
        <v>18728</v>
      </c>
      <c r="H98" s="23"/>
      <c r="I98" s="63" t="s">
        <v>1945</v>
      </c>
      <c r="J98" s="4" t="s">
        <v>1945</v>
      </c>
      <c r="L98" s="30">
        <v>44613</v>
      </c>
      <c r="M98" s="1">
        <v>19818</v>
      </c>
      <c r="O98" s="30">
        <v>44735</v>
      </c>
      <c r="P98" s="1">
        <v>21012</v>
      </c>
      <c r="Q98" s="1"/>
      <c r="R98" s="1"/>
      <c r="T98" s="51">
        <f t="shared" si="18"/>
        <v>2284</v>
      </c>
      <c r="U98" s="51"/>
      <c r="V98" s="51">
        <f t="shared" si="19"/>
        <v>2284</v>
      </c>
      <c r="W98" s="21"/>
    </row>
    <row r="99" spans="1:23" x14ac:dyDescent="0.25">
      <c r="A99" s="13">
        <v>1</v>
      </c>
      <c r="B99" s="13" t="s">
        <v>784</v>
      </c>
      <c r="C99" s="1" t="s">
        <v>450</v>
      </c>
      <c r="D99" s="13">
        <v>13139080244</v>
      </c>
      <c r="E99" s="13">
        <v>695</v>
      </c>
      <c r="F99" s="1" t="s">
        <v>451</v>
      </c>
      <c r="G99" s="53">
        <v>25423</v>
      </c>
      <c r="H99" s="23"/>
      <c r="I99" s="63" t="s">
        <v>1945</v>
      </c>
      <c r="J99" s="4" t="s">
        <v>1945</v>
      </c>
      <c r="L99" s="30">
        <v>44613</v>
      </c>
      <c r="M99" s="1">
        <v>26509</v>
      </c>
      <c r="O99" s="30">
        <v>44735</v>
      </c>
      <c r="P99" s="1">
        <v>28192</v>
      </c>
      <c r="Q99" s="1"/>
      <c r="R99" s="1"/>
      <c r="T99" s="51">
        <f t="shared" si="18"/>
        <v>2769</v>
      </c>
      <c r="U99" s="51"/>
      <c r="V99" s="51">
        <f t="shared" si="19"/>
        <v>2769</v>
      </c>
      <c r="W99" s="21"/>
    </row>
    <row r="100" spans="1:23" x14ac:dyDescent="0.25">
      <c r="A100" s="13">
        <v>1</v>
      </c>
      <c r="B100" s="13" t="s">
        <v>701</v>
      </c>
      <c r="C100" s="1" t="s">
        <v>452</v>
      </c>
      <c r="D100" s="13">
        <v>13139080204</v>
      </c>
      <c r="E100" s="13">
        <v>1065</v>
      </c>
      <c r="F100" s="1" t="s">
        <v>453</v>
      </c>
      <c r="G100" s="53">
        <v>3</v>
      </c>
      <c r="H100" s="23"/>
      <c r="I100" s="60" t="s">
        <v>1946</v>
      </c>
      <c r="J100" s="4" t="s">
        <v>1945</v>
      </c>
      <c r="L100" s="30">
        <v>44613</v>
      </c>
      <c r="M100" s="1">
        <v>3</v>
      </c>
      <c r="O100" s="30">
        <v>44734</v>
      </c>
      <c r="P100" s="1">
        <v>3</v>
      </c>
      <c r="Q100" s="1"/>
      <c r="R100" s="1"/>
      <c r="T100" s="51">
        <f t="shared" si="18"/>
        <v>0</v>
      </c>
      <c r="U100" s="51"/>
      <c r="V100" s="51">
        <f t="shared" si="19"/>
        <v>0</v>
      </c>
      <c r="W100" s="21"/>
    </row>
    <row r="101" spans="1:23" x14ac:dyDescent="0.25">
      <c r="A101" s="13">
        <v>1</v>
      </c>
      <c r="B101" s="13" t="s">
        <v>779</v>
      </c>
      <c r="C101" s="1" t="s">
        <v>454</v>
      </c>
      <c r="D101" s="13">
        <v>13139080158</v>
      </c>
      <c r="E101" s="13">
        <v>1545</v>
      </c>
      <c r="F101" s="1" t="s">
        <v>455</v>
      </c>
      <c r="G101" s="53">
        <v>2</v>
      </c>
      <c r="H101" s="23"/>
      <c r="I101" s="60" t="s">
        <v>1946</v>
      </c>
      <c r="J101" s="4" t="s">
        <v>1945</v>
      </c>
      <c r="L101" s="30">
        <v>44613</v>
      </c>
      <c r="M101" s="1">
        <v>2</v>
      </c>
      <c r="O101" s="30">
        <v>44735</v>
      </c>
      <c r="P101" s="1">
        <v>2</v>
      </c>
      <c r="Q101" s="1"/>
      <c r="R101" s="1"/>
      <c r="T101" s="51">
        <v>0</v>
      </c>
      <c r="U101" s="51"/>
      <c r="V101" s="51">
        <f t="shared" si="19"/>
        <v>0</v>
      </c>
      <c r="W101" s="21"/>
    </row>
    <row r="102" spans="1:23" x14ac:dyDescent="0.25">
      <c r="A102" s="357">
        <v>1</v>
      </c>
      <c r="B102" s="357" t="s">
        <v>779</v>
      </c>
      <c r="C102" s="358" t="s">
        <v>456</v>
      </c>
      <c r="D102" s="31">
        <v>13135370068</v>
      </c>
      <c r="E102" s="357">
        <v>2436</v>
      </c>
      <c r="F102" s="358" t="s">
        <v>383</v>
      </c>
      <c r="G102" s="53">
        <v>3</v>
      </c>
      <c r="H102" s="23"/>
      <c r="I102" s="63" t="s">
        <v>1945</v>
      </c>
      <c r="J102" s="4" t="s">
        <v>1945</v>
      </c>
      <c r="L102" s="30">
        <v>44613</v>
      </c>
      <c r="M102" s="1">
        <v>3</v>
      </c>
      <c r="O102" s="30">
        <v>44735</v>
      </c>
      <c r="P102" s="1">
        <v>2</v>
      </c>
      <c r="Q102" s="1"/>
      <c r="R102" s="1"/>
      <c r="T102" s="51">
        <f t="shared" si="18"/>
        <v>-1</v>
      </c>
      <c r="U102" s="51"/>
      <c r="V102" s="51">
        <f t="shared" si="19"/>
        <v>-1</v>
      </c>
      <c r="W102" s="21" t="s">
        <v>1967</v>
      </c>
    </row>
    <row r="103" spans="1:23" x14ac:dyDescent="0.25">
      <c r="A103" s="356"/>
      <c r="B103" s="356"/>
      <c r="C103" s="360"/>
      <c r="D103" s="13">
        <v>13139080176</v>
      </c>
      <c r="E103" s="356"/>
      <c r="F103" s="360"/>
      <c r="G103" s="53">
        <v>130</v>
      </c>
      <c r="H103" s="23"/>
      <c r="I103" s="63" t="s">
        <v>1945</v>
      </c>
      <c r="J103" s="4" t="s">
        <v>1945</v>
      </c>
      <c r="L103" s="30">
        <v>44613</v>
      </c>
      <c r="M103" s="1">
        <v>143</v>
      </c>
      <c r="O103" s="30">
        <v>44735</v>
      </c>
      <c r="P103" s="1">
        <v>228</v>
      </c>
      <c r="Q103" s="1"/>
      <c r="R103" s="1"/>
      <c r="T103" s="51">
        <f t="shared" si="18"/>
        <v>98</v>
      </c>
      <c r="U103" s="51"/>
      <c r="V103" s="51">
        <f t="shared" si="19"/>
        <v>98</v>
      </c>
      <c r="W103" s="21" t="s">
        <v>1968</v>
      </c>
    </row>
    <row r="104" spans="1:23" x14ac:dyDescent="0.25">
      <c r="A104" s="357">
        <v>1</v>
      </c>
      <c r="B104" s="13" t="s">
        <v>782</v>
      </c>
      <c r="C104" s="358" t="s">
        <v>457</v>
      </c>
      <c r="D104" s="357">
        <v>13135370067</v>
      </c>
      <c r="E104" s="357">
        <v>1546</v>
      </c>
      <c r="F104" s="358" t="s">
        <v>458</v>
      </c>
      <c r="G104" s="351">
        <v>12210</v>
      </c>
      <c r="H104" s="23"/>
      <c r="I104" s="357" t="s">
        <v>1945</v>
      </c>
      <c r="J104" s="357" t="s">
        <v>1945</v>
      </c>
      <c r="L104" s="354">
        <v>44613</v>
      </c>
      <c r="M104" s="351">
        <v>12637</v>
      </c>
      <c r="O104" s="354">
        <v>44735</v>
      </c>
      <c r="P104" s="351">
        <v>13902</v>
      </c>
      <c r="Q104" s="357"/>
      <c r="R104" s="362"/>
      <c r="T104" s="351">
        <f t="shared" si="18"/>
        <v>1692</v>
      </c>
      <c r="U104" s="357"/>
      <c r="V104" s="351">
        <f t="shared" si="19"/>
        <v>1692</v>
      </c>
      <c r="W104" s="362"/>
    </row>
    <row r="105" spans="1:23" x14ac:dyDescent="0.25">
      <c r="A105" s="356"/>
      <c r="B105" s="13" t="s">
        <v>783</v>
      </c>
      <c r="C105" s="360"/>
      <c r="D105" s="356"/>
      <c r="E105" s="356"/>
      <c r="F105" s="360"/>
      <c r="G105" s="353"/>
      <c r="H105" s="23"/>
      <c r="I105" s="356"/>
      <c r="J105" s="356"/>
      <c r="L105" s="361"/>
      <c r="M105" s="353"/>
      <c r="O105" s="361"/>
      <c r="P105" s="353"/>
      <c r="Q105" s="356"/>
      <c r="R105" s="364"/>
      <c r="T105" s="353"/>
      <c r="U105" s="356"/>
      <c r="V105" s="353"/>
      <c r="W105" s="364"/>
    </row>
    <row r="106" spans="1:23" x14ac:dyDescent="0.25">
      <c r="A106" s="13">
        <v>1</v>
      </c>
      <c r="B106" s="13" t="s">
        <v>777</v>
      </c>
      <c r="C106" s="1" t="s">
        <v>459</v>
      </c>
      <c r="D106" s="4">
        <v>13139080188</v>
      </c>
      <c r="E106" s="13">
        <v>1920</v>
      </c>
      <c r="F106" s="1" t="s">
        <v>460</v>
      </c>
      <c r="G106" s="53">
        <v>5781</v>
      </c>
      <c r="H106" s="23"/>
      <c r="I106" s="61" t="s">
        <v>1945</v>
      </c>
      <c r="J106" s="4" t="s">
        <v>1945</v>
      </c>
      <c r="L106" s="30">
        <v>44613</v>
      </c>
      <c r="M106" s="1">
        <v>6042</v>
      </c>
      <c r="O106" s="30">
        <v>44735</v>
      </c>
      <c r="P106" s="1">
        <v>6686</v>
      </c>
      <c r="Q106" s="1"/>
      <c r="R106" s="1"/>
      <c r="T106" s="51">
        <f t="shared" si="18"/>
        <v>905</v>
      </c>
      <c r="U106" s="51"/>
      <c r="V106" s="51">
        <f t="shared" si="19"/>
        <v>905</v>
      </c>
      <c r="W106" s="21"/>
    </row>
    <row r="107" spans="1:23" x14ac:dyDescent="0.25">
      <c r="A107" s="13">
        <v>1</v>
      </c>
      <c r="B107" s="13" t="s">
        <v>780</v>
      </c>
      <c r="C107" s="1" t="s">
        <v>461</v>
      </c>
      <c r="D107" s="4">
        <v>13139080219</v>
      </c>
      <c r="E107" s="13">
        <v>2842</v>
      </c>
      <c r="F107" s="1" t="s">
        <v>462</v>
      </c>
      <c r="G107" s="53">
        <v>6104</v>
      </c>
      <c r="H107" s="23"/>
      <c r="I107" s="61" t="s">
        <v>1945</v>
      </c>
      <c r="J107" s="4" t="s">
        <v>1945</v>
      </c>
      <c r="L107" s="30">
        <v>44613</v>
      </c>
      <c r="M107" s="1">
        <v>6245</v>
      </c>
      <c r="O107" s="30">
        <v>44735</v>
      </c>
      <c r="P107" s="1">
        <v>6751</v>
      </c>
      <c r="Q107" s="1"/>
      <c r="R107" s="1"/>
      <c r="T107" s="51">
        <f t="shared" si="18"/>
        <v>647</v>
      </c>
      <c r="U107" s="51"/>
      <c r="V107" s="51">
        <f t="shared" si="19"/>
        <v>647</v>
      </c>
      <c r="W107" s="21"/>
    </row>
    <row r="108" spans="1:23" x14ac:dyDescent="0.25">
      <c r="A108" s="13">
        <v>1</v>
      </c>
      <c r="B108" s="13" t="s">
        <v>780</v>
      </c>
      <c r="C108" s="1" t="s">
        <v>463</v>
      </c>
      <c r="D108" s="13">
        <v>13139080043</v>
      </c>
      <c r="E108" s="13">
        <v>469</v>
      </c>
      <c r="F108" s="1" t="s">
        <v>464</v>
      </c>
      <c r="G108" s="53">
        <v>188</v>
      </c>
      <c r="H108" s="23"/>
      <c r="I108" s="61" t="s">
        <v>1945</v>
      </c>
      <c r="J108" s="4" t="s">
        <v>1945</v>
      </c>
      <c r="L108" s="30">
        <v>44613</v>
      </c>
      <c r="M108" s="1">
        <v>189</v>
      </c>
      <c r="O108" s="30">
        <v>44736</v>
      </c>
      <c r="P108" s="1">
        <v>199</v>
      </c>
      <c r="Q108" s="1"/>
      <c r="R108" s="1"/>
      <c r="T108" s="51">
        <f t="shared" si="18"/>
        <v>11</v>
      </c>
      <c r="U108" s="51"/>
      <c r="V108" s="51">
        <f>U108+T108</f>
        <v>11</v>
      </c>
      <c r="W108" s="21"/>
    </row>
    <row r="109" spans="1:23" x14ac:dyDescent="0.25">
      <c r="A109" s="357">
        <v>1</v>
      </c>
      <c r="B109" s="13" t="s">
        <v>776</v>
      </c>
      <c r="C109" s="358" t="s">
        <v>465</v>
      </c>
      <c r="D109" s="31">
        <v>13139080211</v>
      </c>
      <c r="E109" s="357">
        <v>1207</v>
      </c>
      <c r="F109" s="358" t="s">
        <v>466</v>
      </c>
      <c r="G109" s="51">
        <v>674</v>
      </c>
      <c r="H109" s="23"/>
      <c r="I109" s="61" t="s">
        <v>1945</v>
      </c>
      <c r="J109" s="4" t="s">
        <v>1945</v>
      </c>
      <c r="L109" s="30">
        <v>44613</v>
      </c>
      <c r="M109" s="1">
        <v>715</v>
      </c>
      <c r="O109" s="30">
        <v>44736</v>
      </c>
      <c r="P109" s="1">
        <v>820</v>
      </c>
      <c r="Q109" s="1"/>
      <c r="R109" s="1"/>
      <c r="T109" s="51">
        <f t="shared" si="18"/>
        <v>146</v>
      </c>
      <c r="U109" s="51"/>
      <c r="V109" s="51">
        <f t="shared" ref="V109:V118" si="20">U109+T109</f>
        <v>146</v>
      </c>
      <c r="W109" s="21" t="s">
        <v>1968</v>
      </c>
    </row>
    <row r="110" spans="1:23" x14ac:dyDescent="0.25">
      <c r="A110" s="356"/>
      <c r="B110" s="13" t="s">
        <v>777</v>
      </c>
      <c r="C110" s="360"/>
      <c r="D110" s="13">
        <v>13139080195</v>
      </c>
      <c r="E110" s="356"/>
      <c r="F110" s="360"/>
      <c r="G110" s="51">
        <v>170</v>
      </c>
      <c r="H110" s="23"/>
      <c r="I110" s="61" t="s">
        <v>1945</v>
      </c>
      <c r="J110" s="4" t="s">
        <v>1945</v>
      </c>
      <c r="L110" s="30">
        <v>44613</v>
      </c>
      <c r="M110" s="1">
        <v>170</v>
      </c>
      <c r="O110" s="30">
        <v>44736</v>
      </c>
      <c r="P110" s="1">
        <v>197</v>
      </c>
      <c r="Q110" s="1"/>
      <c r="R110" s="1"/>
      <c r="T110" s="51">
        <f t="shared" si="18"/>
        <v>27</v>
      </c>
      <c r="U110" s="51"/>
      <c r="V110" s="51">
        <f t="shared" si="20"/>
        <v>27</v>
      </c>
      <c r="W110" s="21" t="s">
        <v>1967</v>
      </c>
    </row>
    <row r="111" spans="1:23" x14ac:dyDescent="0.25">
      <c r="A111" s="357">
        <v>1</v>
      </c>
      <c r="B111" s="13" t="s">
        <v>776</v>
      </c>
      <c r="C111" s="358" t="s">
        <v>467</v>
      </c>
      <c r="D111" s="31">
        <v>13139080175</v>
      </c>
      <c r="E111" s="357">
        <v>2205</v>
      </c>
      <c r="F111" s="358" t="s">
        <v>468</v>
      </c>
      <c r="G111" s="51">
        <v>17788</v>
      </c>
      <c r="H111" s="23"/>
      <c r="I111" s="61" t="s">
        <v>1945</v>
      </c>
      <c r="J111" s="4" t="s">
        <v>1945</v>
      </c>
      <c r="L111" s="30">
        <v>44614</v>
      </c>
      <c r="M111" s="1">
        <v>18194</v>
      </c>
      <c r="O111" s="30">
        <v>44736</v>
      </c>
      <c r="P111" s="1">
        <v>18709</v>
      </c>
      <c r="Q111" s="1"/>
      <c r="R111" s="1"/>
      <c r="T111" s="51">
        <f t="shared" si="18"/>
        <v>921</v>
      </c>
      <c r="U111" s="51"/>
      <c r="V111" s="51">
        <f t="shared" si="20"/>
        <v>921</v>
      </c>
      <c r="W111" s="21" t="s">
        <v>1968</v>
      </c>
    </row>
    <row r="112" spans="1:23" x14ac:dyDescent="0.25">
      <c r="A112" s="356"/>
      <c r="B112" s="13" t="s">
        <v>777</v>
      </c>
      <c r="C112" s="360"/>
      <c r="D112" s="13">
        <v>13139080159</v>
      </c>
      <c r="E112" s="356"/>
      <c r="F112" s="360"/>
      <c r="G112" s="51">
        <v>8</v>
      </c>
      <c r="H112" s="23"/>
      <c r="I112" s="61" t="s">
        <v>1946</v>
      </c>
      <c r="J112" s="4" t="s">
        <v>1945</v>
      </c>
      <c r="L112" s="30">
        <v>44613</v>
      </c>
      <c r="M112" s="1">
        <v>8</v>
      </c>
      <c r="O112" s="30">
        <v>44736</v>
      </c>
      <c r="P112" s="1">
        <v>8</v>
      </c>
      <c r="Q112" s="1"/>
      <c r="R112" s="1"/>
      <c r="T112" s="51">
        <f t="shared" si="18"/>
        <v>0</v>
      </c>
      <c r="U112" s="51"/>
      <c r="V112" s="51">
        <f t="shared" si="20"/>
        <v>0</v>
      </c>
      <c r="W112" s="21" t="s">
        <v>1967</v>
      </c>
    </row>
    <row r="113" spans="1:23" x14ac:dyDescent="0.25">
      <c r="A113" s="357">
        <v>1</v>
      </c>
      <c r="B113" s="13" t="s">
        <v>778</v>
      </c>
      <c r="C113" s="358" t="s">
        <v>469</v>
      </c>
      <c r="D113" s="31">
        <v>13139080119</v>
      </c>
      <c r="E113" s="357">
        <v>2923</v>
      </c>
      <c r="F113" s="358" t="s">
        <v>470</v>
      </c>
      <c r="G113" s="51">
        <v>2</v>
      </c>
      <c r="H113" s="23"/>
      <c r="I113" s="61" t="s">
        <v>1946</v>
      </c>
      <c r="J113" s="4" t="s">
        <v>1945</v>
      </c>
      <c r="L113" s="30">
        <v>44613</v>
      </c>
      <c r="M113" s="1">
        <v>2</v>
      </c>
      <c r="O113" s="30">
        <v>44736</v>
      </c>
      <c r="P113" s="1">
        <v>2</v>
      </c>
      <c r="Q113" s="1"/>
      <c r="R113" s="1"/>
      <c r="T113" s="51">
        <f t="shared" si="18"/>
        <v>0</v>
      </c>
      <c r="U113" s="51"/>
      <c r="V113" s="51">
        <f t="shared" si="20"/>
        <v>0</v>
      </c>
      <c r="W113" s="21" t="s">
        <v>1968</v>
      </c>
    </row>
    <row r="114" spans="1:23" x14ac:dyDescent="0.25">
      <c r="A114" s="356"/>
      <c r="B114" s="13" t="s">
        <v>777</v>
      </c>
      <c r="C114" s="360"/>
      <c r="D114" s="13">
        <v>13139080174</v>
      </c>
      <c r="E114" s="356"/>
      <c r="F114" s="360"/>
      <c r="G114" s="51">
        <v>3</v>
      </c>
      <c r="H114" s="23"/>
      <c r="I114" s="61" t="s">
        <v>1946</v>
      </c>
      <c r="J114" s="4" t="s">
        <v>1945</v>
      </c>
      <c r="L114" s="30">
        <v>44613</v>
      </c>
      <c r="M114" s="1">
        <v>3</v>
      </c>
      <c r="O114" s="30">
        <v>44736</v>
      </c>
      <c r="P114" s="1">
        <v>3</v>
      </c>
      <c r="Q114" s="1"/>
      <c r="R114" s="1"/>
      <c r="T114" s="51">
        <f t="shared" si="18"/>
        <v>0</v>
      </c>
      <c r="U114" s="51"/>
      <c r="V114" s="51">
        <f t="shared" si="20"/>
        <v>0</v>
      </c>
      <c r="W114" s="21" t="s">
        <v>1967</v>
      </c>
    </row>
    <row r="115" spans="1:23" x14ac:dyDescent="0.25">
      <c r="A115" s="13">
        <v>1</v>
      </c>
      <c r="B115" s="13" t="s">
        <v>777</v>
      </c>
      <c r="C115" s="1" t="s">
        <v>471</v>
      </c>
      <c r="D115" s="4">
        <v>13139080193</v>
      </c>
      <c r="E115" s="13">
        <v>833</v>
      </c>
      <c r="F115" s="1" t="s">
        <v>472</v>
      </c>
      <c r="G115" s="53">
        <v>1149</v>
      </c>
      <c r="H115" s="23"/>
      <c r="I115" s="61" t="s">
        <v>1945</v>
      </c>
      <c r="J115" s="4" t="s">
        <v>1945</v>
      </c>
      <c r="L115" s="30">
        <v>44613</v>
      </c>
      <c r="M115" s="1">
        <v>1181</v>
      </c>
      <c r="O115" s="30">
        <v>44736</v>
      </c>
      <c r="P115" s="1">
        <v>1327</v>
      </c>
      <c r="Q115" s="1"/>
      <c r="R115" s="1"/>
      <c r="T115" s="51">
        <f t="shared" si="18"/>
        <v>178</v>
      </c>
      <c r="U115" s="51"/>
      <c r="V115" s="51">
        <f t="shared" si="20"/>
        <v>178</v>
      </c>
      <c r="W115" s="21"/>
    </row>
    <row r="116" spans="1:23" x14ac:dyDescent="0.25">
      <c r="A116" s="13">
        <v>1</v>
      </c>
      <c r="B116" s="13" t="s">
        <v>775</v>
      </c>
      <c r="C116" s="1" t="s">
        <v>473</v>
      </c>
      <c r="D116" s="4">
        <v>13135370009</v>
      </c>
      <c r="E116" s="13">
        <v>3270</v>
      </c>
      <c r="F116" s="1" t="s">
        <v>2023</v>
      </c>
      <c r="G116" s="53">
        <v>6</v>
      </c>
      <c r="H116" s="23"/>
      <c r="I116" s="60" t="s">
        <v>1945</v>
      </c>
      <c r="J116" s="4" t="s">
        <v>1945</v>
      </c>
      <c r="L116" s="30">
        <v>44613</v>
      </c>
      <c r="M116" s="1">
        <v>6</v>
      </c>
      <c r="O116" s="30">
        <v>44736</v>
      </c>
      <c r="P116" s="1">
        <v>52</v>
      </c>
      <c r="Q116" s="1"/>
      <c r="R116" s="1"/>
      <c r="T116" s="51">
        <f t="shared" si="18"/>
        <v>46</v>
      </c>
      <c r="U116" s="51"/>
      <c r="V116" s="51">
        <f t="shared" si="20"/>
        <v>46</v>
      </c>
      <c r="W116" s="21"/>
    </row>
    <row r="117" spans="1:23" x14ac:dyDescent="0.25">
      <c r="A117" s="13">
        <v>1</v>
      </c>
      <c r="B117" s="13" t="s">
        <v>778</v>
      </c>
      <c r="C117" s="1" t="s">
        <v>474</v>
      </c>
      <c r="D117" s="4">
        <v>13139080109</v>
      </c>
      <c r="E117" s="13">
        <v>2843</v>
      </c>
      <c r="F117" s="1" t="s">
        <v>475</v>
      </c>
      <c r="G117" s="53">
        <v>872</v>
      </c>
      <c r="H117" s="23"/>
      <c r="I117" s="61" t="s">
        <v>1945</v>
      </c>
      <c r="J117" s="4" t="s">
        <v>1945</v>
      </c>
      <c r="L117" s="30">
        <v>44613</v>
      </c>
      <c r="M117" s="1">
        <v>881</v>
      </c>
      <c r="O117" s="30">
        <v>44736</v>
      </c>
      <c r="P117" s="1">
        <v>949</v>
      </c>
      <c r="Q117" s="1"/>
      <c r="R117" s="1"/>
      <c r="T117" s="51">
        <f t="shared" si="18"/>
        <v>77</v>
      </c>
      <c r="U117" s="51"/>
      <c r="V117" s="51">
        <f t="shared" si="20"/>
        <v>77</v>
      </c>
      <c r="W117" s="21"/>
    </row>
    <row r="118" spans="1:23" x14ac:dyDescent="0.25">
      <c r="A118" s="13">
        <v>1</v>
      </c>
      <c r="B118" s="13" t="s">
        <v>774</v>
      </c>
      <c r="C118" s="1" t="s">
        <v>476</v>
      </c>
      <c r="D118" s="4">
        <v>13139080161</v>
      </c>
      <c r="E118" s="13">
        <v>1905</v>
      </c>
      <c r="F118" s="1" t="s">
        <v>477</v>
      </c>
      <c r="G118" s="53">
        <v>5519</v>
      </c>
      <c r="H118" s="23"/>
      <c r="I118" s="61" t="s">
        <v>1945</v>
      </c>
      <c r="J118" s="13" t="s">
        <v>1945</v>
      </c>
      <c r="L118" s="30">
        <v>44614</v>
      </c>
      <c r="M118" s="1">
        <v>5737</v>
      </c>
      <c r="O118" s="30">
        <v>44736</v>
      </c>
      <c r="P118" s="1">
        <v>5867</v>
      </c>
      <c r="Q118" s="1"/>
      <c r="R118" s="1"/>
      <c r="T118" s="51">
        <f t="shared" si="18"/>
        <v>348</v>
      </c>
      <c r="U118" s="51"/>
      <c r="V118" s="51">
        <f t="shared" si="20"/>
        <v>348</v>
      </c>
      <c r="W118" s="21"/>
    </row>
    <row r="119" spans="1:23" x14ac:dyDescent="0.25">
      <c r="A119" s="357">
        <v>1</v>
      </c>
      <c r="B119" s="357" t="s">
        <v>699</v>
      </c>
      <c r="C119" s="1" t="s">
        <v>478</v>
      </c>
      <c r="D119" s="357">
        <v>13135370006</v>
      </c>
      <c r="E119" s="357">
        <v>3188</v>
      </c>
      <c r="F119" s="358" t="s">
        <v>2038</v>
      </c>
      <c r="G119" s="351">
        <v>3718</v>
      </c>
      <c r="H119" s="23"/>
      <c r="I119" s="354" t="s">
        <v>1945</v>
      </c>
      <c r="J119" s="357" t="s">
        <v>1945</v>
      </c>
      <c r="L119" s="354">
        <v>44613</v>
      </c>
      <c r="M119" s="351">
        <v>3718</v>
      </c>
      <c r="N119" s="55"/>
      <c r="O119" s="354">
        <v>44739</v>
      </c>
      <c r="P119" s="351">
        <v>3903</v>
      </c>
      <c r="Q119" s="357"/>
      <c r="R119" s="362"/>
      <c r="T119" s="351">
        <f>P119-G119</f>
        <v>185</v>
      </c>
      <c r="U119" s="351"/>
      <c r="V119" s="351">
        <f>U119+T119</f>
        <v>185</v>
      </c>
      <c r="W119" s="371"/>
    </row>
    <row r="120" spans="1:23" x14ac:dyDescent="0.25">
      <c r="A120" s="356"/>
      <c r="B120" s="356"/>
      <c r="C120" s="1" t="s">
        <v>487</v>
      </c>
      <c r="D120" s="356"/>
      <c r="E120" s="356"/>
      <c r="F120" s="360"/>
      <c r="G120" s="353"/>
      <c r="H120" s="23"/>
      <c r="I120" s="361"/>
      <c r="J120" s="356"/>
      <c r="L120" s="356"/>
      <c r="M120" s="353"/>
      <c r="N120" s="55"/>
      <c r="O120" s="356"/>
      <c r="P120" s="353"/>
      <c r="Q120" s="356"/>
      <c r="R120" s="364"/>
      <c r="T120" s="353"/>
      <c r="U120" s="353"/>
      <c r="V120" s="353"/>
      <c r="W120" s="372"/>
    </row>
    <row r="121" spans="1:23" x14ac:dyDescent="0.25">
      <c r="A121" s="39">
        <v>1</v>
      </c>
      <c r="B121" s="39" t="s">
        <v>2032</v>
      </c>
      <c r="C121" s="1" t="s">
        <v>2034</v>
      </c>
      <c r="D121" s="88" t="s">
        <v>2076</v>
      </c>
      <c r="E121" s="201">
        <v>3289</v>
      </c>
      <c r="F121" s="202" t="s">
        <v>2033</v>
      </c>
      <c r="G121" s="129">
        <v>1070</v>
      </c>
      <c r="H121" s="23"/>
      <c r="I121" s="130" t="s">
        <v>1945</v>
      </c>
      <c r="J121" s="39" t="s">
        <v>1945</v>
      </c>
      <c r="L121" s="40">
        <v>44613</v>
      </c>
      <c r="M121" s="38">
        <v>1220</v>
      </c>
      <c r="N121" s="55"/>
      <c r="O121" s="30">
        <v>44739</v>
      </c>
      <c r="P121" s="38">
        <v>1506</v>
      </c>
      <c r="Q121" s="51"/>
      <c r="R121" s="1"/>
      <c r="T121" s="38">
        <f>P121-G121</f>
        <v>436</v>
      </c>
      <c r="U121" s="38"/>
      <c r="V121" s="38">
        <f>U121+T121</f>
        <v>436</v>
      </c>
      <c r="W121" s="203"/>
    </row>
    <row r="122" spans="1:23" x14ac:dyDescent="0.25">
      <c r="A122" s="13">
        <v>1</v>
      </c>
      <c r="B122" s="13" t="s">
        <v>699</v>
      </c>
      <c r="C122" s="1" t="s">
        <v>479</v>
      </c>
      <c r="D122" s="64">
        <v>13139080143</v>
      </c>
      <c r="E122" s="357">
        <v>1566</v>
      </c>
      <c r="F122" s="358" t="s">
        <v>480</v>
      </c>
      <c r="G122" s="53">
        <v>3446</v>
      </c>
      <c r="H122" s="23"/>
      <c r="I122" s="61" t="s">
        <v>1945</v>
      </c>
      <c r="J122" s="4" t="s">
        <v>1945</v>
      </c>
      <c r="L122" s="30">
        <v>44613</v>
      </c>
      <c r="M122" s="1">
        <v>3658</v>
      </c>
      <c r="O122" s="30">
        <v>44739</v>
      </c>
      <c r="P122" s="1">
        <v>4100</v>
      </c>
      <c r="Q122" s="1"/>
      <c r="R122" s="1"/>
      <c r="T122" s="51">
        <f t="shared" ref="T122:T127" si="21">P122-G122</f>
        <v>654</v>
      </c>
      <c r="U122" s="51"/>
      <c r="V122" s="51">
        <f t="shared" ref="V122:V127" si="22">U122+T122</f>
        <v>654</v>
      </c>
      <c r="W122" s="21"/>
    </row>
    <row r="123" spans="1:23" x14ac:dyDescent="0.25">
      <c r="A123" s="13">
        <v>1</v>
      </c>
      <c r="B123" s="13" t="s">
        <v>759</v>
      </c>
      <c r="C123" s="1" t="s">
        <v>481</v>
      </c>
      <c r="D123" s="4">
        <v>13139080117</v>
      </c>
      <c r="E123" s="356"/>
      <c r="F123" s="360"/>
      <c r="G123" s="53">
        <v>1024</v>
      </c>
      <c r="H123" s="23"/>
      <c r="I123" s="61" t="s">
        <v>1945</v>
      </c>
      <c r="J123" s="4" t="s">
        <v>1945</v>
      </c>
      <c r="L123" s="30">
        <v>44613</v>
      </c>
      <c r="M123" s="1">
        <v>1024</v>
      </c>
      <c r="O123" s="30">
        <v>44739</v>
      </c>
      <c r="P123" s="1">
        <v>1024</v>
      </c>
      <c r="Q123" s="1"/>
      <c r="R123" s="1"/>
      <c r="T123" s="51">
        <f t="shared" si="21"/>
        <v>0</v>
      </c>
      <c r="U123" s="51"/>
      <c r="V123" s="51">
        <f t="shared" si="22"/>
        <v>0</v>
      </c>
      <c r="W123" s="21"/>
    </row>
    <row r="124" spans="1:23" x14ac:dyDescent="0.25">
      <c r="A124" s="357">
        <v>1</v>
      </c>
      <c r="B124" s="357" t="s">
        <v>702</v>
      </c>
      <c r="C124" s="1" t="s">
        <v>482</v>
      </c>
      <c r="D124" s="64">
        <v>13139080206</v>
      </c>
      <c r="E124" s="357">
        <v>2324</v>
      </c>
      <c r="F124" s="358" t="s">
        <v>483</v>
      </c>
      <c r="G124" s="14">
        <v>2</v>
      </c>
      <c r="H124" s="23"/>
      <c r="I124" s="4" t="s">
        <v>1946</v>
      </c>
      <c r="J124" s="13" t="s">
        <v>1945</v>
      </c>
      <c r="L124" s="30">
        <v>44613</v>
      </c>
      <c r="M124" s="1">
        <v>2</v>
      </c>
      <c r="O124" s="30">
        <v>44734</v>
      </c>
      <c r="P124" s="1">
        <v>2</v>
      </c>
      <c r="Q124" s="1"/>
      <c r="R124" s="1"/>
      <c r="T124" s="51">
        <f t="shared" si="21"/>
        <v>0</v>
      </c>
      <c r="U124" s="51"/>
      <c r="V124" s="51">
        <f t="shared" si="22"/>
        <v>0</v>
      </c>
      <c r="W124" s="21"/>
    </row>
    <row r="125" spans="1:23" x14ac:dyDescent="0.25">
      <c r="A125" s="356"/>
      <c r="B125" s="356"/>
      <c r="C125" s="1" t="s">
        <v>486</v>
      </c>
      <c r="D125" s="4">
        <v>13139080183</v>
      </c>
      <c r="E125" s="356"/>
      <c r="F125" s="360"/>
      <c r="G125" s="14">
        <v>5533</v>
      </c>
      <c r="H125" s="23"/>
      <c r="I125" s="4" t="s">
        <v>1945</v>
      </c>
      <c r="J125" s="13" t="s">
        <v>1945</v>
      </c>
      <c r="L125" s="30">
        <v>44613</v>
      </c>
      <c r="M125" s="1">
        <v>5623</v>
      </c>
      <c r="O125" s="30">
        <v>44734</v>
      </c>
      <c r="P125" s="1">
        <v>6315</v>
      </c>
      <c r="Q125" s="1"/>
      <c r="R125" s="1"/>
      <c r="T125" s="51">
        <f t="shared" si="21"/>
        <v>782</v>
      </c>
      <c r="U125" s="51"/>
      <c r="V125" s="51">
        <f t="shared" si="22"/>
        <v>782</v>
      </c>
      <c r="W125" s="21"/>
    </row>
    <row r="126" spans="1:23" x14ac:dyDescent="0.25">
      <c r="A126" s="13">
        <v>1</v>
      </c>
      <c r="B126" s="13" t="s">
        <v>781</v>
      </c>
      <c r="C126" s="1" t="s">
        <v>484</v>
      </c>
      <c r="D126" s="4">
        <v>13135370008</v>
      </c>
      <c r="E126" s="13">
        <v>1852</v>
      </c>
      <c r="F126" s="1" t="s">
        <v>485</v>
      </c>
      <c r="G126" s="53">
        <v>8</v>
      </c>
      <c r="H126" s="23"/>
      <c r="I126" s="60" t="s">
        <v>1946</v>
      </c>
      <c r="J126" s="4" t="s">
        <v>1945</v>
      </c>
      <c r="L126" s="30">
        <v>44613</v>
      </c>
      <c r="M126" s="1">
        <v>8</v>
      </c>
      <c r="O126" s="30">
        <v>44734</v>
      </c>
      <c r="P126" s="1">
        <v>8</v>
      </c>
      <c r="Q126" s="1"/>
      <c r="R126" s="1"/>
      <c r="T126" s="51">
        <f t="shared" si="21"/>
        <v>0</v>
      </c>
      <c r="U126" s="51"/>
      <c r="V126" s="51">
        <f t="shared" si="22"/>
        <v>0</v>
      </c>
      <c r="W126" s="21"/>
    </row>
    <row r="127" spans="1:23" x14ac:dyDescent="0.25">
      <c r="A127" s="13">
        <v>1</v>
      </c>
      <c r="B127" s="13" t="s">
        <v>700</v>
      </c>
      <c r="C127" s="1" t="s">
        <v>488</v>
      </c>
      <c r="D127" s="4">
        <v>13139080126</v>
      </c>
      <c r="E127" s="13">
        <v>947</v>
      </c>
      <c r="F127" s="1" t="s">
        <v>489</v>
      </c>
      <c r="G127" s="53">
        <v>3711</v>
      </c>
      <c r="H127" s="23"/>
      <c r="I127" s="60" t="s">
        <v>1945</v>
      </c>
      <c r="J127" s="4" t="s">
        <v>1945</v>
      </c>
      <c r="L127" s="30">
        <v>44613</v>
      </c>
      <c r="M127" s="1">
        <v>3734</v>
      </c>
      <c r="O127" s="30">
        <v>44739</v>
      </c>
      <c r="P127" s="1">
        <v>3768</v>
      </c>
      <c r="Q127" s="1"/>
      <c r="R127" s="1"/>
      <c r="T127" s="51">
        <f t="shared" si="21"/>
        <v>57</v>
      </c>
      <c r="U127" s="51"/>
      <c r="V127" s="51">
        <f t="shared" si="22"/>
        <v>57</v>
      </c>
      <c r="W127" s="21"/>
    </row>
    <row r="128" spans="1:23" x14ac:dyDescent="0.25">
      <c r="A128" s="357">
        <v>1</v>
      </c>
      <c r="B128" s="357" t="s">
        <v>759</v>
      </c>
      <c r="C128" s="1" t="s">
        <v>490</v>
      </c>
      <c r="D128" s="357">
        <v>13139080095</v>
      </c>
      <c r="E128" s="357">
        <v>1137</v>
      </c>
      <c r="F128" s="358" t="s">
        <v>491</v>
      </c>
      <c r="G128" s="351">
        <v>1432</v>
      </c>
      <c r="H128" s="23"/>
      <c r="I128" s="354" t="s">
        <v>1945</v>
      </c>
      <c r="J128" s="357" t="s">
        <v>1945</v>
      </c>
      <c r="L128" s="354">
        <v>44613</v>
      </c>
      <c r="M128" s="351">
        <v>1449</v>
      </c>
      <c r="N128" s="55"/>
      <c r="O128" s="354">
        <v>44739</v>
      </c>
      <c r="P128" s="351">
        <v>1827</v>
      </c>
      <c r="Q128" s="357"/>
      <c r="R128" s="362"/>
      <c r="T128" s="351">
        <f>P128-G128</f>
        <v>395</v>
      </c>
      <c r="U128" s="351"/>
      <c r="V128" s="351">
        <f>U128+T128</f>
        <v>395</v>
      </c>
      <c r="W128" s="371"/>
    </row>
    <row r="129" spans="1:23" x14ac:dyDescent="0.25">
      <c r="A129" s="356"/>
      <c r="B129" s="356"/>
      <c r="C129" s="1" t="s">
        <v>492</v>
      </c>
      <c r="D129" s="356"/>
      <c r="E129" s="356"/>
      <c r="F129" s="360"/>
      <c r="G129" s="353"/>
      <c r="H129" s="23"/>
      <c r="I129" s="361"/>
      <c r="J129" s="356"/>
      <c r="L129" s="356"/>
      <c r="M129" s="353"/>
      <c r="N129" s="55"/>
      <c r="O129" s="356"/>
      <c r="P129" s="353"/>
      <c r="Q129" s="356"/>
      <c r="R129" s="364"/>
      <c r="T129" s="353"/>
      <c r="U129" s="353"/>
      <c r="V129" s="353"/>
      <c r="W129" s="372"/>
    </row>
    <row r="130" spans="1:23" x14ac:dyDescent="0.25">
      <c r="A130" s="13">
        <v>1</v>
      </c>
      <c r="B130" s="13" t="s">
        <v>760</v>
      </c>
      <c r="C130" s="1" t="s">
        <v>493</v>
      </c>
      <c r="D130" s="4">
        <v>13135370004</v>
      </c>
      <c r="E130" s="13">
        <v>1343</v>
      </c>
      <c r="F130" s="1" t="s">
        <v>494</v>
      </c>
      <c r="G130" s="53">
        <v>9934</v>
      </c>
      <c r="H130" s="23"/>
      <c r="I130" s="61" t="s">
        <v>1945</v>
      </c>
      <c r="J130" s="4" t="s">
        <v>1945</v>
      </c>
      <c r="L130" s="30">
        <v>44613</v>
      </c>
      <c r="M130" s="1">
        <v>9977</v>
      </c>
      <c r="O130" s="30">
        <v>44739</v>
      </c>
      <c r="P130" s="1">
        <v>11356</v>
      </c>
      <c r="Q130" s="1"/>
      <c r="R130" s="1"/>
      <c r="T130" s="51">
        <f>P130-G130</f>
        <v>1422</v>
      </c>
      <c r="U130" s="51"/>
      <c r="V130" s="51">
        <f>U130+T130</f>
        <v>1422</v>
      </c>
      <c r="W130" s="21"/>
    </row>
    <row r="131" spans="1:23" x14ac:dyDescent="0.25">
      <c r="A131" s="357">
        <v>1</v>
      </c>
      <c r="B131" s="357" t="s">
        <v>761</v>
      </c>
      <c r="C131" s="358" t="s">
        <v>495</v>
      </c>
      <c r="D131" s="357">
        <v>13139080135</v>
      </c>
      <c r="E131" s="13">
        <v>1137</v>
      </c>
      <c r="F131" s="1" t="s">
        <v>491</v>
      </c>
      <c r="G131" s="351">
        <v>2684</v>
      </c>
      <c r="H131" s="23"/>
      <c r="I131" s="354" t="s">
        <v>1945</v>
      </c>
      <c r="J131" s="357" t="s">
        <v>1945</v>
      </c>
      <c r="L131" s="354">
        <v>44613</v>
      </c>
      <c r="M131" s="351">
        <v>2719</v>
      </c>
      <c r="N131" s="55"/>
      <c r="O131" s="354">
        <v>44739</v>
      </c>
      <c r="P131" s="351">
        <v>3031</v>
      </c>
      <c r="Q131" s="357"/>
      <c r="R131" s="362"/>
      <c r="T131" s="351">
        <f>P131-G131</f>
        <v>347</v>
      </c>
      <c r="U131" s="357"/>
      <c r="V131" s="351">
        <f>U131+T131</f>
        <v>347</v>
      </c>
      <c r="W131" s="385"/>
    </row>
    <row r="132" spans="1:23" x14ac:dyDescent="0.25">
      <c r="A132" s="355"/>
      <c r="B132" s="355"/>
      <c r="C132" s="359"/>
      <c r="D132" s="355"/>
      <c r="E132" s="13">
        <v>1343</v>
      </c>
      <c r="F132" s="1" t="s">
        <v>494</v>
      </c>
      <c r="G132" s="352"/>
      <c r="H132" s="23"/>
      <c r="I132" s="376"/>
      <c r="J132" s="355"/>
      <c r="L132" s="355"/>
      <c r="M132" s="352"/>
      <c r="N132" s="55"/>
      <c r="O132" s="355"/>
      <c r="P132" s="352"/>
      <c r="Q132" s="355"/>
      <c r="R132" s="363"/>
      <c r="T132" s="352"/>
      <c r="U132" s="355"/>
      <c r="V132" s="352"/>
      <c r="W132" s="386"/>
    </row>
    <row r="133" spans="1:23" x14ac:dyDescent="0.25">
      <c r="A133" s="356"/>
      <c r="B133" s="356"/>
      <c r="C133" s="360"/>
      <c r="D133" s="356"/>
      <c r="E133" s="13">
        <v>2326</v>
      </c>
      <c r="F133" s="1" t="s">
        <v>1662</v>
      </c>
      <c r="G133" s="353"/>
      <c r="H133" s="23"/>
      <c r="I133" s="361"/>
      <c r="J133" s="356"/>
      <c r="L133" s="356"/>
      <c r="M133" s="353"/>
      <c r="N133" s="55"/>
      <c r="O133" s="356"/>
      <c r="P133" s="353"/>
      <c r="Q133" s="356"/>
      <c r="R133" s="364"/>
      <c r="T133" s="353"/>
      <c r="U133" s="356"/>
      <c r="V133" s="353"/>
      <c r="W133" s="387"/>
    </row>
    <row r="134" spans="1:23" x14ac:dyDescent="0.25">
      <c r="A134" s="13">
        <v>1</v>
      </c>
      <c r="B134" s="13" t="s">
        <v>761</v>
      </c>
      <c r="C134" s="1" t="s">
        <v>496</v>
      </c>
      <c r="D134" s="4">
        <v>13139080137</v>
      </c>
      <c r="E134" s="13">
        <v>694</v>
      </c>
      <c r="F134" s="1" t="s">
        <v>497</v>
      </c>
      <c r="G134" s="53">
        <v>2</v>
      </c>
      <c r="H134" s="23"/>
      <c r="I134" s="60" t="s">
        <v>1946</v>
      </c>
      <c r="J134" s="4" t="s">
        <v>1945</v>
      </c>
      <c r="L134" s="30">
        <v>44613</v>
      </c>
      <c r="M134" s="1">
        <v>2</v>
      </c>
      <c r="O134" s="30">
        <v>44739</v>
      </c>
      <c r="P134" s="1">
        <v>2</v>
      </c>
      <c r="Q134" s="1"/>
      <c r="R134" s="1"/>
      <c r="T134" s="51">
        <f t="shared" ref="T134:T139" si="23">P134-G134</f>
        <v>0</v>
      </c>
      <c r="U134" s="51"/>
      <c r="V134" s="51">
        <f t="shared" ref="V134:V136" si="24">U134+T134</f>
        <v>0</v>
      </c>
      <c r="W134" s="21"/>
    </row>
    <row r="135" spans="1:23" x14ac:dyDescent="0.25">
      <c r="A135" s="13">
        <v>1</v>
      </c>
      <c r="B135" s="13" t="s">
        <v>757</v>
      </c>
      <c r="C135" s="1" t="s">
        <v>498</v>
      </c>
      <c r="D135" s="64">
        <v>13135370063</v>
      </c>
      <c r="E135" s="357">
        <v>3106</v>
      </c>
      <c r="F135" s="358" t="s">
        <v>1925</v>
      </c>
      <c r="G135" s="53">
        <v>3668</v>
      </c>
      <c r="H135" s="23"/>
      <c r="I135" s="60" t="s">
        <v>1945</v>
      </c>
      <c r="J135" s="4" t="s">
        <v>1945</v>
      </c>
      <c r="L135" s="30">
        <v>44613</v>
      </c>
      <c r="M135" s="1">
        <v>3699</v>
      </c>
      <c r="O135" s="30">
        <v>44739</v>
      </c>
      <c r="P135" s="1">
        <v>4529</v>
      </c>
      <c r="Q135" s="1"/>
      <c r="R135" s="1"/>
      <c r="T135" s="51">
        <f t="shared" si="23"/>
        <v>861</v>
      </c>
      <c r="U135" s="51"/>
      <c r="V135" s="51">
        <f t="shared" si="24"/>
        <v>861</v>
      </c>
      <c r="W135" s="21"/>
    </row>
    <row r="136" spans="1:23" x14ac:dyDescent="0.25">
      <c r="A136" s="13">
        <v>1</v>
      </c>
      <c r="B136" s="13" t="s">
        <v>756</v>
      </c>
      <c r="C136" s="1" t="s">
        <v>499</v>
      </c>
      <c r="D136" s="4">
        <v>13135370022</v>
      </c>
      <c r="E136" s="356"/>
      <c r="F136" s="360"/>
      <c r="G136" s="53">
        <v>2093</v>
      </c>
      <c r="H136" s="23"/>
      <c r="I136" s="60" t="s">
        <v>1945</v>
      </c>
      <c r="J136" s="4" t="s">
        <v>1945</v>
      </c>
      <c r="L136" s="30">
        <v>44613</v>
      </c>
      <c r="M136" s="1">
        <v>2173</v>
      </c>
      <c r="O136" s="30">
        <v>44739</v>
      </c>
      <c r="P136" s="1">
        <v>2555</v>
      </c>
      <c r="Q136" s="1"/>
      <c r="R136" s="1"/>
      <c r="T136" s="51">
        <f t="shared" si="23"/>
        <v>462</v>
      </c>
      <c r="U136" s="51"/>
      <c r="V136" s="51">
        <f t="shared" si="24"/>
        <v>462</v>
      </c>
      <c r="W136" s="21"/>
    </row>
    <row r="137" spans="1:23" x14ac:dyDescent="0.25">
      <c r="A137" s="13">
        <v>1</v>
      </c>
      <c r="B137" s="13" t="s">
        <v>762</v>
      </c>
      <c r="C137" s="1" t="s">
        <v>500</v>
      </c>
      <c r="D137" s="4">
        <v>13135370020</v>
      </c>
      <c r="E137" s="13">
        <v>1514</v>
      </c>
      <c r="F137" s="1" t="s">
        <v>501</v>
      </c>
      <c r="G137" s="53">
        <v>864</v>
      </c>
      <c r="H137" s="23"/>
      <c r="I137" s="60" t="s">
        <v>1945</v>
      </c>
      <c r="J137" s="4" t="s">
        <v>1945</v>
      </c>
      <c r="L137" s="30">
        <v>44613</v>
      </c>
      <c r="M137" s="1">
        <v>1249</v>
      </c>
      <c r="O137" s="30">
        <v>44739</v>
      </c>
      <c r="P137" s="1">
        <v>2047</v>
      </c>
      <c r="Q137" s="1"/>
      <c r="R137" s="1"/>
      <c r="T137" s="51">
        <f t="shared" si="23"/>
        <v>1183</v>
      </c>
      <c r="U137" s="51"/>
      <c r="V137" s="51">
        <f>T137+U137</f>
        <v>1183</v>
      </c>
      <c r="W137" s="21"/>
    </row>
    <row r="138" spans="1:23" x14ac:dyDescent="0.25">
      <c r="A138" s="13">
        <v>1</v>
      </c>
      <c r="B138" s="13" t="s">
        <v>755</v>
      </c>
      <c r="C138" s="1" t="s">
        <v>502</v>
      </c>
      <c r="D138" s="4">
        <v>13139080099</v>
      </c>
      <c r="E138" s="13">
        <v>1502</v>
      </c>
      <c r="F138" s="1" t="s">
        <v>503</v>
      </c>
      <c r="G138" s="53">
        <v>2</v>
      </c>
      <c r="H138" s="23"/>
      <c r="I138" s="60" t="s">
        <v>1946</v>
      </c>
      <c r="J138" s="4" t="s">
        <v>1945</v>
      </c>
      <c r="L138" s="30">
        <v>44613</v>
      </c>
      <c r="M138" s="1">
        <v>2</v>
      </c>
      <c r="O138" s="30">
        <v>44739</v>
      </c>
      <c r="P138" s="1">
        <v>2</v>
      </c>
      <c r="Q138" s="1"/>
      <c r="R138" s="1"/>
      <c r="T138" s="51">
        <f t="shared" si="23"/>
        <v>0</v>
      </c>
      <c r="U138" s="51"/>
      <c r="V138" s="51">
        <f t="shared" ref="V138:V139" si="25">U138+T138</f>
        <v>0</v>
      </c>
      <c r="W138" s="21"/>
    </row>
    <row r="139" spans="1:23" x14ac:dyDescent="0.25">
      <c r="A139" s="13">
        <v>1</v>
      </c>
      <c r="B139" s="13" t="s">
        <v>755</v>
      </c>
      <c r="C139" s="1" t="s">
        <v>504</v>
      </c>
      <c r="D139" s="4">
        <v>13139080139</v>
      </c>
      <c r="E139" s="13">
        <v>3227</v>
      </c>
      <c r="F139" s="1" t="s">
        <v>2005</v>
      </c>
      <c r="G139" s="53">
        <v>212</v>
      </c>
      <c r="H139" s="23"/>
      <c r="I139" s="60" t="s">
        <v>1945</v>
      </c>
      <c r="J139" s="4" t="s">
        <v>1945</v>
      </c>
      <c r="L139" s="30">
        <v>44613</v>
      </c>
      <c r="M139" s="1">
        <v>214</v>
      </c>
      <c r="O139" s="30">
        <v>44739</v>
      </c>
      <c r="P139" s="1">
        <v>214</v>
      </c>
      <c r="Q139" s="1"/>
      <c r="R139" s="1"/>
      <c r="T139" s="51">
        <f t="shared" si="23"/>
        <v>2</v>
      </c>
      <c r="U139" s="51"/>
      <c r="V139" s="51">
        <f t="shared" si="25"/>
        <v>2</v>
      </c>
      <c r="W139" s="21"/>
    </row>
    <row r="140" spans="1:23" x14ac:dyDescent="0.25">
      <c r="A140" s="357">
        <v>1</v>
      </c>
      <c r="B140" s="357" t="s">
        <v>703</v>
      </c>
      <c r="C140" s="358" t="s">
        <v>505</v>
      </c>
      <c r="D140" s="357">
        <v>13139080184</v>
      </c>
      <c r="E140" s="13">
        <v>2493</v>
      </c>
      <c r="F140" s="1" t="s">
        <v>506</v>
      </c>
      <c r="G140" s="351">
        <v>2</v>
      </c>
      <c r="H140" s="23"/>
      <c r="I140" s="357" t="s">
        <v>1946</v>
      </c>
      <c r="J140" s="357" t="s">
        <v>1945</v>
      </c>
      <c r="L140" s="354">
        <v>44613</v>
      </c>
      <c r="M140" s="351">
        <v>2</v>
      </c>
      <c r="N140" s="55"/>
      <c r="O140" s="354">
        <v>44734</v>
      </c>
      <c r="P140" s="393">
        <v>2</v>
      </c>
      <c r="Q140" s="390"/>
      <c r="R140" s="362"/>
      <c r="T140" s="351">
        <v>0</v>
      </c>
      <c r="U140" s="357"/>
      <c r="V140" s="351">
        <f>U140+T140</f>
        <v>0</v>
      </c>
      <c r="W140" s="371"/>
    </row>
    <row r="141" spans="1:23" x14ac:dyDescent="0.25">
      <c r="A141" s="355"/>
      <c r="B141" s="355"/>
      <c r="C141" s="359"/>
      <c r="D141" s="355"/>
      <c r="E141" s="31">
        <v>2494</v>
      </c>
      <c r="F141" s="32" t="s">
        <v>1660</v>
      </c>
      <c r="G141" s="352"/>
      <c r="H141" s="23"/>
      <c r="I141" s="355"/>
      <c r="J141" s="355"/>
      <c r="L141" s="376"/>
      <c r="M141" s="352"/>
      <c r="N141" s="55"/>
      <c r="O141" s="355"/>
      <c r="P141" s="394"/>
      <c r="Q141" s="391"/>
      <c r="R141" s="363"/>
      <c r="T141" s="352"/>
      <c r="U141" s="355"/>
      <c r="V141" s="352"/>
      <c r="W141" s="375"/>
    </row>
    <row r="142" spans="1:23" x14ac:dyDescent="0.25">
      <c r="A142" s="356"/>
      <c r="B142" s="356"/>
      <c r="C142" s="360"/>
      <c r="D142" s="356"/>
      <c r="E142" s="31">
        <v>2495</v>
      </c>
      <c r="F142" s="32" t="s">
        <v>1661</v>
      </c>
      <c r="G142" s="353"/>
      <c r="H142" s="23"/>
      <c r="I142" s="356"/>
      <c r="J142" s="356"/>
      <c r="L142" s="361"/>
      <c r="M142" s="353"/>
      <c r="N142" s="55"/>
      <c r="O142" s="356"/>
      <c r="P142" s="395"/>
      <c r="Q142" s="392"/>
      <c r="R142" s="364"/>
      <c r="T142" s="353"/>
      <c r="U142" s="356"/>
      <c r="V142" s="353"/>
      <c r="W142" s="372"/>
    </row>
    <row r="143" spans="1:23" x14ac:dyDescent="0.25">
      <c r="A143" s="357">
        <v>1</v>
      </c>
      <c r="B143" s="357" t="s">
        <v>755</v>
      </c>
      <c r="C143" s="1" t="s">
        <v>507</v>
      </c>
      <c r="D143" s="357">
        <v>13139080114</v>
      </c>
      <c r="E143" s="357">
        <v>753</v>
      </c>
      <c r="F143" s="358" t="s">
        <v>326</v>
      </c>
      <c r="G143" s="351">
        <v>4230</v>
      </c>
      <c r="H143" s="23"/>
      <c r="I143" s="354" t="s">
        <v>1945</v>
      </c>
      <c r="J143" s="357" t="s">
        <v>1945</v>
      </c>
      <c r="K143" s="62">
        <v>43577</v>
      </c>
      <c r="L143" s="354">
        <v>44613</v>
      </c>
      <c r="M143" s="351">
        <v>4352</v>
      </c>
      <c r="N143" s="55"/>
      <c r="O143" s="354">
        <v>44739</v>
      </c>
      <c r="P143" s="351">
        <v>4447</v>
      </c>
      <c r="Q143" s="357"/>
      <c r="R143" s="362"/>
      <c r="T143" s="351">
        <f>P143-G143</f>
        <v>217</v>
      </c>
      <c r="U143" s="351"/>
      <c r="V143" s="351">
        <f>U143+T143</f>
        <v>217</v>
      </c>
      <c r="W143" s="371"/>
    </row>
    <row r="144" spans="1:23" x14ac:dyDescent="0.25">
      <c r="A144" s="355"/>
      <c r="B144" s="355"/>
      <c r="C144" s="1" t="s">
        <v>508</v>
      </c>
      <c r="D144" s="355"/>
      <c r="E144" s="355"/>
      <c r="F144" s="359"/>
      <c r="G144" s="352"/>
      <c r="H144" s="23"/>
      <c r="I144" s="376"/>
      <c r="J144" s="355"/>
      <c r="L144" s="355"/>
      <c r="M144" s="352"/>
      <c r="N144" s="55"/>
      <c r="O144" s="355"/>
      <c r="P144" s="352"/>
      <c r="Q144" s="355"/>
      <c r="R144" s="363"/>
      <c r="T144" s="352"/>
      <c r="U144" s="352"/>
      <c r="V144" s="352"/>
      <c r="W144" s="375"/>
    </row>
    <row r="145" spans="1:23" x14ac:dyDescent="0.25">
      <c r="A145" s="356"/>
      <c r="B145" s="356"/>
      <c r="C145" s="1" t="s">
        <v>509</v>
      </c>
      <c r="D145" s="356"/>
      <c r="E145" s="356"/>
      <c r="F145" s="360"/>
      <c r="G145" s="353"/>
      <c r="H145" s="23"/>
      <c r="I145" s="361"/>
      <c r="J145" s="356"/>
      <c r="L145" s="356"/>
      <c r="M145" s="353"/>
      <c r="N145" s="55"/>
      <c r="O145" s="356"/>
      <c r="P145" s="353"/>
      <c r="Q145" s="356"/>
      <c r="R145" s="364"/>
      <c r="T145" s="353"/>
      <c r="U145" s="353"/>
      <c r="V145" s="353"/>
      <c r="W145" s="372"/>
    </row>
    <row r="146" spans="1:23" x14ac:dyDescent="0.25">
      <c r="A146" s="357">
        <v>1</v>
      </c>
      <c r="B146" s="357" t="s">
        <v>754</v>
      </c>
      <c r="C146" s="1" t="s">
        <v>510</v>
      </c>
      <c r="D146" s="357">
        <v>13135370003</v>
      </c>
      <c r="E146" s="357">
        <v>2933</v>
      </c>
      <c r="F146" s="358" t="s">
        <v>39</v>
      </c>
      <c r="G146" s="351">
        <v>2</v>
      </c>
      <c r="H146" s="23"/>
      <c r="I146" s="357" t="s">
        <v>1946</v>
      </c>
      <c r="J146" s="357" t="s">
        <v>1945</v>
      </c>
      <c r="L146" s="354">
        <v>44613</v>
      </c>
      <c r="M146" s="351">
        <v>2</v>
      </c>
      <c r="N146" s="29"/>
      <c r="O146" s="367">
        <v>44739</v>
      </c>
      <c r="P146" s="351">
        <v>2</v>
      </c>
      <c r="Q146" s="357"/>
      <c r="R146" s="357"/>
      <c r="S146" s="55"/>
      <c r="T146" s="351">
        <v>0</v>
      </c>
      <c r="U146" s="351"/>
      <c r="V146" s="351">
        <f>U146+T146</f>
        <v>0</v>
      </c>
      <c r="W146" s="371"/>
    </row>
    <row r="147" spans="1:23" x14ac:dyDescent="0.25">
      <c r="A147" s="356"/>
      <c r="B147" s="356"/>
      <c r="C147" s="1" t="s">
        <v>511</v>
      </c>
      <c r="D147" s="356"/>
      <c r="E147" s="356"/>
      <c r="F147" s="360"/>
      <c r="G147" s="353"/>
      <c r="H147" s="23"/>
      <c r="I147" s="356"/>
      <c r="J147" s="356"/>
      <c r="L147" s="355"/>
      <c r="M147" s="353"/>
      <c r="N147" s="29"/>
      <c r="O147" s="353"/>
      <c r="P147" s="353"/>
      <c r="Q147" s="356"/>
      <c r="R147" s="356"/>
      <c r="S147" s="55"/>
      <c r="T147" s="353"/>
      <c r="U147" s="353"/>
      <c r="V147" s="353"/>
      <c r="W147" s="372"/>
    </row>
    <row r="148" spans="1:23" x14ac:dyDescent="0.25">
      <c r="A148" s="13">
        <v>1</v>
      </c>
      <c r="B148" s="13" t="s">
        <v>750</v>
      </c>
      <c r="C148" s="1" t="s">
        <v>512</v>
      </c>
      <c r="D148" s="4">
        <v>13135340080</v>
      </c>
      <c r="E148" s="13">
        <v>1134</v>
      </c>
      <c r="F148" s="1" t="s">
        <v>513</v>
      </c>
      <c r="G148" s="53">
        <v>5805</v>
      </c>
      <c r="H148" s="23"/>
      <c r="I148" s="20" t="s">
        <v>1945</v>
      </c>
      <c r="J148" s="13" t="s">
        <v>1945</v>
      </c>
      <c r="L148" s="30">
        <v>44614</v>
      </c>
      <c r="M148" s="1">
        <v>6010</v>
      </c>
      <c r="O148" s="30">
        <v>44739</v>
      </c>
      <c r="P148" s="1">
        <v>6479</v>
      </c>
      <c r="Q148" s="1"/>
      <c r="R148" s="1"/>
      <c r="T148" s="51">
        <f t="shared" ref="T148:T150" si="26">P148-G148</f>
        <v>674</v>
      </c>
      <c r="U148" s="51"/>
      <c r="V148" s="51">
        <f>U148+T148</f>
        <v>674</v>
      </c>
      <c r="W148" s="21"/>
    </row>
    <row r="149" spans="1:23" x14ac:dyDescent="0.25">
      <c r="A149" s="13">
        <v>1</v>
      </c>
      <c r="B149" s="13" t="s">
        <v>750</v>
      </c>
      <c r="C149" s="1" t="s">
        <v>514</v>
      </c>
      <c r="D149" s="13">
        <v>13373890001</v>
      </c>
      <c r="E149" s="13">
        <v>2196</v>
      </c>
      <c r="F149" s="1" t="s">
        <v>515</v>
      </c>
      <c r="G149" s="53">
        <v>2151</v>
      </c>
      <c r="H149" s="23"/>
      <c r="I149" s="63" t="s">
        <v>1945</v>
      </c>
      <c r="J149" s="13" t="s">
        <v>1945</v>
      </c>
      <c r="L149" s="30">
        <v>44614</v>
      </c>
      <c r="M149" s="1">
        <v>2238</v>
      </c>
      <c r="O149" s="30">
        <v>44739</v>
      </c>
      <c r="P149" s="34">
        <v>2362</v>
      </c>
      <c r="Q149" s="34"/>
      <c r="R149" s="34"/>
      <c r="S149" s="211"/>
      <c r="T149" s="152">
        <f t="shared" si="26"/>
        <v>211</v>
      </c>
      <c r="U149" s="51"/>
      <c r="V149" s="152">
        <f>T149+U149</f>
        <v>211</v>
      </c>
      <c r="W149" s="118"/>
    </row>
    <row r="150" spans="1:23" x14ac:dyDescent="0.25">
      <c r="A150" s="13">
        <v>1</v>
      </c>
      <c r="B150" s="13" t="s">
        <v>770</v>
      </c>
      <c r="C150" s="1" t="s">
        <v>516</v>
      </c>
      <c r="D150" s="4">
        <v>13139080138</v>
      </c>
      <c r="E150" s="13">
        <v>1951</v>
      </c>
      <c r="F150" s="1" t="s">
        <v>517</v>
      </c>
      <c r="G150" s="53">
        <v>2</v>
      </c>
      <c r="H150" s="23"/>
      <c r="I150" s="20" t="s">
        <v>1945</v>
      </c>
      <c r="J150" s="13" t="s">
        <v>1945</v>
      </c>
      <c r="L150" s="30">
        <v>44614</v>
      </c>
      <c r="M150" s="1">
        <v>3</v>
      </c>
      <c r="O150" s="30">
        <v>44739</v>
      </c>
      <c r="P150" s="1">
        <v>2</v>
      </c>
      <c r="Q150" s="1"/>
      <c r="R150" s="1"/>
      <c r="T150" s="51">
        <f t="shared" si="26"/>
        <v>0</v>
      </c>
      <c r="U150" s="51"/>
      <c r="V150" s="51">
        <f>U150+T150</f>
        <v>0</v>
      </c>
      <c r="W150" s="21"/>
    </row>
    <row r="151" spans="1:23" x14ac:dyDescent="0.25">
      <c r="A151" s="13">
        <v>1</v>
      </c>
      <c r="B151" s="357" t="s">
        <v>770</v>
      </c>
      <c r="C151" s="1" t="s">
        <v>518</v>
      </c>
      <c r="D151" s="357">
        <v>13139080143</v>
      </c>
      <c r="E151" s="357">
        <v>2453</v>
      </c>
      <c r="F151" s="358" t="s">
        <v>519</v>
      </c>
      <c r="G151" s="351">
        <v>3832</v>
      </c>
      <c r="H151" s="23"/>
      <c r="I151" s="357" t="s">
        <v>1945</v>
      </c>
      <c r="J151" s="357" t="s">
        <v>1945</v>
      </c>
      <c r="L151" s="354">
        <v>44613</v>
      </c>
      <c r="M151" s="351">
        <v>4011</v>
      </c>
      <c r="N151" s="55"/>
      <c r="O151" s="367">
        <v>44739</v>
      </c>
      <c r="P151" s="351">
        <v>4543</v>
      </c>
      <c r="Q151" s="357"/>
      <c r="R151" s="362"/>
      <c r="T151" s="351">
        <f>P151-G151</f>
        <v>711</v>
      </c>
      <c r="U151" s="351"/>
      <c r="V151" s="351">
        <f>U151+T151</f>
        <v>711</v>
      </c>
      <c r="W151" s="371"/>
    </row>
    <row r="152" spans="1:23" x14ac:dyDescent="0.25">
      <c r="A152" s="13"/>
      <c r="B152" s="356"/>
      <c r="C152" s="1" t="s">
        <v>521</v>
      </c>
      <c r="D152" s="356"/>
      <c r="E152" s="356"/>
      <c r="F152" s="360"/>
      <c r="G152" s="353"/>
      <c r="H152" s="23"/>
      <c r="I152" s="356"/>
      <c r="J152" s="356"/>
      <c r="L152" s="355"/>
      <c r="M152" s="353"/>
      <c r="N152" s="55"/>
      <c r="O152" s="353"/>
      <c r="P152" s="353"/>
      <c r="Q152" s="356"/>
      <c r="R152" s="364"/>
      <c r="T152" s="353"/>
      <c r="U152" s="353"/>
      <c r="V152" s="353"/>
      <c r="W152" s="372"/>
    </row>
    <row r="153" spans="1:23" x14ac:dyDescent="0.25">
      <c r="A153" s="13">
        <v>1</v>
      </c>
      <c r="B153" s="13" t="s">
        <v>765</v>
      </c>
      <c r="C153" s="1" t="s">
        <v>520</v>
      </c>
      <c r="D153" s="4">
        <v>13139080121</v>
      </c>
      <c r="E153" s="13">
        <v>1951</v>
      </c>
      <c r="F153" s="1" t="s">
        <v>517</v>
      </c>
      <c r="G153" s="53">
        <v>3</v>
      </c>
      <c r="H153" s="23"/>
      <c r="I153" s="60" t="s">
        <v>1946</v>
      </c>
      <c r="J153" s="4" t="s">
        <v>1945</v>
      </c>
      <c r="L153" s="30">
        <v>44614</v>
      </c>
      <c r="M153" s="1">
        <v>3</v>
      </c>
      <c r="O153" s="30">
        <v>44739</v>
      </c>
      <c r="P153" s="1">
        <v>3</v>
      </c>
      <c r="Q153" s="1"/>
      <c r="R153" s="1"/>
      <c r="T153" s="51">
        <f t="shared" ref="T153:T154" si="27">P153-G153</f>
        <v>0</v>
      </c>
      <c r="U153" s="51"/>
      <c r="V153" s="51">
        <f>U153+T153</f>
        <v>0</v>
      </c>
      <c r="W153" s="21"/>
    </row>
    <row r="154" spans="1:23" x14ac:dyDescent="0.25">
      <c r="A154" s="13">
        <v>1</v>
      </c>
      <c r="B154" s="13" t="s">
        <v>765</v>
      </c>
      <c r="C154" s="1" t="s">
        <v>522</v>
      </c>
      <c r="D154" s="4">
        <v>13139080110</v>
      </c>
      <c r="E154" s="13">
        <v>2453</v>
      </c>
      <c r="F154" s="1" t="s">
        <v>519</v>
      </c>
      <c r="G154" s="53">
        <v>920</v>
      </c>
      <c r="H154" s="23"/>
      <c r="I154" s="60" t="s">
        <v>1945</v>
      </c>
      <c r="J154" s="4" t="s">
        <v>1945</v>
      </c>
      <c r="L154" s="30">
        <v>44614</v>
      </c>
      <c r="M154" s="1">
        <v>941</v>
      </c>
      <c r="O154" s="30">
        <v>44739</v>
      </c>
      <c r="P154" s="1">
        <v>1049</v>
      </c>
      <c r="Q154" s="1"/>
      <c r="R154" s="1"/>
      <c r="T154" s="51">
        <f t="shared" si="27"/>
        <v>129</v>
      </c>
      <c r="U154" s="51"/>
      <c r="V154" s="51">
        <f>U154+T154</f>
        <v>129</v>
      </c>
      <c r="W154" s="21"/>
    </row>
    <row r="155" spans="1:23" x14ac:dyDescent="0.25">
      <c r="A155" s="13">
        <v>1</v>
      </c>
      <c r="B155" s="13" t="s">
        <v>765</v>
      </c>
      <c r="C155" s="1" t="s">
        <v>523</v>
      </c>
      <c r="D155" s="4">
        <v>13139080096</v>
      </c>
      <c r="E155" s="13">
        <v>3056</v>
      </c>
      <c r="F155" s="1" t="s">
        <v>1901</v>
      </c>
      <c r="G155" s="53">
        <v>1678</v>
      </c>
      <c r="H155" s="23"/>
      <c r="I155" s="61" t="s">
        <v>1945</v>
      </c>
      <c r="J155" s="4" t="s">
        <v>1945</v>
      </c>
      <c r="L155" s="30">
        <v>44614</v>
      </c>
      <c r="M155" s="1">
        <v>1744</v>
      </c>
      <c r="O155" s="30">
        <v>44739</v>
      </c>
      <c r="P155" s="34">
        <v>1899</v>
      </c>
      <c r="Q155" s="34"/>
      <c r="R155" s="1"/>
      <c r="T155" s="152">
        <f>P155-G155</f>
        <v>221</v>
      </c>
      <c r="U155" s="51"/>
      <c r="V155" s="51">
        <f>T155</f>
        <v>221</v>
      </c>
      <c r="W155" s="118"/>
    </row>
    <row r="156" spans="1:23" x14ac:dyDescent="0.25">
      <c r="A156" s="357">
        <v>1</v>
      </c>
      <c r="B156" s="357" t="s">
        <v>703</v>
      </c>
      <c r="C156" s="1" t="s">
        <v>524</v>
      </c>
      <c r="D156" s="357">
        <v>13139080200</v>
      </c>
      <c r="E156" s="357">
        <v>1512</v>
      </c>
      <c r="F156" s="358" t="s">
        <v>322</v>
      </c>
      <c r="G156" s="351">
        <v>1</v>
      </c>
      <c r="H156" s="23"/>
      <c r="I156" s="357" t="s">
        <v>1946</v>
      </c>
      <c r="J156" s="357" t="s">
        <v>1945</v>
      </c>
      <c r="L156" s="354">
        <v>44613</v>
      </c>
      <c r="M156" s="351">
        <v>1</v>
      </c>
      <c r="N156" s="55"/>
      <c r="O156" s="354">
        <v>44734</v>
      </c>
      <c r="P156" s="388">
        <v>1</v>
      </c>
      <c r="Q156" s="407"/>
      <c r="R156" s="362"/>
      <c r="T156" s="351">
        <v>0</v>
      </c>
      <c r="U156" s="351"/>
      <c r="V156" s="351">
        <f>U156+T156</f>
        <v>0</v>
      </c>
      <c r="W156" s="371"/>
    </row>
    <row r="157" spans="1:23" x14ac:dyDescent="0.25">
      <c r="A157" s="356"/>
      <c r="B157" s="356"/>
      <c r="C157" s="1" t="s">
        <v>541</v>
      </c>
      <c r="D157" s="356"/>
      <c r="E157" s="356"/>
      <c r="F157" s="360"/>
      <c r="G157" s="353"/>
      <c r="H157" s="23"/>
      <c r="I157" s="356"/>
      <c r="J157" s="356"/>
      <c r="L157" s="355"/>
      <c r="M157" s="353"/>
      <c r="N157" s="55"/>
      <c r="O157" s="356"/>
      <c r="P157" s="389"/>
      <c r="Q157" s="408"/>
      <c r="R157" s="364"/>
      <c r="T157" s="353"/>
      <c r="U157" s="353"/>
      <c r="V157" s="353"/>
      <c r="W157" s="372"/>
    </row>
    <row r="158" spans="1:23" x14ac:dyDescent="0.25">
      <c r="A158" s="357">
        <v>1</v>
      </c>
      <c r="B158" s="357" t="s">
        <v>764</v>
      </c>
      <c r="C158" s="1" t="s">
        <v>525</v>
      </c>
      <c r="D158" s="357">
        <v>13139080171</v>
      </c>
      <c r="E158" s="357">
        <v>2157</v>
      </c>
      <c r="F158" s="358" t="s">
        <v>526</v>
      </c>
      <c r="G158" s="351">
        <v>2</v>
      </c>
      <c r="H158" s="23"/>
      <c r="I158" s="357" t="s">
        <v>1946</v>
      </c>
      <c r="J158" s="357" t="s">
        <v>1945</v>
      </c>
      <c r="L158" s="354">
        <v>44614</v>
      </c>
      <c r="M158" s="351">
        <v>2</v>
      </c>
      <c r="N158" s="55"/>
      <c r="O158" s="354">
        <v>44739</v>
      </c>
      <c r="P158" s="351">
        <v>2</v>
      </c>
      <c r="Q158" s="357"/>
      <c r="R158" s="362"/>
      <c r="T158" s="351">
        <v>0</v>
      </c>
      <c r="U158" s="351"/>
      <c r="V158" s="351">
        <f>U158+T158</f>
        <v>0</v>
      </c>
      <c r="W158" s="371"/>
    </row>
    <row r="159" spans="1:23" x14ac:dyDescent="0.25">
      <c r="A159" s="356"/>
      <c r="B159" s="356"/>
      <c r="C159" s="1" t="s">
        <v>527</v>
      </c>
      <c r="D159" s="356"/>
      <c r="E159" s="356"/>
      <c r="F159" s="360"/>
      <c r="G159" s="353"/>
      <c r="H159" s="23"/>
      <c r="I159" s="356"/>
      <c r="J159" s="356"/>
      <c r="L159" s="355"/>
      <c r="M159" s="353"/>
      <c r="N159" s="55"/>
      <c r="O159" s="356"/>
      <c r="P159" s="353"/>
      <c r="Q159" s="356"/>
      <c r="R159" s="364"/>
      <c r="T159" s="353"/>
      <c r="U159" s="353"/>
      <c r="V159" s="353"/>
      <c r="W159" s="372"/>
    </row>
    <row r="160" spans="1:23" x14ac:dyDescent="0.25">
      <c r="A160" s="13">
        <v>1</v>
      </c>
      <c r="B160" s="13" t="s">
        <v>764</v>
      </c>
      <c r="C160" s="14" t="s">
        <v>528</v>
      </c>
      <c r="D160" s="13">
        <v>13139080244</v>
      </c>
      <c r="E160" s="13">
        <v>3205</v>
      </c>
      <c r="F160" s="14" t="s">
        <v>1998</v>
      </c>
      <c r="G160" s="53">
        <v>3738</v>
      </c>
      <c r="H160" s="113"/>
      <c r="I160" s="20" t="s">
        <v>1945</v>
      </c>
      <c r="J160" s="13" t="s">
        <v>1945</v>
      </c>
      <c r="K160" s="18"/>
      <c r="L160" s="33">
        <v>44614</v>
      </c>
      <c r="M160" s="14">
        <v>3951</v>
      </c>
      <c r="N160" s="18"/>
      <c r="O160" s="33">
        <v>44739</v>
      </c>
      <c r="P160" s="14">
        <v>4254</v>
      </c>
      <c r="Q160" s="14"/>
      <c r="R160" s="14"/>
      <c r="S160" s="18"/>
      <c r="T160" s="51">
        <f t="shared" ref="T160:T166" si="28">P160-G160</f>
        <v>516</v>
      </c>
      <c r="U160" s="51"/>
      <c r="V160" s="51">
        <f t="shared" ref="V160:V166" si="29">U160+T160</f>
        <v>516</v>
      </c>
      <c r="W160" s="111"/>
    </row>
    <row r="161" spans="1:23" x14ac:dyDescent="0.25">
      <c r="A161" s="13">
        <v>1</v>
      </c>
      <c r="B161" s="13" t="s">
        <v>764</v>
      </c>
      <c r="C161" s="1" t="s">
        <v>529</v>
      </c>
      <c r="D161" s="4">
        <v>13139080136</v>
      </c>
      <c r="E161" s="13">
        <v>2258</v>
      </c>
      <c r="F161" s="1" t="s">
        <v>530</v>
      </c>
      <c r="G161" s="53">
        <v>3</v>
      </c>
      <c r="H161" s="23"/>
      <c r="I161" s="60" t="s">
        <v>1946</v>
      </c>
      <c r="J161" s="4" t="s">
        <v>1945</v>
      </c>
      <c r="L161" s="30">
        <v>44614</v>
      </c>
      <c r="M161" s="1">
        <v>3</v>
      </c>
      <c r="O161" s="30">
        <v>44739</v>
      </c>
      <c r="P161" s="1">
        <v>3</v>
      </c>
      <c r="Q161" s="1"/>
      <c r="R161" s="1"/>
      <c r="T161" s="51">
        <f t="shared" si="28"/>
        <v>0</v>
      </c>
      <c r="U161" s="51"/>
      <c r="V161" s="51">
        <f t="shared" si="29"/>
        <v>0</v>
      </c>
      <c r="W161" s="21"/>
    </row>
    <row r="162" spans="1:23" x14ac:dyDescent="0.25">
      <c r="A162" s="13">
        <v>1</v>
      </c>
      <c r="B162" s="13" t="s">
        <v>767</v>
      </c>
      <c r="C162" s="1" t="s">
        <v>531</v>
      </c>
      <c r="D162" s="4">
        <v>13139080169</v>
      </c>
      <c r="E162" s="13">
        <v>3284</v>
      </c>
      <c r="F162" s="1" t="s">
        <v>2031</v>
      </c>
      <c r="G162" s="53">
        <v>100</v>
      </c>
      <c r="H162" s="23"/>
      <c r="I162" s="60" t="s">
        <v>1945</v>
      </c>
      <c r="J162" s="4" t="s">
        <v>1945</v>
      </c>
      <c r="L162" s="30">
        <v>44614</v>
      </c>
      <c r="M162" s="1">
        <v>116</v>
      </c>
      <c r="O162" s="30">
        <v>44739</v>
      </c>
      <c r="P162" s="1">
        <v>298</v>
      </c>
      <c r="Q162" s="1"/>
      <c r="R162" s="1"/>
      <c r="T162" s="51">
        <f t="shared" si="28"/>
        <v>198</v>
      </c>
      <c r="U162" s="51"/>
      <c r="V162" s="51">
        <f t="shared" si="29"/>
        <v>198</v>
      </c>
      <c r="W162" s="21"/>
    </row>
    <row r="163" spans="1:23" x14ac:dyDescent="0.25">
      <c r="A163" s="13">
        <v>1</v>
      </c>
      <c r="B163" s="13" t="s">
        <v>763</v>
      </c>
      <c r="C163" s="1" t="s">
        <v>532</v>
      </c>
      <c r="D163" s="4">
        <v>13135370066</v>
      </c>
      <c r="E163" s="13">
        <v>2844</v>
      </c>
      <c r="F163" s="1" t="s">
        <v>533</v>
      </c>
      <c r="G163" s="53">
        <v>7732</v>
      </c>
      <c r="H163" s="23"/>
      <c r="I163" s="61" t="s">
        <v>1945</v>
      </c>
      <c r="J163" s="4" t="s">
        <v>1945</v>
      </c>
      <c r="L163" s="30">
        <v>44613</v>
      </c>
      <c r="M163" s="1">
        <v>7749</v>
      </c>
      <c r="O163" s="30">
        <v>44739</v>
      </c>
      <c r="P163" s="1">
        <v>7819</v>
      </c>
      <c r="Q163" s="1"/>
      <c r="R163" s="1"/>
      <c r="T163" s="51">
        <f t="shared" si="28"/>
        <v>87</v>
      </c>
      <c r="U163" s="51"/>
      <c r="V163" s="51">
        <f t="shared" si="29"/>
        <v>87</v>
      </c>
      <c r="W163" s="21"/>
    </row>
    <row r="164" spans="1:23" x14ac:dyDescent="0.25">
      <c r="A164" s="13">
        <v>1</v>
      </c>
      <c r="B164" s="13" t="s">
        <v>769</v>
      </c>
      <c r="C164" s="1" t="s">
        <v>534</v>
      </c>
      <c r="D164" s="4">
        <v>13139080104</v>
      </c>
      <c r="E164" s="13">
        <v>1735</v>
      </c>
      <c r="F164" s="1" t="s">
        <v>535</v>
      </c>
      <c r="G164" s="53">
        <v>3</v>
      </c>
      <c r="H164" s="23"/>
      <c r="I164" s="20" t="s">
        <v>1946</v>
      </c>
      <c r="J164" s="13" t="s">
        <v>1945</v>
      </c>
      <c r="L164" s="30">
        <v>44614</v>
      </c>
      <c r="M164" s="1">
        <v>3</v>
      </c>
      <c r="O164" s="30">
        <v>44739</v>
      </c>
      <c r="P164" s="1">
        <v>3</v>
      </c>
      <c r="Q164" s="1"/>
      <c r="R164" s="1"/>
      <c r="T164" s="51">
        <f t="shared" si="28"/>
        <v>0</v>
      </c>
      <c r="U164" s="51"/>
      <c r="V164" s="51">
        <f t="shared" si="29"/>
        <v>0</v>
      </c>
      <c r="W164" s="21"/>
    </row>
    <row r="165" spans="1:23" x14ac:dyDescent="0.25">
      <c r="A165" s="13">
        <v>1</v>
      </c>
      <c r="B165" s="13" t="s">
        <v>769</v>
      </c>
      <c r="C165" s="1" t="s">
        <v>536</v>
      </c>
      <c r="D165" s="4">
        <v>13139080105</v>
      </c>
      <c r="E165" s="13">
        <v>2845</v>
      </c>
      <c r="F165" s="1" t="s">
        <v>537</v>
      </c>
      <c r="G165" s="53">
        <v>1</v>
      </c>
      <c r="H165" s="23"/>
      <c r="I165" s="20" t="s">
        <v>1946</v>
      </c>
      <c r="J165" s="13" t="s">
        <v>1945</v>
      </c>
      <c r="L165" s="30">
        <v>44614</v>
      </c>
      <c r="M165" s="1">
        <v>1</v>
      </c>
      <c r="O165" s="30">
        <v>44739</v>
      </c>
      <c r="P165" s="1">
        <v>1</v>
      </c>
      <c r="Q165" s="1"/>
      <c r="R165" s="1"/>
      <c r="T165" s="51">
        <f t="shared" si="28"/>
        <v>0</v>
      </c>
      <c r="U165" s="51"/>
      <c r="V165" s="51">
        <f t="shared" si="29"/>
        <v>0</v>
      </c>
      <c r="W165" s="21"/>
    </row>
    <row r="166" spans="1:23" x14ac:dyDescent="0.25">
      <c r="A166" s="13">
        <v>1</v>
      </c>
      <c r="B166" s="13" t="s">
        <v>769</v>
      </c>
      <c r="C166" s="1" t="s">
        <v>538</v>
      </c>
      <c r="D166" s="4">
        <v>13139080167</v>
      </c>
      <c r="E166" s="13">
        <v>1736</v>
      </c>
      <c r="F166" s="1" t="s">
        <v>539</v>
      </c>
      <c r="G166" s="53">
        <v>1771</v>
      </c>
      <c r="H166" s="23"/>
      <c r="I166" s="61" t="s">
        <v>1945</v>
      </c>
      <c r="J166" s="4" t="s">
        <v>1945</v>
      </c>
      <c r="L166" s="30">
        <v>44614</v>
      </c>
      <c r="M166" s="1">
        <v>1803</v>
      </c>
      <c r="O166" s="30">
        <v>44736</v>
      </c>
      <c r="P166" s="1">
        <v>1968</v>
      </c>
      <c r="Q166" s="1"/>
      <c r="R166" s="1"/>
      <c r="T166" s="51">
        <f t="shared" si="28"/>
        <v>197</v>
      </c>
      <c r="U166" s="51"/>
      <c r="V166" s="51">
        <f t="shared" si="29"/>
        <v>197</v>
      </c>
      <c r="W166" s="21"/>
    </row>
    <row r="167" spans="1:23" x14ac:dyDescent="0.25">
      <c r="A167" s="357">
        <v>1</v>
      </c>
      <c r="B167" s="357" t="s">
        <v>768</v>
      </c>
      <c r="C167" s="1" t="s">
        <v>540</v>
      </c>
      <c r="D167" s="357">
        <v>13135370069</v>
      </c>
      <c r="E167" s="357">
        <v>3207</v>
      </c>
      <c r="F167" s="358" t="s">
        <v>1997</v>
      </c>
      <c r="G167" s="351">
        <v>27728</v>
      </c>
      <c r="H167" s="23"/>
      <c r="I167" s="354" t="s">
        <v>1945</v>
      </c>
      <c r="J167" s="357" t="s">
        <v>1945</v>
      </c>
      <c r="L167" s="354">
        <v>44614</v>
      </c>
      <c r="M167" s="351">
        <v>28579</v>
      </c>
      <c r="N167" s="55"/>
      <c r="O167" s="354">
        <v>44736</v>
      </c>
      <c r="P167" s="351">
        <v>29002</v>
      </c>
      <c r="Q167" s="357"/>
      <c r="R167" s="362"/>
      <c r="T167" s="351">
        <f>P167-G167</f>
        <v>1274</v>
      </c>
      <c r="U167" s="357"/>
      <c r="V167" s="351">
        <f>T167+U167</f>
        <v>1274</v>
      </c>
      <c r="W167" s="382"/>
    </row>
    <row r="168" spans="1:23" x14ac:dyDescent="0.25">
      <c r="A168" s="355"/>
      <c r="B168" s="355"/>
      <c r="C168" s="1" t="s">
        <v>642</v>
      </c>
      <c r="D168" s="356"/>
      <c r="E168" s="355"/>
      <c r="F168" s="359"/>
      <c r="G168" s="352"/>
      <c r="H168" s="23"/>
      <c r="I168" s="376"/>
      <c r="J168" s="355"/>
      <c r="L168" s="376"/>
      <c r="M168" s="352"/>
      <c r="N168" s="55"/>
      <c r="O168" s="361"/>
      <c r="P168" s="353"/>
      <c r="Q168" s="356"/>
      <c r="R168" s="364"/>
      <c r="T168" s="352"/>
      <c r="U168" s="355"/>
      <c r="V168" s="352"/>
      <c r="W168" s="383"/>
    </row>
    <row r="169" spans="1:23" x14ac:dyDescent="0.25">
      <c r="A169" s="356"/>
      <c r="B169" s="356"/>
      <c r="C169" s="1" t="s">
        <v>544</v>
      </c>
      <c r="D169" s="73">
        <v>13139080172</v>
      </c>
      <c r="E169" s="356"/>
      <c r="F169" s="360"/>
      <c r="G169" s="14">
        <v>2</v>
      </c>
      <c r="H169" s="32"/>
      <c r="I169" s="66" t="s">
        <v>1946</v>
      </c>
      <c r="J169" s="13" t="s">
        <v>1945</v>
      </c>
      <c r="K169" s="133"/>
      <c r="L169" s="33">
        <v>44614</v>
      </c>
      <c r="M169" s="14">
        <v>2</v>
      </c>
      <c r="N169" s="134"/>
      <c r="O169" s="30">
        <v>44736</v>
      </c>
      <c r="P169" s="14">
        <v>2</v>
      </c>
      <c r="Q169" s="14"/>
      <c r="R169" s="1"/>
      <c r="T169" s="14">
        <v>0</v>
      </c>
      <c r="U169" s="14"/>
      <c r="V169" s="51">
        <f>U169+T169</f>
        <v>0</v>
      </c>
      <c r="W169" s="384"/>
    </row>
    <row r="170" spans="1:23" x14ac:dyDescent="0.25">
      <c r="A170" s="13">
        <v>1</v>
      </c>
      <c r="B170" s="13" t="s">
        <v>751</v>
      </c>
      <c r="C170" s="1" t="s">
        <v>542</v>
      </c>
      <c r="D170" s="4">
        <v>13135370019</v>
      </c>
      <c r="E170" s="13">
        <v>3284</v>
      </c>
      <c r="F170" s="1" t="s">
        <v>2031</v>
      </c>
      <c r="G170" s="53">
        <v>3</v>
      </c>
      <c r="H170" s="23"/>
      <c r="I170" s="60" t="s">
        <v>1946</v>
      </c>
      <c r="J170" s="4" t="s">
        <v>1945</v>
      </c>
      <c r="L170" s="30">
        <v>44614</v>
      </c>
      <c r="M170" s="1">
        <v>3</v>
      </c>
      <c r="O170" s="30">
        <v>44739</v>
      </c>
      <c r="P170" s="1">
        <v>3</v>
      </c>
      <c r="Q170" s="1"/>
      <c r="R170" s="1"/>
      <c r="T170" s="51">
        <f t="shared" ref="T170:T176" si="30">P170-G170</f>
        <v>0</v>
      </c>
      <c r="U170" s="51"/>
      <c r="V170" s="51">
        <f t="shared" ref="V170:V177" si="31">U170+T170</f>
        <v>0</v>
      </c>
      <c r="W170" s="21"/>
    </row>
    <row r="171" spans="1:23" x14ac:dyDescent="0.25">
      <c r="A171" s="13">
        <v>1</v>
      </c>
      <c r="B171" s="13" t="s">
        <v>795</v>
      </c>
      <c r="C171" s="1" t="s">
        <v>543</v>
      </c>
      <c r="D171" s="4">
        <v>13135370062</v>
      </c>
      <c r="E171" s="13">
        <v>2436</v>
      </c>
      <c r="F171" s="1" t="s">
        <v>383</v>
      </c>
      <c r="G171" s="53">
        <v>3403</v>
      </c>
      <c r="H171" s="23"/>
      <c r="I171" s="61" t="s">
        <v>1945</v>
      </c>
      <c r="J171" s="4" t="s">
        <v>1945</v>
      </c>
      <c r="L171" s="30">
        <v>44614</v>
      </c>
      <c r="M171" s="1">
        <v>3403</v>
      </c>
      <c r="O171" s="30">
        <v>44739</v>
      </c>
      <c r="P171" s="1">
        <v>3443</v>
      </c>
      <c r="Q171" s="1"/>
      <c r="R171" s="1"/>
      <c r="T171" s="51">
        <f t="shared" si="30"/>
        <v>40</v>
      </c>
      <c r="U171" s="51"/>
      <c r="V171" s="51">
        <f t="shared" si="31"/>
        <v>40</v>
      </c>
      <c r="W171" s="21"/>
    </row>
    <row r="172" spans="1:23" x14ac:dyDescent="0.25">
      <c r="A172" s="13">
        <v>1</v>
      </c>
      <c r="B172" s="13" t="s">
        <v>753</v>
      </c>
      <c r="C172" s="1" t="s">
        <v>545</v>
      </c>
      <c r="D172" s="4">
        <v>13139080203</v>
      </c>
      <c r="E172" s="13">
        <v>1331</v>
      </c>
      <c r="F172" s="1" t="s">
        <v>546</v>
      </c>
      <c r="G172" s="53">
        <v>2</v>
      </c>
      <c r="H172" s="23"/>
      <c r="I172" s="20" t="s">
        <v>1946</v>
      </c>
      <c r="J172" s="13" t="s">
        <v>1945</v>
      </c>
      <c r="L172" s="30">
        <v>44614</v>
      </c>
      <c r="M172" s="1">
        <v>2</v>
      </c>
      <c r="O172" s="30">
        <v>44736</v>
      </c>
      <c r="P172" s="1">
        <v>2</v>
      </c>
      <c r="Q172" s="1"/>
      <c r="R172" s="1"/>
      <c r="T172" s="51">
        <f t="shared" si="30"/>
        <v>0</v>
      </c>
      <c r="U172" s="51"/>
      <c r="V172" s="51">
        <f t="shared" si="31"/>
        <v>0</v>
      </c>
      <c r="W172" s="21"/>
    </row>
    <row r="173" spans="1:23" x14ac:dyDescent="0.25">
      <c r="A173" s="13">
        <v>1</v>
      </c>
      <c r="B173" s="13" t="s">
        <v>752</v>
      </c>
      <c r="C173" s="1" t="s">
        <v>547</v>
      </c>
      <c r="D173" s="4">
        <v>13139080213</v>
      </c>
      <c r="E173" s="13">
        <v>1322</v>
      </c>
      <c r="F173" s="1" t="s">
        <v>548</v>
      </c>
      <c r="G173" s="53">
        <v>1494</v>
      </c>
      <c r="H173" s="23"/>
      <c r="I173" s="61" t="s">
        <v>1945</v>
      </c>
      <c r="J173" s="4" t="s">
        <v>1945</v>
      </c>
      <c r="L173" s="30">
        <v>44614</v>
      </c>
      <c r="M173" s="1">
        <v>1530</v>
      </c>
      <c r="O173" s="30">
        <v>44736</v>
      </c>
      <c r="P173" s="1">
        <v>1676</v>
      </c>
      <c r="Q173" s="1"/>
      <c r="R173" s="1"/>
      <c r="T173" s="51">
        <f t="shared" si="30"/>
        <v>182</v>
      </c>
      <c r="U173" s="51"/>
      <c r="V173" s="51">
        <f t="shared" si="31"/>
        <v>182</v>
      </c>
      <c r="W173" s="21"/>
    </row>
    <row r="174" spans="1:23" x14ac:dyDescent="0.25">
      <c r="A174" s="13">
        <v>1</v>
      </c>
      <c r="B174" s="13" t="s">
        <v>772</v>
      </c>
      <c r="C174" s="1" t="s">
        <v>549</v>
      </c>
      <c r="D174" s="4">
        <v>13139080107</v>
      </c>
      <c r="E174" s="13">
        <v>1317</v>
      </c>
      <c r="F174" s="1" t="s">
        <v>550</v>
      </c>
      <c r="G174" s="53">
        <v>1213</v>
      </c>
      <c r="H174" s="23"/>
      <c r="I174" s="61" t="s">
        <v>1945</v>
      </c>
      <c r="J174" s="13" t="s">
        <v>1945</v>
      </c>
      <c r="L174" s="30">
        <v>44614</v>
      </c>
      <c r="M174" s="1">
        <v>1217</v>
      </c>
      <c r="O174" s="30">
        <v>44736</v>
      </c>
      <c r="P174" s="1">
        <v>1275</v>
      </c>
      <c r="Q174" s="1"/>
      <c r="R174" s="1"/>
      <c r="T174" s="51">
        <f t="shared" si="30"/>
        <v>62</v>
      </c>
      <c r="U174" s="51"/>
      <c r="V174" s="51">
        <f t="shared" si="31"/>
        <v>62</v>
      </c>
      <c r="W174" s="21"/>
    </row>
    <row r="175" spans="1:23" x14ac:dyDescent="0.25">
      <c r="A175" s="13">
        <v>1</v>
      </c>
      <c r="B175" s="13" t="s">
        <v>752</v>
      </c>
      <c r="C175" s="1" t="s">
        <v>551</v>
      </c>
      <c r="D175" s="4">
        <v>13139080102</v>
      </c>
      <c r="E175" s="13">
        <v>1331</v>
      </c>
      <c r="F175" s="1" t="s">
        <v>546</v>
      </c>
      <c r="G175" s="53">
        <v>2</v>
      </c>
      <c r="H175" s="23"/>
      <c r="I175" s="60" t="s">
        <v>1946</v>
      </c>
      <c r="J175" s="13" t="s">
        <v>1945</v>
      </c>
      <c r="L175" s="30">
        <v>44614</v>
      </c>
      <c r="M175" s="1">
        <v>2</v>
      </c>
      <c r="O175" s="30">
        <v>44736</v>
      </c>
      <c r="P175" s="1">
        <v>2</v>
      </c>
      <c r="Q175" s="1"/>
      <c r="R175" s="1"/>
      <c r="T175" s="51">
        <f t="shared" si="30"/>
        <v>0</v>
      </c>
      <c r="U175" s="51"/>
      <c r="V175" s="51">
        <f t="shared" si="31"/>
        <v>0</v>
      </c>
      <c r="W175" s="21"/>
    </row>
    <row r="176" spans="1:23" x14ac:dyDescent="0.25">
      <c r="A176" s="13">
        <v>1</v>
      </c>
      <c r="B176" s="13" t="s">
        <v>773</v>
      </c>
      <c r="C176" s="1" t="s">
        <v>552</v>
      </c>
      <c r="D176" s="4">
        <v>13135370005</v>
      </c>
      <c r="E176" s="13">
        <v>3057</v>
      </c>
      <c r="F176" s="1" t="s">
        <v>1902</v>
      </c>
      <c r="G176" s="53">
        <v>10346</v>
      </c>
      <c r="H176" s="23"/>
      <c r="I176" s="61" t="s">
        <v>1945</v>
      </c>
      <c r="J176" s="4" t="s">
        <v>1945</v>
      </c>
      <c r="L176" s="30">
        <v>44614</v>
      </c>
      <c r="M176" s="1">
        <v>10557</v>
      </c>
      <c r="O176" s="30">
        <v>44736</v>
      </c>
      <c r="P176" s="1">
        <v>11128</v>
      </c>
      <c r="Q176" s="1"/>
      <c r="R176" s="1"/>
      <c r="T176" s="51">
        <f t="shared" si="30"/>
        <v>782</v>
      </c>
      <c r="U176" s="51"/>
      <c r="V176" s="51">
        <f t="shared" si="31"/>
        <v>782</v>
      </c>
      <c r="W176" s="21"/>
    </row>
    <row r="177" spans="1:29" x14ac:dyDescent="0.25">
      <c r="A177" s="13">
        <v>1</v>
      </c>
      <c r="B177" s="13" t="s">
        <v>1684</v>
      </c>
      <c r="C177" s="1" t="s">
        <v>553</v>
      </c>
      <c r="D177" s="4">
        <v>13135370026</v>
      </c>
      <c r="E177" s="13">
        <v>3157</v>
      </c>
      <c r="F177" s="1" t="s">
        <v>1969</v>
      </c>
      <c r="G177" s="53">
        <v>2</v>
      </c>
      <c r="H177" s="23"/>
      <c r="I177" s="60" t="s">
        <v>1946</v>
      </c>
      <c r="J177" s="4" t="s">
        <v>1945</v>
      </c>
      <c r="L177" s="30">
        <v>44615</v>
      </c>
      <c r="M177" s="1">
        <v>2</v>
      </c>
      <c r="O177" s="30">
        <v>44741</v>
      </c>
      <c r="P177" s="1">
        <v>2</v>
      </c>
      <c r="Q177" s="1"/>
      <c r="R177" s="1"/>
      <c r="T177" s="51">
        <v>0</v>
      </c>
      <c r="U177" s="51"/>
      <c r="V177" s="51">
        <f t="shared" si="31"/>
        <v>0</v>
      </c>
      <c r="W177" s="21"/>
    </row>
    <row r="178" spans="1:29" x14ac:dyDescent="0.25">
      <c r="A178" s="13">
        <v>1</v>
      </c>
      <c r="B178" s="357" t="s">
        <v>703</v>
      </c>
      <c r="C178" s="1" t="s">
        <v>554</v>
      </c>
      <c r="D178" s="357">
        <v>13139080154</v>
      </c>
      <c r="E178" s="13">
        <v>2156</v>
      </c>
      <c r="F178" s="1" t="s">
        <v>421</v>
      </c>
      <c r="G178" s="351">
        <v>2</v>
      </c>
      <c r="H178" s="23"/>
      <c r="I178" s="357" t="s">
        <v>1946</v>
      </c>
      <c r="J178" s="357" t="s">
        <v>1945</v>
      </c>
      <c r="L178" s="354">
        <v>44613</v>
      </c>
      <c r="M178" s="351">
        <v>2</v>
      </c>
      <c r="N178" s="55"/>
      <c r="O178" s="367">
        <v>44735</v>
      </c>
      <c r="P178" s="351">
        <v>2</v>
      </c>
      <c r="Q178" s="357"/>
      <c r="R178" s="362"/>
      <c r="S178" s="56"/>
      <c r="T178" s="351">
        <v>0</v>
      </c>
      <c r="U178" s="351"/>
      <c r="V178" s="351">
        <f>U178+T178</f>
        <v>0</v>
      </c>
      <c r="W178" s="373"/>
      <c r="X178" s="369"/>
      <c r="Y178" s="370"/>
      <c r="Z178" s="370"/>
      <c r="AA178" s="370"/>
      <c r="AB178" s="370"/>
      <c r="AC178" s="370"/>
    </row>
    <row r="179" spans="1:29" x14ac:dyDescent="0.25">
      <c r="A179" s="13">
        <v>1</v>
      </c>
      <c r="B179" s="356"/>
      <c r="C179" s="1" t="s">
        <v>555</v>
      </c>
      <c r="D179" s="356"/>
      <c r="E179" s="13">
        <v>1512</v>
      </c>
      <c r="F179" s="1" t="s">
        <v>322</v>
      </c>
      <c r="G179" s="353"/>
      <c r="H179" s="23"/>
      <c r="I179" s="356"/>
      <c r="J179" s="356"/>
      <c r="L179" s="361"/>
      <c r="M179" s="353"/>
      <c r="N179" s="55"/>
      <c r="O179" s="353"/>
      <c r="P179" s="353"/>
      <c r="Q179" s="356"/>
      <c r="R179" s="364"/>
      <c r="S179" s="56"/>
      <c r="T179" s="353"/>
      <c r="U179" s="353"/>
      <c r="V179" s="353"/>
      <c r="W179" s="374"/>
      <c r="X179" s="369"/>
      <c r="Y179" s="370"/>
      <c r="Z179" s="370"/>
      <c r="AA179" s="370"/>
      <c r="AB179" s="370"/>
      <c r="AC179" s="370"/>
    </row>
    <row r="180" spans="1:29" x14ac:dyDescent="0.25">
      <c r="A180" s="13">
        <v>1</v>
      </c>
      <c r="B180" s="13" t="s">
        <v>704</v>
      </c>
      <c r="C180" s="1" t="s">
        <v>556</v>
      </c>
      <c r="D180" s="4">
        <v>13139080209</v>
      </c>
      <c r="E180" s="13">
        <v>532</v>
      </c>
      <c r="F180" s="1" t="s">
        <v>371</v>
      </c>
      <c r="G180" s="53">
        <v>1</v>
      </c>
      <c r="H180" s="23"/>
      <c r="I180" s="60" t="s">
        <v>1946</v>
      </c>
      <c r="J180" s="4" t="s">
        <v>1945</v>
      </c>
      <c r="L180" s="30">
        <v>44613</v>
      </c>
      <c r="M180" s="1">
        <v>1</v>
      </c>
      <c r="O180" s="30">
        <v>44735</v>
      </c>
      <c r="P180" s="1">
        <v>1</v>
      </c>
      <c r="Q180" s="1"/>
      <c r="R180" s="1"/>
      <c r="T180" s="51">
        <v>0</v>
      </c>
      <c r="U180" s="51"/>
      <c r="V180" s="51">
        <f>U180+T180</f>
        <v>0</v>
      </c>
      <c r="W180" s="21"/>
    </row>
    <row r="181" spans="1:29" x14ac:dyDescent="0.25">
      <c r="A181" s="13">
        <v>1</v>
      </c>
      <c r="B181" s="13" t="s">
        <v>734</v>
      </c>
      <c r="C181" s="1" t="s">
        <v>557</v>
      </c>
      <c r="D181" s="4">
        <v>13135360007</v>
      </c>
      <c r="E181" s="13">
        <v>2927</v>
      </c>
      <c r="F181" s="1" t="s">
        <v>558</v>
      </c>
      <c r="G181" s="53">
        <v>2140</v>
      </c>
      <c r="H181" s="24"/>
      <c r="I181" s="61" t="s">
        <v>1945</v>
      </c>
      <c r="J181" s="4" t="s">
        <v>1945</v>
      </c>
      <c r="L181" s="30">
        <v>44615</v>
      </c>
      <c r="M181" s="1">
        <v>2584</v>
      </c>
      <c r="O181" s="30">
        <v>44741</v>
      </c>
      <c r="P181" s="1">
        <v>3519</v>
      </c>
      <c r="Q181" s="1"/>
      <c r="R181" s="1"/>
      <c r="T181" s="51">
        <f t="shared" ref="T181:T183" si="32">P181-G181</f>
        <v>1379</v>
      </c>
      <c r="U181" s="51"/>
      <c r="V181" s="51">
        <f>U181+T181</f>
        <v>1379</v>
      </c>
      <c r="W181" s="21"/>
    </row>
    <row r="182" spans="1:29" x14ac:dyDescent="0.25">
      <c r="A182" s="13">
        <v>1</v>
      </c>
      <c r="B182" s="13" t="s">
        <v>735</v>
      </c>
      <c r="C182" s="1" t="s">
        <v>559</v>
      </c>
      <c r="D182" s="4">
        <v>13135360001</v>
      </c>
      <c r="E182" s="13">
        <v>2985</v>
      </c>
      <c r="F182" s="1" t="s">
        <v>560</v>
      </c>
      <c r="G182" s="53">
        <v>40973</v>
      </c>
      <c r="H182" s="23"/>
      <c r="I182" s="61" t="s">
        <v>1945</v>
      </c>
      <c r="J182" s="4" t="s">
        <v>1945</v>
      </c>
      <c r="L182" s="30">
        <v>44615</v>
      </c>
      <c r="M182" s="1">
        <v>41876</v>
      </c>
      <c r="O182" s="30">
        <v>44741</v>
      </c>
      <c r="P182" s="1">
        <v>44486</v>
      </c>
      <c r="Q182" s="1"/>
      <c r="R182" s="1"/>
      <c r="T182" s="51">
        <f t="shared" si="32"/>
        <v>3513</v>
      </c>
      <c r="U182" s="51"/>
      <c r="V182" s="51">
        <f t="shared" ref="V182:V183" si="33">U182+T182</f>
        <v>3513</v>
      </c>
      <c r="W182" s="21"/>
    </row>
    <row r="183" spans="1:29" x14ac:dyDescent="0.25">
      <c r="A183" s="13">
        <v>1</v>
      </c>
      <c r="B183" s="13" t="s">
        <v>736</v>
      </c>
      <c r="C183" s="1" t="s">
        <v>563</v>
      </c>
      <c r="D183" s="4">
        <v>13139080181</v>
      </c>
      <c r="E183" s="13">
        <v>2936</v>
      </c>
      <c r="F183" s="1" t="s">
        <v>564</v>
      </c>
      <c r="G183" s="53">
        <v>2</v>
      </c>
      <c r="H183" s="23"/>
      <c r="I183" s="60" t="s">
        <v>1946</v>
      </c>
      <c r="J183" s="4" t="s">
        <v>1945</v>
      </c>
      <c r="L183" s="30">
        <v>44615</v>
      </c>
      <c r="M183" s="1">
        <v>2</v>
      </c>
      <c r="O183" s="30">
        <v>44740</v>
      </c>
      <c r="P183" s="1">
        <v>2</v>
      </c>
      <c r="Q183" s="1"/>
      <c r="R183" s="1"/>
      <c r="T183" s="51">
        <f t="shared" si="32"/>
        <v>0</v>
      </c>
      <c r="U183" s="51"/>
      <c r="V183" s="51">
        <f t="shared" si="33"/>
        <v>0</v>
      </c>
      <c r="W183" s="21"/>
    </row>
    <row r="184" spans="1:29" x14ac:dyDescent="0.25">
      <c r="A184" s="357">
        <v>1</v>
      </c>
      <c r="B184" s="357" t="s">
        <v>736</v>
      </c>
      <c r="C184" s="1" t="s">
        <v>565</v>
      </c>
      <c r="D184" s="357">
        <v>13139080120</v>
      </c>
      <c r="E184" s="357">
        <v>1916</v>
      </c>
      <c r="F184" s="358" t="s">
        <v>562</v>
      </c>
      <c r="G184" s="351">
        <v>2</v>
      </c>
      <c r="H184" s="23"/>
      <c r="I184" s="357" t="s">
        <v>1946</v>
      </c>
      <c r="J184" s="357" t="s">
        <v>1945</v>
      </c>
      <c r="L184" s="354">
        <v>44615</v>
      </c>
      <c r="M184" s="351">
        <v>2</v>
      </c>
      <c r="N184" s="55"/>
      <c r="O184" s="354">
        <v>44740</v>
      </c>
      <c r="P184" s="351">
        <v>2</v>
      </c>
      <c r="Q184" s="357"/>
      <c r="R184" s="362"/>
      <c r="T184" s="351">
        <v>0</v>
      </c>
      <c r="U184" s="351"/>
      <c r="V184" s="351">
        <f>U184+T184</f>
        <v>0</v>
      </c>
      <c r="W184" s="371"/>
    </row>
    <row r="185" spans="1:29" x14ac:dyDescent="0.25">
      <c r="A185" s="355"/>
      <c r="B185" s="355"/>
      <c r="C185" s="25" t="s">
        <v>561</v>
      </c>
      <c r="D185" s="355"/>
      <c r="E185" s="356"/>
      <c r="F185" s="360"/>
      <c r="G185" s="352"/>
      <c r="H185" s="23"/>
      <c r="I185" s="355"/>
      <c r="J185" s="355"/>
      <c r="L185" s="376"/>
      <c r="M185" s="352"/>
      <c r="N185" s="55"/>
      <c r="O185" s="355"/>
      <c r="P185" s="352"/>
      <c r="Q185" s="355"/>
      <c r="R185" s="363"/>
      <c r="T185" s="352"/>
      <c r="U185" s="352"/>
      <c r="V185" s="352"/>
      <c r="W185" s="375"/>
    </row>
    <row r="186" spans="1:29" x14ac:dyDescent="0.25">
      <c r="A186" s="355"/>
      <c r="B186" s="355"/>
      <c r="C186" s="34" t="s">
        <v>566</v>
      </c>
      <c r="D186" s="355"/>
      <c r="E186" s="357">
        <v>1429</v>
      </c>
      <c r="F186" s="358" t="s">
        <v>567</v>
      </c>
      <c r="G186" s="352"/>
      <c r="H186" s="23"/>
      <c r="I186" s="355"/>
      <c r="J186" s="355"/>
      <c r="L186" s="376"/>
      <c r="M186" s="352"/>
      <c r="N186" s="55"/>
      <c r="O186" s="355"/>
      <c r="P186" s="352"/>
      <c r="Q186" s="355"/>
      <c r="R186" s="363"/>
      <c r="T186" s="352"/>
      <c r="U186" s="352"/>
      <c r="V186" s="352"/>
      <c r="W186" s="375"/>
    </row>
    <row r="187" spans="1:29" x14ac:dyDescent="0.25">
      <c r="A187" s="356"/>
      <c r="B187" s="356"/>
      <c r="C187" s="34" t="s">
        <v>568</v>
      </c>
      <c r="D187" s="356"/>
      <c r="E187" s="356"/>
      <c r="F187" s="360"/>
      <c r="G187" s="353"/>
      <c r="H187" s="23"/>
      <c r="I187" s="356"/>
      <c r="J187" s="356"/>
      <c r="L187" s="361"/>
      <c r="M187" s="353"/>
      <c r="N187" s="55"/>
      <c r="O187" s="356"/>
      <c r="P187" s="353"/>
      <c r="Q187" s="356"/>
      <c r="R187" s="364"/>
      <c r="T187" s="353"/>
      <c r="U187" s="353"/>
      <c r="V187" s="353"/>
      <c r="W187" s="372"/>
    </row>
    <row r="188" spans="1:29" x14ac:dyDescent="0.25">
      <c r="A188" s="13">
        <v>1</v>
      </c>
      <c r="B188" s="13" t="s">
        <v>738</v>
      </c>
      <c r="C188" s="1" t="s">
        <v>569</v>
      </c>
      <c r="D188" s="13">
        <v>13135370010</v>
      </c>
      <c r="E188" s="13">
        <v>690</v>
      </c>
      <c r="F188" s="1" t="s">
        <v>570</v>
      </c>
      <c r="G188" s="53">
        <v>5497</v>
      </c>
      <c r="H188" s="23"/>
      <c r="I188" s="61" t="s">
        <v>1945</v>
      </c>
      <c r="J188" s="4" t="s">
        <v>1945</v>
      </c>
      <c r="L188" s="30">
        <v>44615</v>
      </c>
      <c r="M188" s="1">
        <v>5497</v>
      </c>
      <c r="O188" s="30">
        <v>44741</v>
      </c>
      <c r="P188" s="1">
        <v>5497</v>
      </c>
      <c r="Q188" s="1"/>
      <c r="R188" s="1"/>
      <c r="T188" s="51">
        <f t="shared" ref="T188:T202" si="34">P188-G188</f>
        <v>0</v>
      </c>
      <c r="U188" s="51"/>
      <c r="V188" s="51">
        <f t="shared" ref="V188:V202" si="35">U188+T188</f>
        <v>0</v>
      </c>
      <c r="W188" s="21"/>
    </row>
    <row r="189" spans="1:29" x14ac:dyDescent="0.25">
      <c r="A189" s="13">
        <v>1</v>
      </c>
      <c r="B189" s="13" t="s">
        <v>739</v>
      </c>
      <c r="C189" s="1" t="s">
        <v>571</v>
      </c>
      <c r="D189" s="349">
        <v>1313537001</v>
      </c>
      <c r="E189" s="13">
        <v>3321</v>
      </c>
      <c r="F189" s="1" t="s">
        <v>2053</v>
      </c>
      <c r="G189" s="53">
        <v>2486</v>
      </c>
      <c r="H189" s="23"/>
      <c r="I189" s="61" t="s">
        <v>1945</v>
      </c>
      <c r="J189" s="4" t="s">
        <v>1945</v>
      </c>
      <c r="L189" s="30">
        <v>44615</v>
      </c>
      <c r="M189" s="1">
        <v>2521</v>
      </c>
      <c r="O189" s="30">
        <v>44741</v>
      </c>
      <c r="P189" s="1">
        <v>2592</v>
      </c>
      <c r="Q189" s="1"/>
      <c r="R189" s="1"/>
      <c r="T189" s="51">
        <f t="shared" si="34"/>
        <v>106</v>
      </c>
      <c r="U189" s="51"/>
      <c r="V189" s="51">
        <f t="shared" si="35"/>
        <v>106</v>
      </c>
      <c r="W189" s="21"/>
    </row>
    <row r="190" spans="1:29" x14ac:dyDescent="0.25">
      <c r="A190" s="13">
        <v>1</v>
      </c>
      <c r="B190" s="13" t="s">
        <v>748</v>
      </c>
      <c r="C190" s="1" t="s">
        <v>572</v>
      </c>
      <c r="D190" s="4">
        <v>13139080007</v>
      </c>
      <c r="E190" s="13">
        <v>1205</v>
      </c>
      <c r="F190" s="1" t="s">
        <v>573</v>
      </c>
      <c r="G190" s="53">
        <v>5152</v>
      </c>
      <c r="H190" s="23"/>
      <c r="I190" s="61" t="s">
        <v>1945</v>
      </c>
      <c r="J190" s="4" t="s">
        <v>1945</v>
      </c>
      <c r="L190" s="30">
        <v>44616</v>
      </c>
      <c r="M190" s="1">
        <v>5379</v>
      </c>
      <c r="O190" s="30">
        <v>44740</v>
      </c>
      <c r="P190" s="1">
        <v>5860</v>
      </c>
      <c r="Q190" s="1"/>
      <c r="R190" s="1"/>
      <c r="T190" s="51">
        <f t="shared" si="34"/>
        <v>708</v>
      </c>
      <c r="U190" s="51"/>
      <c r="V190" s="51">
        <f t="shared" si="35"/>
        <v>708</v>
      </c>
      <c r="W190" s="21"/>
    </row>
    <row r="191" spans="1:29" x14ac:dyDescent="0.25">
      <c r="A191" s="13">
        <v>1</v>
      </c>
      <c r="B191" s="13" t="s">
        <v>743</v>
      </c>
      <c r="C191" s="1" t="s">
        <v>574</v>
      </c>
      <c r="D191" s="4">
        <v>13139080105</v>
      </c>
      <c r="E191" s="13">
        <v>2846</v>
      </c>
      <c r="F191" s="1" t="s">
        <v>575</v>
      </c>
      <c r="G191" s="53">
        <v>8214</v>
      </c>
      <c r="H191" s="23"/>
      <c r="I191" s="61" t="s">
        <v>1945</v>
      </c>
      <c r="J191" s="4" t="s">
        <v>1945</v>
      </c>
      <c r="L191" s="30">
        <v>44616</v>
      </c>
      <c r="M191" s="1">
        <v>8398</v>
      </c>
      <c r="O191" s="30">
        <v>44740</v>
      </c>
      <c r="P191" s="1">
        <v>9028</v>
      </c>
      <c r="Q191" s="1"/>
      <c r="R191" s="1"/>
      <c r="T191" s="51">
        <f t="shared" si="34"/>
        <v>814</v>
      </c>
      <c r="U191" s="51"/>
      <c r="V191" s="51">
        <f t="shared" si="35"/>
        <v>814</v>
      </c>
      <c r="W191" s="21"/>
    </row>
    <row r="192" spans="1:29" x14ac:dyDescent="0.25">
      <c r="A192" s="13">
        <v>1</v>
      </c>
      <c r="B192" s="13" t="s">
        <v>742</v>
      </c>
      <c r="C192" s="358" t="s">
        <v>576</v>
      </c>
      <c r="D192" s="31">
        <v>13135370018</v>
      </c>
      <c r="E192" s="13">
        <v>2846</v>
      </c>
      <c r="F192" s="1" t="s">
        <v>575</v>
      </c>
      <c r="G192" s="53">
        <v>2005</v>
      </c>
      <c r="H192" s="23"/>
      <c r="I192" s="61" t="s">
        <v>1945</v>
      </c>
      <c r="J192" s="4" t="s">
        <v>1945</v>
      </c>
      <c r="L192" s="30">
        <v>44616</v>
      </c>
      <c r="M192" s="1">
        <v>2018</v>
      </c>
      <c r="O192" s="30">
        <v>44740</v>
      </c>
      <c r="P192" s="1">
        <v>2096</v>
      </c>
      <c r="Q192" s="1"/>
      <c r="R192" s="1"/>
      <c r="T192" s="51">
        <f t="shared" si="34"/>
        <v>91</v>
      </c>
      <c r="U192" s="51"/>
      <c r="V192" s="51">
        <f t="shared" si="35"/>
        <v>91</v>
      </c>
      <c r="W192" s="21"/>
    </row>
    <row r="193" spans="1:24" x14ac:dyDescent="0.25">
      <c r="A193" s="13"/>
      <c r="B193" s="13" t="s">
        <v>748</v>
      </c>
      <c r="C193" s="360"/>
      <c r="D193" s="13">
        <v>13139080208</v>
      </c>
      <c r="E193" s="13">
        <v>1205</v>
      </c>
      <c r="F193" s="1" t="s">
        <v>573</v>
      </c>
      <c r="G193" s="53">
        <v>1821</v>
      </c>
      <c r="H193" s="23"/>
      <c r="I193" s="61" t="s">
        <v>1945</v>
      </c>
      <c r="J193" s="4" t="s">
        <v>1945</v>
      </c>
      <c r="L193" s="30">
        <v>44616</v>
      </c>
      <c r="M193" s="1">
        <v>1821</v>
      </c>
      <c r="O193" s="30">
        <v>44740</v>
      </c>
      <c r="P193" s="1">
        <v>1822</v>
      </c>
      <c r="Q193" s="1"/>
      <c r="R193" s="1"/>
      <c r="T193" s="51">
        <f t="shared" si="34"/>
        <v>1</v>
      </c>
      <c r="U193" s="51"/>
      <c r="V193" s="51">
        <f t="shared" si="35"/>
        <v>1</v>
      </c>
      <c r="W193" s="21"/>
    </row>
    <row r="194" spans="1:24" x14ac:dyDescent="0.25">
      <c r="A194" s="13">
        <v>1</v>
      </c>
      <c r="B194" s="13" t="s">
        <v>743</v>
      </c>
      <c r="C194" s="1" t="s">
        <v>577</v>
      </c>
      <c r="D194" s="4">
        <v>13139080118</v>
      </c>
      <c r="E194" s="13">
        <v>1369</v>
      </c>
      <c r="F194" s="1" t="s">
        <v>578</v>
      </c>
      <c r="G194" s="53">
        <v>6374</v>
      </c>
      <c r="H194" s="23"/>
      <c r="I194" s="61" t="s">
        <v>1945</v>
      </c>
      <c r="J194" s="4" t="s">
        <v>1945</v>
      </c>
      <c r="L194" s="30">
        <v>44616</v>
      </c>
      <c r="M194" s="1">
        <v>6462</v>
      </c>
      <c r="O194" s="30">
        <v>44740</v>
      </c>
      <c r="P194" s="1">
        <v>6745</v>
      </c>
      <c r="Q194" s="1"/>
      <c r="R194" s="1"/>
      <c r="T194" s="51">
        <f t="shared" si="34"/>
        <v>371</v>
      </c>
      <c r="U194" s="51"/>
      <c r="V194" s="51">
        <f t="shared" si="35"/>
        <v>371</v>
      </c>
      <c r="W194" s="21"/>
    </row>
    <row r="195" spans="1:24" x14ac:dyDescent="0.25">
      <c r="A195" s="13">
        <v>1</v>
      </c>
      <c r="B195" s="13" t="s">
        <v>740</v>
      </c>
      <c r="C195" s="1" t="s">
        <v>579</v>
      </c>
      <c r="D195" s="4">
        <v>13139080141</v>
      </c>
      <c r="E195" s="13">
        <v>2189</v>
      </c>
      <c r="F195" s="1" t="s">
        <v>580</v>
      </c>
      <c r="G195" s="53">
        <v>6864</v>
      </c>
      <c r="H195" s="23"/>
      <c r="I195" s="61" t="s">
        <v>1945</v>
      </c>
      <c r="J195" s="4" t="s">
        <v>1945</v>
      </c>
      <c r="L195" s="30">
        <v>44615</v>
      </c>
      <c r="M195" s="1">
        <v>7000</v>
      </c>
      <c r="O195" s="30">
        <v>44741</v>
      </c>
      <c r="P195" s="1">
        <v>7292</v>
      </c>
      <c r="Q195" s="1"/>
      <c r="R195" s="1"/>
      <c r="T195" s="51">
        <f t="shared" si="34"/>
        <v>428</v>
      </c>
      <c r="U195" s="51"/>
      <c r="V195" s="51">
        <f t="shared" si="35"/>
        <v>428</v>
      </c>
      <c r="W195" s="21"/>
    </row>
    <row r="196" spans="1:24" x14ac:dyDescent="0.25">
      <c r="A196" s="13">
        <v>1</v>
      </c>
      <c r="B196" s="13" t="s">
        <v>731</v>
      </c>
      <c r="C196" s="1" t="s">
        <v>581</v>
      </c>
      <c r="D196" s="4">
        <v>13135370071</v>
      </c>
      <c r="E196" s="13">
        <v>2847</v>
      </c>
      <c r="F196" s="1" t="s">
        <v>582</v>
      </c>
      <c r="G196" s="53">
        <v>12597</v>
      </c>
      <c r="H196" s="23"/>
      <c r="I196" s="61" t="s">
        <v>1945</v>
      </c>
      <c r="J196" s="4" t="s">
        <v>1945</v>
      </c>
      <c r="L196" s="30">
        <v>44615</v>
      </c>
      <c r="M196" s="1">
        <v>12987</v>
      </c>
      <c r="O196" s="30">
        <v>44740</v>
      </c>
      <c r="P196" s="1">
        <v>14158</v>
      </c>
      <c r="Q196" s="1"/>
      <c r="R196" s="1"/>
      <c r="T196" s="51">
        <f t="shared" si="34"/>
        <v>1561</v>
      </c>
      <c r="U196" s="51"/>
      <c r="V196" s="51">
        <f t="shared" si="35"/>
        <v>1561</v>
      </c>
      <c r="W196" s="21"/>
    </row>
    <row r="197" spans="1:24" x14ac:dyDescent="0.25">
      <c r="A197" s="13">
        <v>1</v>
      </c>
      <c r="B197" s="13" t="s">
        <v>744</v>
      </c>
      <c r="C197" s="1" t="s">
        <v>583</v>
      </c>
      <c r="D197" s="4">
        <v>13139080166</v>
      </c>
      <c r="E197" s="13">
        <v>2293</v>
      </c>
      <c r="F197" s="1" t="s">
        <v>601</v>
      </c>
      <c r="G197" s="53">
        <v>2763</v>
      </c>
      <c r="H197" s="23"/>
      <c r="I197" s="61" t="s">
        <v>1945</v>
      </c>
      <c r="J197" s="4" t="s">
        <v>1945</v>
      </c>
      <c r="L197" s="30">
        <v>44616</v>
      </c>
      <c r="M197" s="1">
        <v>2853</v>
      </c>
      <c r="O197" s="30">
        <v>44740</v>
      </c>
      <c r="P197" s="1">
        <v>3003</v>
      </c>
      <c r="Q197" s="1"/>
      <c r="R197" s="1"/>
      <c r="T197" s="51">
        <f t="shared" si="34"/>
        <v>240</v>
      </c>
      <c r="U197" s="51"/>
      <c r="V197" s="51">
        <f t="shared" si="35"/>
        <v>240</v>
      </c>
      <c r="W197" s="21"/>
    </row>
    <row r="198" spans="1:24" x14ac:dyDescent="0.25">
      <c r="A198" s="13">
        <v>1</v>
      </c>
      <c r="B198" s="13" t="s">
        <v>744</v>
      </c>
      <c r="C198" s="1" t="s">
        <v>585</v>
      </c>
      <c r="D198" s="64">
        <v>13139080191</v>
      </c>
      <c r="E198" s="357">
        <v>1954</v>
      </c>
      <c r="F198" s="358" t="s">
        <v>586</v>
      </c>
      <c r="G198" s="53">
        <v>3</v>
      </c>
      <c r="H198" s="23"/>
      <c r="I198" s="60" t="s">
        <v>1946</v>
      </c>
      <c r="J198" s="4" t="s">
        <v>1945</v>
      </c>
      <c r="L198" s="30">
        <v>44616</v>
      </c>
      <c r="M198" s="1">
        <v>3</v>
      </c>
      <c r="O198" s="30">
        <v>44740</v>
      </c>
      <c r="P198" s="1">
        <v>3</v>
      </c>
      <c r="Q198" s="1"/>
      <c r="R198" s="1"/>
      <c r="T198" s="51">
        <f t="shared" si="34"/>
        <v>0</v>
      </c>
      <c r="U198" s="51"/>
      <c r="V198" s="51">
        <f t="shared" si="35"/>
        <v>0</v>
      </c>
      <c r="W198" s="21"/>
    </row>
    <row r="199" spans="1:24" x14ac:dyDescent="0.25">
      <c r="A199" s="13">
        <v>1</v>
      </c>
      <c r="B199" s="13" t="s">
        <v>747</v>
      </c>
      <c r="C199" s="1" t="s">
        <v>587</v>
      </c>
      <c r="D199" s="4">
        <v>13139080210</v>
      </c>
      <c r="E199" s="355"/>
      <c r="F199" s="359"/>
      <c r="G199" s="53">
        <v>69189</v>
      </c>
      <c r="H199" s="23"/>
      <c r="I199" s="60" t="s">
        <v>1945</v>
      </c>
      <c r="J199" s="4" t="s">
        <v>1945</v>
      </c>
      <c r="L199" s="30">
        <v>44616</v>
      </c>
      <c r="M199" s="1">
        <v>72381</v>
      </c>
      <c r="O199" s="30">
        <v>44740</v>
      </c>
      <c r="P199" s="1">
        <v>78558</v>
      </c>
      <c r="Q199" s="1"/>
      <c r="R199" s="1"/>
      <c r="T199" s="51">
        <f t="shared" si="34"/>
        <v>9369</v>
      </c>
      <c r="U199" s="51"/>
      <c r="V199" s="51">
        <f t="shared" si="35"/>
        <v>9369</v>
      </c>
      <c r="W199" s="21"/>
    </row>
    <row r="200" spans="1:24" x14ac:dyDescent="0.25">
      <c r="A200" s="13">
        <v>1</v>
      </c>
      <c r="B200" s="13" t="s">
        <v>747</v>
      </c>
      <c r="C200" s="1" t="s">
        <v>588</v>
      </c>
      <c r="D200" s="73">
        <v>13139080037</v>
      </c>
      <c r="E200" s="356"/>
      <c r="F200" s="360"/>
      <c r="G200" s="53">
        <v>1</v>
      </c>
      <c r="H200" s="23"/>
      <c r="I200" s="61" t="s">
        <v>1946</v>
      </c>
      <c r="J200" s="4" t="s">
        <v>1945</v>
      </c>
      <c r="L200" s="30">
        <v>44616</v>
      </c>
      <c r="M200" s="1">
        <v>1</v>
      </c>
      <c r="O200" s="30">
        <v>44740</v>
      </c>
      <c r="P200" s="1">
        <v>1</v>
      </c>
      <c r="Q200" s="1"/>
      <c r="R200" s="1"/>
      <c r="T200" s="51">
        <f t="shared" si="34"/>
        <v>0</v>
      </c>
      <c r="U200" s="51"/>
      <c r="V200" s="51">
        <f t="shared" si="35"/>
        <v>0</v>
      </c>
      <c r="W200" s="57"/>
      <c r="X200" s="57"/>
    </row>
    <row r="201" spans="1:24" x14ac:dyDescent="0.25">
      <c r="A201" s="13">
        <v>1</v>
      </c>
      <c r="B201" s="13" t="s">
        <v>744</v>
      </c>
      <c r="C201" s="1" t="s">
        <v>589</v>
      </c>
      <c r="D201" s="4">
        <v>13139080084</v>
      </c>
      <c r="E201" s="13">
        <v>1335</v>
      </c>
      <c r="F201" s="1" t="s">
        <v>590</v>
      </c>
      <c r="G201" s="53">
        <v>5591</v>
      </c>
      <c r="H201" s="23"/>
      <c r="I201" s="61" t="s">
        <v>1945</v>
      </c>
      <c r="J201" s="4" t="s">
        <v>1945</v>
      </c>
      <c r="L201" s="30">
        <v>44616</v>
      </c>
      <c r="M201" s="1">
        <v>5838</v>
      </c>
      <c r="O201" s="30">
        <v>44740</v>
      </c>
      <c r="P201" s="1">
        <v>6073</v>
      </c>
      <c r="Q201" s="1"/>
      <c r="R201" s="1"/>
      <c r="T201" s="51">
        <f t="shared" si="34"/>
        <v>482</v>
      </c>
      <c r="U201" s="51"/>
      <c r="V201" s="51">
        <f t="shared" si="35"/>
        <v>482</v>
      </c>
      <c r="W201" s="21"/>
    </row>
    <row r="202" spans="1:24" x14ac:dyDescent="0.25">
      <c r="A202" s="13">
        <v>1</v>
      </c>
      <c r="B202" s="13" t="s">
        <v>745</v>
      </c>
      <c r="C202" s="1" t="s">
        <v>591</v>
      </c>
      <c r="D202" s="4">
        <v>13139080222</v>
      </c>
      <c r="E202" s="13">
        <v>1854</v>
      </c>
      <c r="F202" s="1" t="s">
        <v>592</v>
      </c>
      <c r="G202" s="53">
        <v>3704</v>
      </c>
      <c r="H202" s="23"/>
      <c r="I202" s="61" t="s">
        <v>1945</v>
      </c>
      <c r="J202" s="4" t="s">
        <v>1945</v>
      </c>
      <c r="L202" s="30">
        <v>44616</v>
      </c>
      <c r="M202" s="1">
        <v>3704</v>
      </c>
      <c r="O202" s="30">
        <v>44740</v>
      </c>
      <c r="P202" s="1">
        <v>3996</v>
      </c>
      <c r="Q202" s="1"/>
      <c r="R202" s="1"/>
      <c r="T202" s="51">
        <f t="shared" si="34"/>
        <v>292</v>
      </c>
      <c r="U202" s="51"/>
      <c r="V202" s="51">
        <f t="shared" si="35"/>
        <v>292</v>
      </c>
      <c r="W202" s="21"/>
    </row>
    <row r="203" spans="1:24" x14ac:dyDescent="0.25">
      <c r="A203" s="13">
        <v>1</v>
      </c>
      <c r="B203" s="13" t="s">
        <v>744</v>
      </c>
      <c r="C203" s="1" t="s">
        <v>593</v>
      </c>
      <c r="D203" s="357">
        <v>13139080238</v>
      </c>
      <c r="E203" s="357">
        <v>2288</v>
      </c>
      <c r="F203" s="358" t="s">
        <v>594</v>
      </c>
      <c r="G203" s="351">
        <v>6168</v>
      </c>
      <c r="H203" s="23"/>
      <c r="I203" s="354" t="s">
        <v>1945</v>
      </c>
      <c r="J203" s="357" t="s">
        <v>1945</v>
      </c>
      <c r="L203" s="354">
        <v>44616</v>
      </c>
      <c r="M203" s="351">
        <v>6251</v>
      </c>
      <c r="N203" s="55"/>
      <c r="O203" s="354">
        <v>44740</v>
      </c>
      <c r="P203" s="351">
        <v>6567</v>
      </c>
      <c r="Q203" s="357"/>
      <c r="R203" s="362"/>
      <c r="T203" s="351">
        <f>P203-G203</f>
        <v>399</v>
      </c>
      <c r="U203" s="351"/>
      <c r="V203" s="351">
        <f>U203+T203</f>
        <v>399</v>
      </c>
      <c r="W203" s="371"/>
    </row>
    <row r="204" spans="1:24" x14ac:dyDescent="0.25">
      <c r="A204" s="13">
        <v>1</v>
      </c>
      <c r="B204" s="13" t="s">
        <v>745</v>
      </c>
      <c r="C204" s="1" t="s">
        <v>595</v>
      </c>
      <c r="D204" s="356"/>
      <c r="E204" s="356"/>
      <c r="F204" s="360"/>
      <c r="G204" s="353"/>
      <c r="H204" s="23"/>
      <c r="I204" s="361"/>
      <c r="J204" s="356"/>
      <c r="L204" s="361"/>
      <c r="M204" s="353"/>
      <c r="N204" s="55"/>
      <c r="O204" s="356"/>
      <c r="P204" s="353"/>
      <c r="Q204" s="356"/>
      <c r="R204" s="364"/>
      <c r="T204" s="353"/>
      <c r="U204" s="353"/>
      <c r="V204" s="353"/>
      <c r="W204" s="372"/>
    </row>
    <row r="205" spans="1:24" x14ac:dyDescent="0.25">
      <c r="A205" s="13">
        <v>1</v>
      </c>
      <c r="B205" s="13" t="s">
        <v>745</v>
      </c>
      <c r="C205" s="1" t="s">
        <v>596</v>
      </c>
      <c r="D205" s="4">
        <v>13139080253</v>
      </c>
      <c r="E205" s="13">
        <v>1181</v>
      </c>
      <c r="F205" s="1" t="s">
        <v>597</v>
      </c>
      <c r="G205" s="53">
        <v>2</v>
      </c>
      <c r="H205" s="23"/>
      <c r="I205" s="60" t="s">
        <v>1946</v>
      </c>
      <c r="J205" s="4" t="s">
        <v>1945</v>
      </c>
      <c r="L205" s="30">
        <v>44616</v>
      </c>
      <c r="M205" s="1">
        <v>2</v>
      </c>
      <c r="O205" s="30">
        <v>44740</v>
      </c>
      <c r="P205" s="1">
        <v>2</v>
      </c>
      <c r="Q205" s="1"/>
      <c r="R205" s="1"/>
      <c r="T205" s="51">
        <f t="shared" ref="T205:T213" si="36">P205-G205</f>
        <v>0</v>
      </c>
      <c r="U205" s="51"/>
      <c r="V205" s="51">
        <f t="shared" ref="V205:V213" si="37">U205+T205</f>
        <v>0</v>
      </c>
      <c r="W205" s="21"/>
    </row>
    <row r="206" spans="1:24" x14ac:dyDescent="0.25">
      <c r="A206" s="13">
        <v>1</v>
      </c>
      <c r="B206" s="13" t="s">
        <v>1685</v>
      </c>
      <c r="C206" s="1" t="s">
        <v>598</v>
      </c>
      <c r="D206" s="4">
        <v>13139080002</v>
      </c>
      <c r="E206" s="13">
        <v>2078</v>
      </c>
      <c r="F206" s="1" t="s">
        <v>599</v>
      </c>
      <c r="G206" s="53">
        <v>6165</v>
      </c>
      <c r="H206" s="23"/>
      <c r="I206" s="61" t="s">
        <v>1945</v>
      </c>
      <c r="J206" s="4" t="s">
        <v>1945</v>
      </c>
      <c r="L206" s="30">
        <v>44616</v>
      </c>
      <c r="M206" s="1">
        <v>6807</v>
      </c>
      <c r="O206" s="30">
        <v>44740</v>
      </c>
      <c r="P206" s="1">
        <v>8206</v>
      </c>
      <c r="Q206" s="1"/>
      <c r="R206" s="1"/>
      <c r="T206" s="51">
        <f t="shared" si="36"/>
        <v>2041</v>
      </c>
      <c r="U206" s="51"/>
      <c r="V206" s="51">
        <f t="shared" si="37"/>
        <v>2041</v>
      </c>
      <c r="W206" s="21"/>
    </row>
    <row r="207" spans="1:24" x14ac:dyDescent="0.25">
      <c r="A207" s="13">
        <v>1</v>
      </c>
      <c r="B207" s="13" t="s">
        <v>733</v>
      </c>
      <c r="C207" s="1" t="s">
        <v>600</v>
      </c>
      <c r="D207" s="4">
        <v>13139080006</v>
      </c>
      <c r="E207" s="13">
        <v>2293</v>
      </c>
      <c r="F207" s="1" t="s">
        <v>601</v>
      </c>
      <c r="G207" s="53">
        <v>3173</v>
      </c>
      <c r="H207" s="23"/>
      <c r="I207" s="61" t="s">
        <v>1945</v>
      </c>
      <c r="J207" s="4" t="s">
        <v>1945</v>
      </c>
      <c r="L207" s="30">
        <v>44616</v>
      </c>
      <c r="M207" s="1">
        <v>3173</v>
      </c>
      <c r="O207" s="30">
        <v>44740</v>
      </c>
      <c r="P207" s="1">
        <v>3238</v>
      </c>
      <c r="Q207" s="1"/>
      <c r="R207" s="1"/>
      <c r="T207" s="51">
        <f t="shared" si="36"/>
        <v>65</v>
      </c>
      <c r="U207" s="51"/>
      <c r="V207" s="51">
        <f t="shared" si="37"/>
        <v>65</v>
      </c>
      <c r="W207" s="21"/>
    </row>
    <row r="208" spans="1:24" x14ac:dyDescent="0.25">
      <c r="A208" s="13">
        <v>1</v>
      </c>
      <c r="B208" s="13" t="s">
        <v>703</v>
      </c>
      <c r="C208" s="1" t="s">
        <v>602</v>
      </c>
      <c r="D208" s="4">
        <v>13139080019</v>
      </c>
      <c r="E208" s="13">
        <v>1509</v>
      </c>
      <c r="F208" s="1" t="s">
        <v>603</v>
      </c>
      <c r="G208" s="53">
        <v>2</v>
      </c>
      <c r="H208" s="23"/>
      <c r="I208" s="60" t="s">
        <v>1946</v>
      </c>
      <c r="J208" s="4" t="s">
        <v>1945</v>
      </c>
      <c r="L208" s="30">
        <v>44613</v>
      </c>
      <c r="M208" s="1">
        <v>2</v>
      </c>
      <c r="O208" s="30">
        <v>44736</v>
      </c>
      <c r="P208" s="1">
        <v>2</v>
      </c>
      <c r="Q208" s="1"/>
      <c r="R208" s="1"/>
      <c r="T208" s="51">
        <f t="shared" si="36"/>
        <v>0</v>
      </c>
      <c r="U208" s="51"/>
      <c r="V208" s="51">
        <f t="shared" si="37"/>
        <v>0</v>
      </c>
      <c r="W208" s="21"/>
    </row>
    <row r="209" spans="1:23" x14ac:dyDescent="0.25">
      <c r="A209" s="13">
        <v>1</v>
      </c>
      <c r="B209" s="13" t="s">
        <v>704</v>
      </c>
      <c r="C209" s="1" t="s">
        <v>604</v>
      </c>
      <c r="D209" s="4">
        <v>13139080289</v>
      </c>
      <c r="E209" s="13">
        <v>1512</v>
      </c>
      <c r="F209" s="1" t="s">
        <v>322</v>
      </c>
      <c r="G209" s="53">
        <v>5</v>
      </c>
      <c r="H209" s="23"/>
      <c r="I209" s="61" t="s">
        <v>1946</v>
      </c>
      <c r="J209" s="4" t="s">
        <v>1945</v>
      </c>
      <c r="L209" s="30">
        <v>44613</v>
      </c>
      <c r="M209" s="1">
        <v>5</v>
      </c>
      <c r="O209" s="30">
        <v>44736</v>
      </c>
      <c r="P209" s="1">
        <v>5</v>
      </c>
      <c r="Q209" s="1"/>
      <c r="R209" s="1"/>
      <c r="T209" s="51">
        <f t="shared" si="36"/>
        <v>0</v>
      </c>
      <c r="U209" s="51"/>
      <c r="V209" s="51">
        <f t="shared" si="37"/>
        <v>0</v>
      </c>
      <c r="W209" s="21"/>
    </row>
    <row r="210" spans="1:23" x14ac:dyDescent="0.25">
      <c r="A210" s="357">
        <v>1</v>
      </c>
      <c r="B210" s="357" t="s">
        <v>733</v>
      </c>
      <c r="C210" s="358" t="s">
        <v>605</v>
      </c>
      <c r="D210" s="31">
        <v>13139080014</v>
      </c>
      <c r="E210" s="13">
        <v>2293</v>
      </c>
      <c r="F210" s="1" t="s">
        <v>1928</v>
      </c>
      <c r="G210" s="51">
        <v>4</v>
      </c>
      <c r="H210" s="23"/>
      <c r="I210" s="116" t="s">
        <v>1946</v>
      </c>
      <c r="J210" s="31" t="s">
        <v>1945</v>
      </c>
      <c r="L210" s="30">
        <v>44616</v>
      </c>
      <c r="M210" s="36">
        <v>4</v>
      </c>
      <c r="N210" s="18"/>
      <c r="O210" s="33">
        <v>44740</v>
      </c>
      <c r="P210" s="14">
        <v>4</v>
      </c>
      <c r="Q210" s="14"/>
      <c r="R210" s="1"/>
      <c r="T210" s="51">
        <f t="shared" si="36"/>
        <v>0</v>
      </c>
      <c r="U210" s="51"/>
      <c r="V210" s="51">
        <f t="shared" si="37"/>
        <v>0</v>
      </c>
      <c r="W210" s="108"/>
    </row>
    <row r="211" spans="1:23" x14ac:dyDescent="0.25">
      <c r="A211" s="355"/>
      <c r="B211" s="355"/>
      <c r="C211" s="359"/>
      <c r="D211" s="13">
        <v>13139080140</v>
      </c>
      <c r="E211" s="13">
        <v>2293</v>
      </c>
      <c r="F211" s="78" t="s">
        <v>1970</v>
      </c>
      <c r="G211" s="51">
        <v>11348</v>
      </c>
      <c r="H211" s="23"/>
      <c r="I211" s="66" t="s">
        <v>1945</v>
      </c>
      <c r="J211" s="13" t="s">
        <v>1945</v>
      </c>
      <c r="L211" s="33">
        <v>44616</v>
      </c>
      <c r="M211" s="14">
        <v>12339</v>
      </c>
      <c r="N211" s="18"/>
      <c r="O211" s="33">
        <v>44740</v>
      </c>
      <c r="P211" s="14">
        <v>14213</v>
      </c>
      <c r="Q211" s="14"/>
      <c r="R211" s="1"/>
      <c r="T211" s="51">
        <f t="shared" si="36"/>
        <v>2865</v>
      </c>
      <c r="U211" s="51"/>
      <c r="V211" s="51">
        <f t="shared" si="37"/>
        <v>2865</v>
      </c>
      <c r="W211" s="119"/>
    </row>
    <row r="212" spans="1:23" x14ac:dyDescent="0.25">
      <c r="A212" s="356"/>
      <c r="B212" s="356"/>
      <c r="C212" s="360"/>
      <c r="D212" s="39">
        <v>13139080088</v>
      </c>
      <c r="E212" s="13">
        <v>1709</v>
      </c>
      <c r="F212" s="1" t="s">
        <v>1929</v>
      </c>
      <c r="G212" s="51">
        <v>4542</v>
      </c>
      <c r="H212" s="23"/>
      <c r="I212" s="40" t="s">
        <v>1945</v>
      </c>
      <c r="J212" s="39" t="s">
        <v>1945</v>
      </c>
      <c r="L212" s="33">
        <v>44616</v>
      </c>
      <c r="M212" s="37">
        <v>4569</v>
      </c>
      <c r="N212" s="18"/>
      <c r="O212" s="33">
        <v>44740</v>
      </c>
      <c r="P212" s="14">
        <v>5090</v>
      </c>
      <c r="Q212" s="14"/>
      <c r="R212" s="1"/>
      <c r="T212" s="51">
        <f t="shared" si="36"/>
        <v>548</v>
      </c>
      <c r="U212" s="51"/>
      <c r="V212" s="51">
        <f t="shared" si="37"/>
        <v>548</v>
      </c>
      <c r="W212" s="108"/>
    </row>
    <row r="213" spans="1:23" x14ac:dyDescent="0.25">
      <c r="A213" s="13">
        <v>1</v>
      </c>
      <c r="B213" s="13" t="s">
        <v>733</v>
      </c>
      <c r="C213" s="1" t="s">
        <v>606</v>
      </c>
      <c r="D213" s="4">
        <v>13139080272</v>
      </c>
      <c r="E213" s="13">
        <v>2293</v>
      </c>
      <c r="F213" s="1" t="s">
        <v>601</v>
      </c>
      <c r="G213" s="53">
        <v>6107</v>
      </c>
      <c r="H213" s="23"/>
      <c r="I213" s="61" t="s">
        <v>1945</v>
      </c>
      <c r="J213" s="4" t="s">
        <v>1945</v>
      </c>
      <c r="L213" s="30">
        <v>44616</v>
      </c>
      <c r="M213" s="1">
        <v>6107</v>
      </c>
      <c r="O213" s="30">
        <v>44740</v>
      </c>
      <c r="P213" s="14">
        <v>6163</v>
      </c>
      <c r="Q213" s="14"/>
      <c r="R213" s="1"/>
      <c r="T213" s="51">
        <f t="shared" si="36"/>
        <v>56</v>
      </c>
      <c r="U213" s="51"/>
      <c r="V213" s="51">
        <f t="shared" si="37"/>
        <v>56</v>
      </c>
      <c r="W213" s="21"/>
    </row>
    <row r="214" spans="1:23" x14ac:dyDescent="0.25">
      <c r="A214" s="13">
        <v>1</v>
      </c>
      <c r="B214" s="13" t="s">
        <v>726</v>
      </c>
      <c r="C214" s="1" t="s">
        <v>607</v>
      </c>
      <c r="D214" s="357">
        <v>13139080220</v>
      </c>
      <c r="E214" s="357">
        <v>3234</v>
      </c>
      <c r="F214" s="377" t="s">
        <v>2010</v>
      </c>
      <c r="G214" s="351">
        <v>15525</v>
      </c>
      <c r="H214" s="23"/>
      <c r="I214" s="357" t="s">
        <v>1945</v>
      </c>
      <c r="J214" s="357" t="s">
        <v>1945</v>
      </c>
      <c r="L214" s="367">
        <v>44615</v>
      </c>
      <c r="M214" s="351">
        <v>17133</v>
      </c>
      <c r="N214" s="29"/>
      <c r="O214" s="367">
        <v>44740</v>
      </c>
      <c r="P214" s="351">
        <v>19411</v>
      </c>
      <c r="Q214" s="357"/>
      <c r="R214" s="357"/>
      <c r="S214" s="55"/>
      <c r="T214" s="351">
        <f>P214-G214</f>
        <v>3886</v>
      </c>
      <c r="U214" s="351"/>
      <c r="V214" s="351">
        <f>U214+T214</f>
        <v>3886</v>
      </c>
      <c r="W214" s="371"/>
    </row>
    <row r="215" spans="1:23" x14ac:dyDescent="0.25">
      <c r="A215" s="13">
        <v>1</v>
      </c>
      <c r="B215" s="13" t="s">
        <v>723</v>
      </c>
      <c r="C215" s="1" t="s">
        <v>608</v>
      </c>
      <c r="D215" s="356"/>
      <c r="E215" s="356"/>
      <c r="F215" s="378"/>
      <c r="G215" s="353"/>
      <c r="H215" s="23"/>
      <c r="I215" s="356"/>
      <c r="J215" s="356"/>
      <c r="L215" s="379"/>
      <c r="M215" s="353"/>
      <c r="N215" s="29"/>
      <c r="O215" s="353"/>
      <c r="P215" s="353"/>
      <c r="Q215" s="356"/>
      <c r="R215" s="356"/>
      <c r="S215" s="55"/>
      <c r="T215" s="353"/>
      <c r="U215" s="353"/>
      <c r="V215" s="353"/>
      <c r="W215" s="372"/>
    </row>
    <row r="216" spans="1:23" x14ac:dyDescent="0.25">
      <c r="A216" s="13">
        <v>1</v>
      </c>
      <c r="B216" s="13" t="s">
        <v>732</v>
      </c>
      <c r="C216" s="1" t="s">
        <v>609</v>
      </c>
      <c r="D216" s="4">
        <v>13135370015</v>
      </c>
      <c r="E216" s="13">
        <v>665</v>
      </c>
      <c r="F216" s="1" t="s">
        <v>610</v>
      </c>
      <c r="G216" s="53">
        <v>5265</v>
      </c>
      <c r="H216" s="23"/>
      <c r="I216" s="61" t="s">
        <v>1945</v>
      </c>
      <c r="J216" s="4" t="s">
        <v>1945</v>
      </c>
      <c r="L216" s="30">
        <v>44615</v>
      </c>
      <c r="M216" s="1">
        <v>5383</v>
      </c>
      <c r="O216" s="30">
        <v>44740</v>
      </c>
      <c r="P216" s="1">
        <v>5801</v>
      </c>
      <c r="Q216" s="1"/>
      <c r="R216" s="1"/>
      <c r="T216" s="51">
        <f t="shared" ref="T216:T229" si="38">P216-G216</f>
        <v>536</v>
      </c>
      <c r="U216" s="51"/>
      <c r="V216" s="51">
        <f t="shared" ref="V216:V229" si="39">U216+T216</f>
        <v>536</v>
      </c>
      <c r="W216" s="21"/>
    </row>
    <row r="217" spans="1:23" x14ac:dyDescent="0.25">
      <c r="A217" s="13">
        <v>1</v>
      </c>
      <c r="B217" s="13" t="s">
        <v>729</v>
      </c>
      <c r="C217" s="1" t="s">
        <v>611</v>
      </c>
      <c r="D217" s="4">
        <v>13135370058</v>
      </c>
      <c r="E217" s="13">
        <v>2079</v>
      </c>
      <c r="F217" s="1" t="s">
        <v>612</v>
      </c>
      <c r="G217" s="53">
        <v>4</v>
      </c>
      <c r="H217" s="23"/>
      <c r="I217" s="60" t="s">
        <v>1946</v>
      </c>
      <c r="J217" s="4" t="s">
        <v>1945</v>
      </c>
      <c r="L217" s="30">
        <v>44615</v>
      </c>
      <c r="M217" s="1">
        <v>4</v>
      </c>
      <c r="O217" s="30">
        <v>44740</v>
      </c>
      <c r="P217" s="1">
        <v>4</v>
      </c>
      <c r="Q217" s="1"/>
      <c r="R217" s="1"/>
      <c r="T217" s="51">
        <f t="shared" si="38"/>
        <v>0</v>
      </c>
      <c r="U217" s="51"/>
      <c r="V217" s="51">
        <f t="shared" si="39"/>
        <v>0</v>
      </c>
      <c r="W217" s="21"/>
    </row>
    <row r="218" spans="1:23" x14ac:dyDescent="0.25">
      <c r="A218" s="13">
        <v>1</v>
      </c>
      <c r="B218" s="13" t="s">
        <v>727</v>
      </c>
      <c r="C218" s="1" t="s">
        <v>613</v>
      </c>
      <c r="D218" s="4">
        <v>13139080251</v>
      </c>
      <c r="E218" s="13">
        <v>2080</v>
      </c>
      <c r="F218" s="1" t="s">
        <v>614</v>
      </c>
      <c r="G218" s="53">
        <v>1114</v>
      </c>
      <c r="H218" s="23"/>
      <c r="I218" s="61" t="s">
        <v>1945</v>
      </c>
      <c r="J218" s="4" t="s">
        <v>1945</v>
      </c>
      <c r="L218" s="30">
        <v>44615</v>
      </c>
      <c r="M218" s="1">
        <v>1138</v>
      </c>
      <c r="O218" s="30">
        <v>44740</v>
      </c>
      <c r="P218" s="1">
        <v>1205</v>
      </c>
      <c r="Q218" s="1"/>
      <c r="R218" s="1"/>
      <c r="T218" s="51">
        <f t="shared" si="38"/>
        <v>91</v>
      </c>
      <c r="U218" s="51"/>
      <c r="V218" s="51">
        <f t="shared" si="39"/>
        <v>91</v>
      </c>
      <c r="W218" s="21"/>
    </row>
    <row r="219" spans="1:23" x14ac:dyDescent="0.25">
      <c r="A219" s="13">
        <v>1</v>
      </c>
      <c r="B219" s="13" t="s">
        <v>728</v>
      </c>
      <c r="C219" s="1" t="s">
        <v>615</v>
      </c>
      <c r="D219" s="4">
        <v>13139080040</v>
      </c>
      <c r="E219" s="13">
        <v>2081</v>
      </c>
      <c r="F219" s="1" t="s">
        <v>616</v>
      </c>
      <c r="G219" s="53">
        <v>972</v>
      </c>
      <c r="H219" s="23"/>
      <c r="I219" s="61" t="s">
        <v>1945</v>
      </c>
      <c r="J219" s="4" t="s">
        <v>1945</v>
      </c>
      <c r="L219" s="30">
        <v>44615</v>
      </c>
      <c r="M219" s="1">
        <v>972</v>
      </c>
      <c r="O219" s="30">
        <v>44740</v>
      </c>
      <c r="P219" s="1">
        <v>972</v>
      </c>
      <c r="Q219" s="1"/>
      <c r="R219" s="1"/>
      <c r="T219" s="51">
        <f t="shared" si="38"/>
        <v>0</v>
      </c>
      <c r="U219" s="51"/>
      <c r="V219" s="51">
        <f t="shared" si="39"/>
        <v>0</v>
      </c>
      <c r="W219" s="21"/>
    </row>
    <row r="220" spans="1:23" x14ac:dyDescent="0.25">
      <c r="A220" s="13">
        <v>1</v>
      </c>
      <c r="B220" s="13" t="s">
        <v>728</v>
      </c>
      <c r="C220" s="1" t="s">
        <v>617</v>
      </c>
      <c r="D220" s="4">
        <v>13135370057</v>
      </c>
      <c r="E220" s="13">
        <v>3071</v>
      </c>
      <c r="F220" s="1" t="s">
        <v>1913</v>
      </c>
      <c r="G220" s="53">
        <v>395</v>
      </c>
      <c r="H220" s="23"/>
      <c r="I220" s="61" t="s">
        <v>1945</v>
      </c>
      <c r="J220" s="4" t="s">
        <v>1945</v>
      </c>
      <c r="L220" s="30">
        <v>44615</v>
      </c>
      <c r="M220" s="1">
        <v>395</v>
      </c>
      <c r="O220" s="30">
        <v>44740</v>
      </c>
      <c r="P220" s="1">
        <v>396</v>
      </c>
      <c r="Q220" s="1"/>
      <c r="R220" s="1"/>
      <c r="T220" s="51">
        <f t="shared" si="38"/>
        <v>1</v>
      </c>
      <c r="U220" s="51"/>
      <c r="V220" s="51">
        <f t="shared" si="39"/>
        <v>1</v>
      </c>
      <c r="W220" s="21"/>
    </row>
    <row r="221" spans="1:23" x14ac:dyDescent="0.25">
      <c r="A221" s="13">
        <v>1</v>
      </c>
      <c r="B221" s="13" t="s">
        <v>730</v>
      </c>
      <c r="C221" s="1" t="s">
        <v>618</v>
      </c>
      <c r="D221" s="4">
        <v>13135370069</v>
      </c>
      <c r="E221" s="13">
        <v>1933</v>
      </c>
      <c r="F221" s="1" t="s">
        <v>619</v>
      </c>
      <c r="G221" s="53">
        <v>3338</v>
      </c>
      <c r="H221" s="23"/>
      <c r="I221" s="61" t="s">
        <v>1945</v>
      </c>
      <c r="J221" s="4" t="s">
        <v>1945</v>
      </c>
      <c r="L221" s="30">
        <v>44615</v>
      </c>
      <c r="M221" s="1">
        <v>3370</v>
      </c>
      <c r="O221" s="30">
        <v>44740</v>
      </c>
      <c r="P221" s="1">
        <v>3514</v>
      </c>
      <c r="Q221" s="1"/>
      <c r="R221" s="1"/>
      <c r="T221" s="51">
        <f t="shared" si="38"/>
        <v>176</v>
      </c>
      <c r="U221" s="51"/>
      <c r="V221" s="51">
        <f t="shared" si="39"/>
        <v>176</v>
      </c>
      <c r="W221" s="21"/>
    </row>
    <row r="222" spans="1:23" x14ac:dyDescent="0.25">
      <c r="A222" s="13">
        <v>1</v>
      </c>
      <c r="B222" s="13" t="s">
        <v>726</v>
      </c>
      <c r="C222" s="1" t="s">
        <v>620</v>
      </c>
      <c r="D222" s="4">
        <v>13139080020</v>
      </c>
      <c r="E222" s="13">
        <v>3234</v>
      </c>
      <c r="F222" s="1" t="s">
        <v>2009</v>
      </c>
      <c r="G222" s="53">
        <v>1668</v>
      </c>
      <c r="H222" s="23"/>
      <c r="I222" s="60" t="s">
        <v>1945</v>
      </c>
      <c r="J222" s="4" t="s">
        <v>1945</v>
      </c>
      <c r="L222" s="30">
        <v>44615</v>
      </c>
      <c r="M222" s="1">
        <v>1668</v>
      </c>
      <c r="O222" s="30">
        <v>44740</v>
      </c>
      <c r="P222" s="1">
        <v>1681</v>
      </c>
      <c r="Q222" s="1"/>
      <c r="R222" s="1"/>
      <c r="T222" s="51">
        <f t="shared" si="38"/>
        <v>13</v>
      </c>
      <c r="U222" s="51"/>
      <c r="V222" s="51">
        <f t="shared" si="39"/>
        <v>13</v>
      </c>
      <c r="W222" s="21"/>
    </row>
    <row r="223" spans="1:23" x14ac:dyDescent="0.25">
      <c r="A223" s="13">
        <v>1</v>
      </c>
      <c r="B223" s="13" t="s">
        <v>704</v>
      </c>
      <c r="C223" s="1" t="s">
        <v>621</v>
      </c>
      <c r="D223" s="4">
        <v>13139080034</v>
      </c>
      <c r="E223" s="13">
        <v>2224</v>
      </c>
      <c r="F223" s="1" t="s">
        <v>622</v>
      </c>
      <c r="G223" s="53">
        <v>2</v>
      </c>
      <c r="H223" s="23"/>
      <c r="I223" s="60" t="s">
        <v>1946</v>
      </c>
      <c r="J223" s="4" t="s">
        <v>1945</v>
      </c>
      <c r="L223" s="30">
        <v>44613</v>
      </c>
      <c r="M223" s="1">
        <v>2</v>
      </c>
      <c r="O223" s="30">
        <v>44736</v>
      </c>
      <c r="P223" s="1">
        <v>2</v>
      </c>
      <c r="Q223" s="1"/>
      <c r="R223" s="1"/>
      <c r="T223" s="51">
        <f t="shared" si="38"/>
        <v>0</v>
      </c>
      <c r="U223" s="51"/>
      <c r="V223" s="51">
        <f t="shared" si="39"/>
        <v>0</v>
      </c>
      <c r="W223" s="21"/>
    </row>
    <row r="224" spans="1:23" x14ac:dyDescent="0.25">
      <c r="A224" s="13">
        <v>1</v>
      </c>
      <c r="B224" s="13" t="s">
        <v>741</v>
      </c>
      <c r="C224" s="1" t="s">
        <v>623</v>
      </c>
      <c r="D224" s="4">
        <v>13135370017</v>
      </c>
      <c r="E224" s="13">
        <v>2473</v>
      </c>
      <c r="F224" s="1" t="s">
        <v>624</v>
      </c>
      <c r="G224" s="53">
        <v>2</v>
      </c>
      <c r="H224" s="23"/>
      <c r="I224" s="60" t="s">
        <v>1946</v>
      </c>
      <c r="J224" s="4" t="s">
        <v>1945</v>
      </c>
      <c r="L224" s="30">
        <v>44615</v>
      </c>
      <c r="M224" s="1">
        <v>2</v>
      </c>
      <c r="O224" s="30">
        <v>44741</v>
      </c>
      <c r="P224" s="1">
        <v>2</v>
      </c>
      <c r="Q224" s="1"/>
      <c r="R224" s="1"/>
      <c r="T224" s="51">
        <f t="shared" si="38"/>
        <v>0</v>
      </c>
      <c r="U224" s="51"/>
      <c r="V224" s="51">
        <f t="shared" si="39"/>
        <v>0</v>
      </c>
      <c r="W224" s="21"/>
    </row>
    <row r="225" spans="1:23" x14ac:dyDescent="0.25">
      <c r="A225" s="357">
        <v>1</v>
      </c>
      <c r="B225" s="13" t="s">
        <v>740</v>
      </c>
      <c r="C225" s="358" t="s">
        <v>625</v>
      </c>
      <c r="D225" s="31">
        <v>13139080163</v>
      </c>
      <c r="E225" s="357">
        <v>2263</v>
      </c>
      <c r="F225" s="358" t="s">
        <v>626</v>
      </c>
      <c r="G225" s="51">
        <v>1</v>
      </c>
      <c r="H225" s="23"/>
      <c r="I225" s="60" t="s">
        <v>1946</v>
      </c>
      <c r="J225" s="4" t="s">
        <v>1945</v>
      </c>
      <c r="L225" s="30">
        <v>44615</v>
      </c>
      <c r="M225" s="1">
        <v>1</v>
      </c>
      <c r="O225" s="30">
        <v>44740</v>
      </c>
      <c r="P225" s="1">
        <v>1</v>
      </c>
      <c r="Q225" s="1"/>
      <c r="R225" s="1"/>
      <c r="T225" s="51">
        <f t="shared" si="38"/>
        <v>0</v>
      </c>
      <c r="U225" s="51"/>
      <c r="V225" s="51">
        <f t="shared" si="39"/>
        <v>0</v>
      </c>
      <c r="W225" s="21" t="s">
        <v>1968</v>
      </c>
    </row>
    <row r="226" spans="1:23" x14ac:dyDescent="0.25">
      <c r="A226" s="356"/>
      <c r="B226" s="13" t="s">
        <v>1694</v>
      </c>
      <c r="C226" s="360"/>
      <c r="D226" s="13">
        <v>13139080116</v>
      </c>
      <c r="E226" s="356"/>
      <c r="F226" s="360"/>
      <c r="G226" s="51">
        <v>1</v>
      </c>
      <c r="H226" s="23"/>
      <c r="I226" s="60" t="s">
        <v>1946</v>
      </c>
      <c r="J226" s="4" t="s">
        <v>1945</v>
      </c>
      <c r="L226" s="30">
        <v>44615</v>
      </c>
      <c r="M226" s="1">
        <v>1</v>
      </c>
      <c r="O226" s="30">
        <v>44741</v>
      </c>
      <c r="P226" s="1">
        <v>1</v>
      </c>
      <c r="Q226" s="1"/>
      <c r="R226" s="1"/>
      <c r="T226" s="51">
        <f t="shared" si="38"/>
        <v>0</v>
      </c>
      <c r="U226" s="51"/>
      <c r="V226" s="51">
        <f t="shared" si="39"/>
        <v>0</v>
      </c>
      <c r="W226" s="21" t="s">
        <v>1967</v>
      </c>
    </row>
    <row r="227" spans="1:23" x14ac:dyDescent="0.25">
      <c r="A227" s="13">
        <v>1</v>
      </c>
      <c r="B227" s="13" t="s">
        <v>771</v>
      </c>
      <c r="C227" s="1" t="s">
        <v>627</v>
      </c>
      <c r="D227" s="4">
        <v>13139080157</v>
      </c>
      <c r="E227" s="13">
        <v>1365</v>
      </c>
      <c r="F227" s="1" t="s">
        <v>628</v>
      </c>
      <c r="G227" s="53">
        <v>2429</v>
      </c>
      <c r="H227" s="23"/>
      <c r="I227" s="61" t="s">
        <v>1945</v>
      </c>
      <c r="J227" s="4" t="s">
        <v>1945</v>
      </c>
      <c r="L227" s="30">
        <v>44613</v>
      </c>
      <c r="M227" s="1">
        <v>2457</v>
      </c>
      <c r="O227" s="30">
        <v>44736</v>
      </c>
      <c r="P227" s="1">
        <v>2610</v>
      </c>
      <c r="Q227" s="1"/>
      <c r="R227" s="1"/>
      <c r="T227" s="51">
        <f t="shared" si="38"/>
        <v>181</v>
      </c>
      <c r="U227" s="51"/>
      <c r="V227" s="51">
        <f t="shared" si="39"/>
        <v>181</v>
      </c>
      <c r="W227" s="21"/>
    </row>
    <row r="228" spans="1:23" x14ac:dyDescent="0.25">
      <c r="A228" s="13">
        <v>1</v>
      </c>
      <c r="B228" s="13" t="s">
        <v>771</v>
      </c>
      <c r="C228" s="358" t="s">
        <v>629</v>
      </c>
      <c r="D228" s="31">
        <v>13139080121</v>
      </c>
      <c r="E228" s="357">
        <v>3347</v>
      </c>
      <c r="F228" s="358" t="s">
        <v>2066</v>
      </c>
      <c r="G228" s="52">
        <v>1</v>
      </c>
      <c r="H228" s="23"/>
      <c r="I228" s="61" t="s">
        <v>1946</v>
      </c>
      <c r="J228" s="4" t="s">
        <v>1945</v>
      </c>
      <c r="L228" s="30">
        <v>44614</v>
      </c>
      <c r="M228" s="1">
        <v>1</v>
      </c>
      <c r="O228" s="30">
        <v>44736</v>
      </c>
      <c r="P228" s="1">
        <v>1</v>
      </c>
      <c r="Q228" s="1"/>
      <c r="R228" s="1"/>
      <c r="T228" s="51">
        <f t="shared" si="38"/>
        <v>0</v>
      </c>
      <c r="U228" s="51"/>
      <c r="V228" s="51">
        <f t="shared" si="39"/>
        <v>0</v>
      </c>
      <c r="W228" s="21" t="s">
        <v>1967</v>
      </c>
    </row>
    <row r="229" spans="1:23" x14ac:dyDescent="0.25">
      <c r="A229" s="13"/>
      <c r="B229" s="31" t="s">
        <v>1683</v>
      </c>
      <c r="C229" s="360"/>
      <c r="D229" s="13">
        <v>13139080113</v>
      </c>
      <c r="E229" s="356"/>
      <c r="F229" s="360"/>
      <c r="G229" s="51">
        <v>4393</v>
      </c>
      <c r="H229" s="23"/>
      <c r="I229" s="61" t="s">
        <v>1945</v>
      </c>
      <c r="J229" s="4" t="s">
        <v>1945</v>
      </c>
      <c r="L229" s="30">
        <v>44614</v>
      </c>
      <c r="M229" s="1">
        <v>4670</v>
      </c>
      <c r="O229" s="30">
        <v>44736</v>
      </c>
      <c r="P229" s="1">
        <v>4811</v>
      </c>
      <c r="Q229" s="1"/>
      <c r="R229" s="1"/>
      <c r="T229" s="51">
        <f t="shared" si="38"/>
        <v>418</v>
      </c>
      <c r="U229" s="51"/>
      <c r="V229" s="51">
        <f t="shared" si="39"/>
        <v>418</v>
      </c>
      <c r="W229" s="117" t="s">
        <v>1999</v>
      </c>
    </row>
    <row r="230" spans="1:23" x14ac:dyDescent="0.25">
      <c r="A230" s="357">
        <v>1</v>
      </c>
      <c r="B230" s="357" t="s">
        <v>771</v>
      </c>
      <c r="C230" s="358" t="s">
        <v>630</v>
      </c>
      <c r="D230" s="357">
        <v>13139080158</v>
      </c>
      <c r="E230" s="13">
        <v>2479</v>
      </c>
      <c r="F230" s="1" t="s">
        <v>631</v>
      </c>
      <c r="G230" s="351">
        <v>4</v>
      </c>
      <c r="H230" s="23"/>
      <c r="I230" s="354" t="s">
        <v>1946</v>
      </c>
      <c r="J230" s="357" t="s">
        <v>1945</v>
      </c>
      <c r="L230" s="367">
        <v>44614</v>
      </c>
      <c r="M230" s="351">
        <v>4</v>
      </c>
      <c r="N230" s="29"/>
      <c r="O230" s="367">
        <v>44736</v>
      </c>
      <c r="P230" s="351">
        <v>4</v>
      </c>
      <c r="Q230" s="357"/>
      <c r="R230" s="362"/>
      <c r="T230" s="351">
        <f>P230-G230</f>
        <v>0</v>
      </c>
      <c r="U230" s="351"/>
      <c r="V230" s="351">
        <v>0</v>
      </c>
      <c r="W230" s="371"/>
    </row>
    <row r="231" spans="1:23" x14ac:dyDescent="0.25">
      <c r="A231" s="355"/>
      <c r="B231" s="355"/>
      <c r="C231" s="359"/>
      <c r="D231" s="355"/>
      <c r="E231" s="13">
        <v>1174</v>
      </c>
      <c r="F231" s="1" t="s">
        <v>1663</v>
      </c>
      <c r="G231" s="352"/>
      <c r="H231" s="23"/>
      <c r="I231" s="355"/>
      <c r="J231" s="355"/>
      <c r="L231" s="368"/>
      <c r="M231" s="352"/>
      <c r="N231" s="29"/>
      <c r="O231" s="352"/>
      <c r="P231" s="352"/>
      <c r="Q231" s="355"/>
      <c r="R231" s="363"/>
      <c r="T231" s="352"/>
      <c r="U231" s="352"/>
      <c r="V231" s="352"/>
      <c r="W231" s="375"/>
    </row>
    <row r="232" spans="1:23" x14ac:dyDescent="0.25">
      <c r="A232" s="355"/>
      <c r="B232" s="355"/>
      <c r="C232" s="359"/>
      <c r="D232" s="355"/>
      <c r="E232" s="13">
        <v>2524</v>
      </c>
      <c r="F232" s="1" t="s">
        <v>1664</v>
      </c>
      <c r="G232" s="352"/>
      <c r="H232" s="23"/>
      <c r="I232" s="355"/>
      <c r="J232" s="355"/>
      <c r="L232" s="368"/>
      <c r="M232" s="352"/>
      <c r="N232" s="29"/>
      <c r="O232" s="352"/>
      <c r="P232" s="352"/>
      <c r="Q232" s="355"/>
      <c r="R232" s="363"/>
      <c r="T232" s="352"/>
      <c r="U232" s="352"/>
      <c r="V232" s="352"/>
      <c r="W232" s="375"/>
    </row>
    <row r="233" spans="1:23" x14ac:dyDescent="0.25">
      <c r="A233" s="356"/>
      <c r="B233" s="356"/>
      <c r="C233" s="360"/>
      <c r="D233" s="356"/>
      <c r="E233" s="13">
        <v>2525</v>
      </c>
      <c r="F233" s="1" t="s">
        <v>1665</v>
      </c>
      <c r="G233" s="353"/>
      <c r="H233" s="23"/>
      <c r="I233" s="356"/>
      <c r="J233" s="356"/>
      <c r="L233" s="379"/>
      <c r="M233" s="353"/>
      <c r="N233" s="29"/>
      <c r="O233" s="353"/>
      <c r="P233" s="353"/>
      <c r="Q233" s="356"/>
      <c r="R233" s="364"/>
      <c r="T233" s="353"/>
      <c r="U233" s="353"/>
      <c r="V233" s="353"/>
      <c r="W233" s="372"/>
    </row>
    <row r="234" spans="1:23" x14ac:dyDescent="0.25">
      <c r="A234" s="13">
        <v>1</v>
      </c>
      <c r="B234" s="13" t="s">
        <v>771</v>
      </c>
      <c r="C234" s="1" t="s">
        <v>632</v>
      </c>
      <c r="D234" s="4">
        <v>13139080156</v>
      </c>
      <c r="E234" s="13">
        <v>2221</v>
      </c>
      <c r="F234" s="1" t="s">
        <v>633</v>
      </c>
      <c r="G234" s="53">
        <v>11704</v>
      </c>
      <c r="H234" s="23"/>
      <c r="I234" s="60" t="s">
        <v>1945</v>
      </c>
      <c r="J234" s="4" t="s">
        <v>1945</v>
      </c>
      <c r="L234" s="30">
        <v>44615</v>
      </c>
      <c r="M234" s="1">
        <v>12126</v>
      </c>
      <c r="O234" s="30">
        <v>44741</v>
      </c>
      <c r="P234" s="1">
        <v>12744</v>
      </c>
      <c r="Q234" s="1"/>
      <c r="R234" s="1"/>
      <c r="T234" s="51">
        <f>P234-G234</f>
        <v>1040</v>
      </c>
      <c r="U234" s="51"/>
      <c r="V234" s="51">
        <f>U234+T234</f>
        <v>1040</v>
      </c>
      <c r="W234" s="21"/>
    </row>
    <row r="235" spans="1:23" x14ac:dyDescent="0.25">
      <c r="A235" s="357">
        <v>1</v>
      </c>
      <c r="B235" s="357" t="s">
        <v>773</v>
      </c>
      <c r="C235" s="1" t="s">
        <v>634</v>
      </c>
      <c r="D235" s="357">
        <v>13139080111</v>
      </c>
      <c r="E235" s="357">
        <v>696</v>
      </c>
      <c r="F235" s="358" t="s">
        <v>635</v>
      </c>
      <c r="G235" s="351">
        <v>3458</v>
      </c>
      <c r="H235" s="23"/>
      <c r="I235" s="354" t="s">
        <v>1945</v>
      </c>
      <c r="J235" s="357" t="s">
        <v>1945</v>
      </c>
      <c r="L235" s="367">
        <v>44614</v>
      </c>
      <c r="M235" s="351">
        <v>3589</v>
      </c>
      <c r="N235" s="55"/>
      <c r="O235" s="354">
        <v>44736</v>
      </c>
      <c r="P235" s="351">
        <v>3736</v>
      </c>
      <c r="Q235" s="357"/>
      <c r="R235" s="362"/>
      <c r="T235" s="351">
        <f>P235-G235</f>
        <v>278</v>
      </c>
      <c r="U235" s="351"/>
      <c r="V235" s="351">
        <f>U235+T235</f>
        <v>278</v>
      </c>
      <c r="W235" s="371"/>
    </row>
    <row r="236" spans="1:23" x14ac:dyDescent="0.25">
      <c r="A236" s="356"/>
      <c r="B236" s="356"/>
      <c r="C236" s="1" t="s">
        <v>636</v>
      </c>
      <c r="D236" s="356"/>
      <c r="E236" s="356"/>
      <c r="F236" s="360"/>
      <c r="G236" s="353"/>
      <c r="H236" s="23"/>
      <c r="I236" s="361"/>
      <c r="J236" s="356"/>
      <c r="L236" s="353"/>
      <c r="M236" s="353"/>
      <c r="N236" s="55"/>
      <c r="O236" s="356"/>
      <c r="P236" s="353"/>
      <c r="Q236" s="356"/>
      <c r="R236" s="364"/>
      <c r="T236" s="353"/>
      <c r="U236" s="353"/>
      <c r="V236" s="353"/>
      <c r="W236" s="372"/>
    </row>
    <row r="237" spans="1:23" x14ac:dyDescent="0.25">
      <c r="A237" s="357">
        <v>1</v>
      </c>
      <c r="B237" s="13" t="s">
        <v>773</v>
      </c>
      <c r="C237" s="358" t="s">
        <v>637</v>
      </c>
      <c r="D237" s="13">
        <v>13139080103</v>
      </c>
      <c r="E237" s="13">
        <v>2010</v>
      </c>
      <c r="F237" s="1" t="s">
        <v>638</v>
      </c>
      <c r="G237" s="14">
        <v>2</v>
      </c>
      <c r="H237" s="23"/>
      <c r="I237" s="13" t="s">
        <v>1946</v>
      </c>
      <c r="J237" s="13" t="s">
        <v>1945</v>
      </c>
      <c r="L237" s="30">
        <v>44614</v>
      </c>
      <c r="M237" s="1">
        <v>2</v>
      </c>
      <c r="N237" s="29"/>
      <c r="O237" s="45">
        <v>44736</v>
      </c>
      <c r="P237" s="46">
        <v>2</v>
      </c>
      <c r="Q237" s="46"/>
      <c r="R237" s="1"/>
      <c r="T237" s="51">
        <f>P237-G237</f>
        <v>0</v>
      </c>
      <c r="U237" s="51"/>
      <c r="V237" s="51">
        <f>U237+T237</f>
        <v>0</v>
      </c>
      <c r="W237" s="371"/>
    </row>
    <row r="238" spans="1:23" x14ac:dyDescent="0.25">
      <c r="A238" s="355"/>
      <c r="B238" s="365" t="s">
        <v>773</v>
      </c>
      <c r="C238" s="359"/>
      <c r="D238" s="357">
        <v>13139080164</v>
      </c>
      <c r="E238" s="13">
        <v>2011</v>
      </c>
      <c r="F238" s="1" t="s">
        <v>1666</v>
      </c>
      <c r="G238" s="366">
        <v>38</v>
      </c>
      <c r="H238" s="23"/>
      <c r="I238" s="365" t="s">
        <v>1945</v>
      </c>
      <c r="J238" s="365" t="s">
        <v>1945</v>
      </c>
      <c r="L238" s="367">
        <v>44614</v>
      </c>
      <c r="M238" s="366">
        <v>38</v>
      </c>
      <c r="N238" s="29"/>
      <c r="O238" s="354">
        <v>44736</v>
      </c>
      <c r="P238" s="351">
        <v>129</v>
      </c>
      <c r="Q238" s="357"/>
      <c r="R238" s="362"/>
      <c r="T238" s="351">
        <v>0</v>
      </c>
      <c r="U238" s="351"/>
      <c r="V238" s="351">
        <v>0</v>
      </c>
      <c r="W238" s="375"/>
    </row>
    <row r="239" spans="1:23" x14ac:dyDescent="0.25">
      <c r="A239" s="355"/>
      <c r="B239" s="365"/>
      <c r="C239" s="359"/>
      <c r="D239" s="355"/>
      <c r="E239" s="13">
        <v>2012</v>
      </c>
      <c r="F239" s="1" t="s">
        <v>1667</v>
      </c>
      <c r="G239" s="366"/>
      <c r="H239" s="23"/>
      <c r="I239" s="365"/>
      <c r="J239" s="365"/>
      <c r="L239" s="368"/>
      <c r="M239" s="366"/>
      <c r="N239" s="29"/>
      <c r="O239" s="355"/>
      <c r="P239" s="352"/>
      <c r="Q239" s="355"/>
      <c r="R239" s="363"/>
      <c r="T239" s="352"/>
      <c r="U239" s="352"/>
      <c r="V239" s="352"/>
      <c r="W239" s="375"/>
    </row>
    <row r="240" spans="1:23" x14ac:dyDescent="0.25">
      <c r="A240" s="356"/>
      <c r="B240" s="365"/>
      <c r="C240" s="360"/>
      <c r="D240" s="356"/>
      <c r="E240" s="13">
        <v>2013</v>
      </c>
      <c r="F240" s="1" t="s">
        <v>1668</v>
      </c>
      <c r="G240" s="366"/>
      <c r="H240" s="23"/>
      <c r="I240" s="365"/>
      <c r="J240" s="365"/>
      <c r="L240" s="368"/>
      <c r="M240" s="366"/>
      <c r="N240" s="29"/>
      <c r="O240" s="356"/>
      <c r="P240" s="353"/>
      <c r="Q240" s="356"/>
      <c r="R240" s="364"/>
      <c r="T240" s="353"/>
      <c r="U240" s="353"/>
      <c r="V240" s="353"/>
      <c r="W240" s="372"/>
    </row>
    <row r="241" spans="1:23" x14ac:dyDescent="0.25">
      <c r="A241" s="13">
        <v>1</v>
      </c>
      <c r="B241" s="13" t="s">
        <v>752</v>
      </c>
      <c r="C241" s="1" t="s">
        <v>639</v>
      </c>
      <c r="D241" s="4">
        <v>13139080024</v>
      </c>
      <c r="E241" s="13">
        <v>1322</v>
      </c>
      <c r="F241" s="1" t="s">
        <v>548</v>
      </c>
      <c r="G241" s="53">
        <v>1</v>
      </c>
      <c r="H241" s="23"/>
      <c r="I241" s="60" t="s">
        <v>1946</v>
      </c>
      <c r="J241" s="4" t="s">
        <v>1945</v>
      </c>
      <c r="L241" s="30">
        <v>44614</v>
      </c>
      <c r="M241" s="1">
        <v>1</v>
      </c>
      <c r="O241" s="30">
        <v>44736</v>
      </c>
      <c r="P241" s="1">
        <v>1</v>
      </c>
      <c r="Q241" s="1"/>
      <c r="R241" s="1"/>
      <c r="T241" s="51">
        <f t="shared" ref="T241:T242" si="40">P241-G241</f>
        <v>0</v>
      </c>
      <c r="U241" s="51"/>
      <c r="V241" s="51">
        <f>U241+T241</f>
        <v>0</v>
      </c>
      <c r="W241" s="21"/>
    </row>
    <row r="242" spans="1:23" x14ac:dyDescent="0.25">
      <c r="A242" s="13">
        <v>1</v>
      </c>
      <c r="B242" s="13" t="s">
        <v>749</v>
      </c>
      <c r="C242" s="1" t="s">
        <v>640</v>
      </c>
      <c r="D242" s="4">
        <v>13135370065</v>
      </c>
      <c r="E242" s="13">
        <v>2454</v>
      </c>
      <c r="F242" s="1" t="s">
        <v>641</v>
      </c>
      <c r="G242" s="53">
        <v>62</v>
      </c>
      <c r="H242" s="23"/>
      <c r="I242" s="61" t="s">
        <v>1945</v>
      </c>
      <c r="J242" s="4" t="s">
        <v>1945</v>
      </c>
      <c r="L242" s="30">
        <v>44614</v>
      </c>
      <c r="M242" s="1">
        <v>62</v>
      </c>
      <c r="O242" s="30">
        <v>44739</v>
      </c>
      <c r="P242" s="34">
        <v>85</v>
      </c>
      <c r="Q242" s="34"/>
      <c r="R242" s="1"/>
      <c r="T242" s="152">
        <f t="shared" si="40"/>
        <v>23</v>
      </c>
      <c r="U242" s="51"/>
      <c r="V242" s="51">
        <f>U242+T242</f>
        <v>23</v>
      </c>
      <c r="W242" s="118"/>
    </row>
    <row r="243" spans="1:23" x14ac:dyDescent="0.25">
      <c r="A243" s="13">
        <v>1</v>
      </c>
      <c r="B243" s="13" t="s">
        <v>780</v>
      </c>
      <c r="C243" s="1" t="s">
        <v>646</v>
      </c>
      <c r="D243" s="4">
        <v>13139080240</v>
      </c>
      <c r="E243" s="13">
        <v>1234</v>
      </c>
      <c r="F243" s="1" t="s">
        <v>647</v>
      </c>
      <c r="G243" s="53">
        <v>1</v>
      </c>
      <c r="H243" s="23"/>
      <c r="I243" s="60" t="s">
        <v>1946</v>
      </c>
      <c r="J243" s="4" t="s">
        <v>1945</v>
      </c>
      <c r="L243" s="30">
        <v>44613</v>
      </c>
      <c r="M243" s="1">
        <v>1</v>
      </c>
      <c r="O243" s="30">
        <v>44735</v>
      </c>
      <c r="P243" s="1">
        <v>1</v>
      </c>
      <c r="Q243" s="1"/>
      <c r="R243" s="1"/>
      <c r="T243" s="51">
        <f t="shared" ref="T243:T247" si="41">P243-G243</f>
        <v>0</v>
      </c>
      <c r="U243" s="51"/>
      <c r="V243" s="51">
        <f t="shared" ref="V243:V247" si="42">U243+T243</f>
        <v>0</v>
      </c>
      <c r="W243" s="118"/>
    </row>
    <row r="244" spans="1:23" x14ac:dyDescent="0.25">
      <c r="A244" s="13">
        <v>1</v>
      </c>
      <c r="B244" s="13" t="s">
        <v>714</v>
      </c>
      <c r="C244" s="1" t="s">
        <v>648</v>
      </c>
      <c r="D244" s="4">
        <v>13139080237</v>
      </c>
      <c r="E244" s="13">
        <v>1002</v>
      </c>
      <c r="F244" s="1" t="s">
        <v>649</v>
      </c>
      <c r="G244" s="53">
        <v>2</v>
      </c>
      <c r="H244" s="23"/>
      <c r="I244" s="60" t="s">
        <v>1946</v>
      </c>
      <c r="J244" s="4" t="s">
        <v>1945</v>
      </c>
      <c r="L244" s="30">
        <v>44614</v>
      </c>
      <c r="M244" s="1">
        <v>2</v>
      </c>
      <c r="O244" s="30">
        <v>44741</v>
      </c>
      <c r="P244" s="1">
        <v>2</v>
      </c>
      <c r="Q244" s="1"/>
      <c r="R244" s="1"/>
      <c r="T244" s="51">
        <f t="shared" si="41"/>
        <v>0</v>
      </c>
      <c r="U244" s="51"/>
      <c r="V244" s="51">
        <f t="shared" si="42"/>
        <v>0</v>
      </c>
      <c r="W244" s="21"/>
    </row>
    <row r="245" spans="1:23" x14ac:dyDescent="0.25">
      <c r="A245" s="13">
        <v>1</v>
      </c>
      <c r="B245" s="13" t="s">
        <v>767</v>
      </c>
      <c r="C245" s="1" t="s">
        <v>650</v>
      </c>
      <c r="D245" s="4">
        <v>13139080170</v>
      </c>
      <c r="E245" s="13">
        <v>1224</v>
      </c>
      <c r="F245" s="1" t="s">
        <v>437</v>
      </c>
      <c r="G245" s="53">
        <v>1748</v>
      </c>
      <c r="H245" s="23"/>
      <c r="I245" s="61" t="s">
        <v>1945</v>
      </c>
      <c r="J245" s="4" t="s">
        <v>1945</v>
      </c>
      <c r="L245" s="30">
        <v>44614</v>
      </c>
      <c r="M245" s="1">
        <v>1778</v>
      </c>
      <c r="O245" s="30">
        <v>44739</v>
      </c>
      <c r="P245" s="1">
        <v>1944</v>
      </c>
      <c r="Q245" s="1"/>
      <c r="R245" s="1"/>
      <c r="T245" s="51">
        <f t="shared" si="41"/>
        <v>196</v>
      </c>
      <c r="U245" s="51"/>
      <c r="V245" s="51">
        <f t="shared" si="42"/>
        <v>196</v>
      </c>
      <c r="W245" s="21"/>
    </row>
    <row r="246" spans="1:23" x14ac:dyDescent="0.25">
      <c r="A246" s="13">
        <v>1</v>
      </c>
      <c r="B246" s="13" t="s">
        <v>766</v>
      </c>
      <c r="C246" s="1" t="s">
        <v>651</v>
      </c>
      <c r="D246" s="4">
        <v>13139080042</v>
      </c>
      <c r="E246" s="13">
        <v>2873</v>
      </c>
      <c r="F246" s="1" t="s">
        <v>652</v>
      </c>
      <c r="G246" s="53">
        <v>15208</v>
      </c>
      <c r="H246" s="23"/>
      <c r="I246" s="61" t="s">
        <v>1945</v>
      </c>
      <c r="J246" s="4" t="s">
        <v>1945</v>
      </c>
      <c r="L246" s="30">
        <v>44613</v>
      </c>
      <c r="M246" s="1">
        <v>15500</v>
      </c>
      <c r="O246" s="30">
        <v>44739</v>
      </c>
      <c r="P246" s="1">
        <v>16673</v>
      </c>
      <c r="Q246" s="1"/>
      <c r="R246" s="1"/>
      <c r="T246" s="51">
        <f t="shared" si="41"/>
        <v>1465</v>
      </c>
      <c r="U246" s="51"/>
      <c r="V246" s="51">
        <f t="shared" si="42"/>
        <v>1465</v>
      </c>
      <c r="W246" s="21"/>
    </row>
    <row r="247" spans="1:23" x14ac:dyDescent="0.25">
      <c r="A247" s="13">
        <v>1</v>
      </c>
      <c r="B247" s="13" t="s">
        <v>766</v>
      </c>
      <c r="C247" s="1" t="s">
        <v>653</v>
      </c>
      <c r="D247" s="4">
        <v>13139080168</v>
      </c>
      <c r="E247" s="13">
        <v>2846</v>
      </c>
      <c r="F247" s="1" t="s">
        <v>575</v>
      </c>
      <c r="G247" s="53">
        <v>13149</v>
      </c>
      <c r="H247" s="23"/>
      <c r="I247" s="61" t="s">
        <v>1945</v>
      </c>
      <c r="J247" s="4" t="s">
        <v>1945</v>
      </c>
      <c r="L247" s="30">
        <v>44613</v>
      </c>
      <c r="M247" s="1">
        <v>13414</v>
      </c>
      <c r="O247" s="30">
        <v>44739</v>
      </c>
      <c r="P247" s="1">
        <v>14161</v>
      </c>
      <c r="Q247" s="1"/>
      <c r="R247" s="1"/>
      <c r="T247" s="51">
        <f t="shared" si="41"/>
        <v>1012</v>
      </c>
      <c r="U247" s="51"/>
      <c r="V247" s="51">
        <f t="shared" si="42"/>
        <v>1012</v>
      </c>
      <c r="W247" s="21"/>
    </row>
    <row r="248" spans="1:23" x14ac:dyDescent="0.25">
      <c r="A248" s="13"/>
      <c r="B248" s="13" t="s">
        <v>758</v>
      </c>
      <c r="C248" s="1" t="s">
        <v>661</v>
      </c>
      <c r="D248" s="4">
        <v>13139080125</v>
      </c>
      <c r="E248" s="13">
        <v>1027</v>
      </c>
      <c r="F248" s="1" t="s">
        <v>662</v>
      </c>
      <c r="G248" s="53">
        <v>34</v>
      </c>
      <c r="H248" s="23"/>
      <c r="I248" s="60" t="s">
        <v>1945</v>
      </c>
      <c r="J248" s="4" t="s">
        <v>1945</v>
      </c>
      <c r="L248" s="30">
        <v>44613</v>
      </c>
      <c r="M248" s="1">
        <v>34</v>
      </c>
      <c r="O248" s="30">
        <v>44739</v>
      </c>
      <c r="P248" s="1">
        <v>34</v>
      </c>
      <c r="Q248" s="1"/>
      <c r="R248" s="1"/>
      <c r="T248" s="51">
        <f>P248-G248</f>
        <v>0</v>
      </c>
      <c r="U248" s="51"/>
      <c r="V248" s="51">
        <f>U248+T248</f>
        <v>0</v>
      </c>
      <c r="W248" s="21"/>
    </row>
    <row r="249" spans="1:23" x14ac:dyDescent="0.25">
      <c r="A249" s="13"/>
      <c r="B249" s="13" t="s">
        <v>699</v>
      </c>
      <c r="C249" s="1" t="s">
        <v>666</v>
      </c>
      <c r="D249" s="4">
        <v>13139080134</v>
      </c>
      <c r="E249" s="13">
        <v>3023</v>
      </c>
      <c r="F249" s="1" t="s">
        <v>667</v>
      </c>
      <c r="G249" s="53">
        <v>3149</v>
      </c>
      <c r="H249" s="23"/>
      <c r="I249" s="61" t="s">
        <v>1945</v>
      </c>
      <c r="J249" s="4" t="s">
        <v>1945</v>
      </c>
      <c r="L249" s="30">
        <v>44613</v>
      </c>
      <c r="M249" s="1">
        <v>3236</v>
      </c>
      <c r="O249" s="30">
        <v>44739</v>
      </c>
      <c r="P249" s="1">
        <v>3443</v>
      </c>
      <c r="Q249" s="1"/>
      <c r="R249" s="1"/>
      <c r="T249" s="51">
        <f t="shared" ref="T249:T255" si="43">P249-G249</f>
        <v>294</v>
      </c>
      <c r="U249" s="51"/>
      <c r="V249" s="51">
        <f t="shared" ref="V249:V255" si="44">U249+T249</f>
        <v>294</v>
      </c>
      <c r="W249" s="21"/>
    </row>
    <row r="250" spans="1:23" x14ac:dyDescent="0.25">
      <c r="A250" s="13"/>
      <c r="B250" s="13" t="s">
        <v>737</v>
      </c>
      <c r="C250" s="1" t="s">
        <v>668</v>
      </c>
      <c r="D250" s="4">
        <v>13139080133</v>
      </c>
      <c r="E250" s="13">
        <v>1864</v>
      </c>
      <c r="F250" s="1" t="s">
        <v>669</v>
      </c>
      <c r="G250" s="53">
        <v>72076</v>
      </c>
      <c r="H250" s="23"/>
      <c r="I250" s="61" t="s">
        <v>1945</v>
      </c>
      <c r="J250" s="4" t="s">
        <v>1945</v>
      </c>
      <c r="L250" s="30">
        <v>44615</v>
      </c>
      <c r="M250" s="1">
        <v>76071</v>
      </c>
      <c r="O250" s="30">
        <v>44740</v>
      </c>
      <c r="P250" s="1">
        <v>85098</v>
      </c>
      <c r="Q250" s="1"/>
      <c r="R250" s="1"/>
      <c r="T250" s="51">
        <f t="shared" si="43"/>
        <v>13022</v>
      </c>
      <c r="U250" s="51"/>
      <c r="V250" s="51">
        <f t="shared" si="44"/>
        <v>13022</v>
      </c>
      <c r="W250" s="21"/>
    </row>
    <row r="251" spans="1:23" x14ac:dyDescent="0.25">
      <c r="A251" s="13"/>
      <c r="B251" s="13" t="s">
        <v>1686</v>
      </c>
      <c r="C251" s="1" t="s">
        <v>670</v>
      </c>
      <c r="D251" s="4" t="s">
        <v>2078</v>
      </c>
      <c r="E251" s="13">
        <v>3027</v>
      </c>
      <c r="F251" s="1" t="s">
        <v>671</v>
      </c>
      <c r="G251" s="53">
        <v>4156</v>
      </c>
      <c r="H251" s="23"/>
      <c r="I251" s="61" t="s">
        <v>1945</v>
      </c>
      <c r="J251" s="4" t="s">
        <v>1945</v>
      </c>
      <c r="L251" s="30">
        <v>44614</v>
      </c>
      <c r="M251" s="1">
        <v>4379</v>
      </c>
      <c r="O251" s="30">
        <v>44739</v>
      </c>
      <c r="P251" s="1">
        <v>4672</v>
      </c>
      <c r="Q251" s="1"/>
      <c r="R251" s="1"/>
      <c r="T251" s="51">
        <f t="shared" si="43"/>
        <v>516</v>
      </c>
      <c r="U251" s="51"/>
      <c r="V251" s="51">
        <f t="shared" si="44"/>
        <v>516</v>
      </c>
      <c r="W251" s="21"/>
    </row>
    <row r="252" spans="1:23" x14ac:dyDescent="0.25">
      <c r="A252" s="13"/>
      <c r="B252" s="13" t="s">
        <v>708</v>
      </c>
      <c r="C252" s="1" t="s">
        <v>672</v>
      </c>
      <c r="D252" s="4">
        <v>13139080106</v>
      </c>
      <c r="E252" s="13">
        <v>3026</v>
      </c>
      <c r="F252" s="1" t="s">
        <v>673</v>
      </c>
      <c r="G252" s="53">
        <v>852</v>
      </c>
      <c r="H252" s="23"/>
      <c r="I252" s="61" t="s">
        <v>1945</v>
      </c>
      <c r="J252" s="4" t="s">
        <v>1945</v>
      </c>
      <c r="L252" s="30">
        <v>44614</v>
      </c>
      <c r="M252" s="1">
        <v>892</v>
      </c>
      <c r="O252" s="30">
        <v>44736</v>
      </c>
      <c r="P252" s="1">
        <v>954</v>
      </c>
      <c r="Q252" s="1"/>
      <c r="R252" s="1"/>
      <c r="T252" s="51">
        <f t="shared" si="43"/>
        <v>102</v>
      </c>
      <c r="U252" s="51"/>
      <c r="V252" s="51">
        <f t="shared" si="44"/>
        <v>102</v>
      </c>
      <c r="W252" s="21"/>
    </row>
    <row r="253" spans="1:23" x14ac:dyDescent="0.25">
      <c r="A253" s="13"/>
      <c r="B253" s="13" t="s">
        <v>774</v>
      </c>
      <c r="C253" s="1" t="s">
        <v>674</v>
      </c>
      <c r="D253" s="4">
        <v>13139080108</v>
      </c>
      <c r="E253" s="13">
        <v>2976</v>
      </c>
      <c r="F253" s="1" t="s">
        <v>675</v>
      </c>
      <c r="G253" s="53">
        <v>4250</v>
      </c>
      <c r="H253" s="23"/>
      <c r="I253" s="61" t="s">
        <v>1945</v>
      </c>
      <c r="J253" s="4" t="s">
        <v>1945</v>
      </c>
      <c r="L253" s="30">
        <v>44614</v>
      </c>
      <c r="M253" s="1">
        <v>4250</v>
      </c>
      <c r="O253" s="30">
        <v>44736</v>
      </c>
      <c r="P253" s="1">
        <v>4250</v>
      </c>
      <c r="Q253" s="1"/>
      <c r="R253" s="1"/>
      <c r="T253" s="51">
        <f t="shared" si="43"/>
        <v>0</v>
      </c>
      <c r="U253" s="51"/>
      <c r="V253" s="51">
        <f t="shared" si="44"/>
        <v>0</v>
      </c>
      <c r="W253" s="21"/>
    </row>
    <row r="254" spans="1:23" x14ac:dyDescent="0.25">
      <c r="A254" s="13"/>
      <c r="B254" s="13" t="s">
        <v>1685</v>
      </c>
      <c r="C254" s="1" t="s">
        <v>676</v>
      </c>
      <c r="D254" s="4">
        <v>13139080123</v>
      </c>
      <c r="E254" s="13">
        <v>3041</v>
      </c>
      <c r="F254" s="1" t="s">
        <v>677</v>
      </c>
      <c r="G254" s="53">
        <v>4335</v>
      </c>
      <c r="H254" s="23"/>
      <c r="I254" s="61" t="s">
        <v>1945</v>
      </c>
      <c r="J254" s="4" t="s">
        <v>1945</v>
      </c>
      <c r="L254" s="30">
        <v>44616</v>
      </c>
      <c r="M254" s="1">
        <v>4430</v>
      </c>
      <c r="O254" s="30">
        <v>44740</v>
      </c>
      <c r="P254" s="1">
        <v>4556</v>
      </c>
      <c r="Q254" s="1"/>
      <c r="R254" s="1"/>
      <c r="T254" s="51">
        <f t="shared" si="43"/>
        <v>221</v>
      </c>
      <c r="U254" s="51"/>
      <c r="V254" s="51">
        <f t="shared" si="44"/>
        <v>221</v>
      </c>
      <c r="W254" s="21"/>
    </row>
    <row r="255" spans="1:23" x14ac:dyDescent="0.25">
      <c r="A255" s="13"/>
      <c r="B255" s="13" t="s">
        <v>752</v>
      </c>
      <c r="C255" s="1" t="s">
        <v>678</v>
      </c>
      <c r="D255" s="4">
        <v>13682500002</v>
      </c>
      <c r="E255" s="13">
        <v>3043</v>
      </c>
      <c r="F255" s="1" t="s">
        <v>679</v>
      </c>
      <c r="G255" s="53">
        <v>4</v>
      </c>
      <c r="H255" s="23"/>
      <c r="I255" s="60" t="s">
        <v>1946</v>
      </c>
      <c r="J255" s="4" t="s">
        <v>1945</v>
      </c>
      <c r="L255" s="30">
        <v>44614</v>
      </c>
      <c r="M255" s="1">
        <v>4</v>
      </c>
      <c r="O255" s="30">
        <v>44736</v>
      </c>
      <c r="P255" s="1">
        <v>4</v>
      </c>
      <c r="Q255" s="1"/>
      <c r="R255" s="1"/>
      <c r="T255" s="51">
        <f t="shared" si="43"/>
        <v>0</v>
      </c>
      <c r="U255" s="51"/>
      <c r="V255" s="51">
        <f t="shared" si="44"/>
        <v>0</v>
      </c>
      <c r="W255" s="21"/>
    </row>
    <row r="256" spans="1:23" x14ac:dyDescent="0.25">
      <c r="A256" s="13"/>
      <c r="B256" s="26"/>
      <c r="C256" s="1" t="s">
        <v>645</v>
      </c>
      <c r="D256" s="1"/>
      <c r="E256" s="13">
        <v>3342</v>
      </c>
      <c r="F256" s="1" t="s">
        <v>2069</v>
      </c>
      <c r="G256" s="53"/>
      <c r="H256" s="23"/>
      <c r="I256" s="60"/>
      <c r="J256" s="4"/>
      <c r="L256" s="1"/>
      <c r="M256" s="1"/>
      <c r="O256" s="1"/>
      <c r="P256" s="1"/>
      <c r="Q256" s="1"/>
      <c r="R256" s="1"/>
      <c r="T256" s="51">
        <f t="shared" ref="T256" si="45">P256-G256</f>
        <v>0</v>
      </c>
      <c r="U256" s="51"/>
      <c r="V256" s="51"/>
      <c r="W256" s="21" t="s">
        <v>1947</v>
      </c>
    </row>
    <row r="257" spans="1:23" x14ac:dyDescent="0.25">
      <c r="A257" s="13">
        <v>1</v>
      </c>
      <c r="B257" s="26"/>
      <c r="C257" s="1" t="s">
        <v>654</v>
      </c>
      <c r="D257" s="1"/>
      <c r="E257" s="13">
        <v>3174</v>
      </c>
      <c r="F257" s="1" t="s">
        <v>1988</v>
      </c>
      <c r="G257" s="53"/>
      <c r="H257" s="23"/>
      <c r="I257" s="21"/>
      <c r="J257" s="1"/>
      <c r="L257" s="1"/>
      <c r="M257" s="1"/>
      <c r="O257" s="1"/>
      <c r="P257" s="1"/>
      <c r="Q257" s="1"/>
      <c r="R257" s="1"/>
      <c r="T257" s="51"/>
      <c r="U257" s="51"/>
      <c r="V257" s="51"/>
      <c r="W257" s="21" t="s">
        <v>2077</v>
      </c>
    </row>
    <row r="258" spans="1:23" x14ac:dyDescent="0.25">
      <c r="A258" s="13">
        <v>1</v>
      </c>
      <c r="B258" s="26"/>
      <c r="C258" s="1" t="s">
        <v>655</v>
      </c>
      <c r="D258" s="1"/>
      <c r="E258" s="13">
        <v>859</v>
      </c>
      <c r="F258" s="1" t="s">
        <v>656</v>
      </c>
      <c r="G258" s="53"/>
      <c r="H258" s="23"/>
      <c r="I258" s="21"/>
      <c r="J258" s="1"/>
      <c r="L258" s="1"/>
      <c r="M258" s="1"/>
      <c r="O258" s="1"/>
      <c r="P258" s="1"/>
      <c r="Q258" s="1"/>
      <c r="R258" s="1"/>
      <c r="T258" s="51"/>
      <c r="U258" s="51"/>
      <c r="V258" s="51"/>
      <c r="W258" s="21" t="s">
        <v>1947</v>
      </c>
    </row>
    <row r="259" spans="1:23" x14ac:dyDescent="0.25">
      <c r="A259" s="13">
        <v>1</v>
      </c>
      <c r="B259" s="26"/>
      <c r="C259" s="1" t="s">
        <v>2026</v>
      </c>
      <c r="D259" s="1"/>
      <c r="E259" s="13">
        <v>3279</v>
      </c>
      <c r="F259" s="1" t="s">
        <v>2027</v>
      </c>
      <c r="G259" s="53"/>
      <c r="H259" s="23"/>
      <c r="I259" s="21"/>
      <c r="J259" s="1"/>
      <c r="L259" s="1"/>
      <c r="M259" s="1"/>
      <c r="O259" s="1"/>
      <c r="P259" s="1"/>
      <c r="Q259" s="1"/>
      <c r="R259" s="1"/>
      <c r="T259" s="51"/>
      <c r="U259" s="51"/>
      <c r="V259" s="51"/>
      <c r="W259" s="21" t="s">
        <v>1947</v>
      </c>
    </row>
    <row r="260" spans="1:23" x14ac:dyDescent="0.25">
      <c r="A260" s="13">
        <v>1</v>
      </c>
      <c r="B260" s="26"/>
      <c r="C260" s="1" t="s">
        <v>657</v>
      </c>
      <c r="D260" s="1"/>
      <c r="E260" s="13">
        <v>2829</v>
      </c>
      <c r="F260" s="1" t="s">
        <v>658</v>
      </c>
      <c r="G260" s="53"/>
      <c r="H260" s="23"/>
      <c r="I260" s="21"/>
      <c r="J260" s="1"/>
      <c r="L260" s="1"/>
      <c r="M260" s="1"/>
      <c r="O260" s="1"/>
      <c r="P260" s="1"/>
      <c r="Q260" s="1"/>
      <c r="R260" s="1"/>
      <c r="T260" s="51"/>
      <c r="U260" s="51"/>
      <c r="V260" s="51"/>
      <c r="W260" s="21" t="s">
        <v>1947</v>
      </c>
    </row>
    <row r="261" spans="1:23" x14ac:dyDescent="0.25">
      <c r="A261" s="13">
        <v>1</v>
      </c>
      <c r="B261" s="26"/>
      <c r="C261" s="1" t="s">
        <v>659</v>
      </c>
      <c r="D261" s="1"/>
      <c r="E261" s="13">
        <v>545</v>
      </c>
      <c r="F261" s="1" t="s">
        <v>660</v>
      </c>
      <c r="G261" s="53"/>
      <c r="H261" s="23"/>
      <c r="I261" s="21"/>
      <c r="J261" s="1"/>
      <c r="L261" s="1"/>
      <c r="M261" s="1"/>
      <c r="O261" s="1"/>
      <c r="P261" s="1"/>
      <c r="Q261" s="1"/>
      <c r="R261" s="1"/>
      <c r="T261" s="51"/>
      <c r="U261" s="51"/>
      <c r="V261" s="51"/>
      <c r="W261" s="21" t="s">
        <v>1947</v>
      </c>
    </row>
    <row r="262" spans="1:23" x14ac:dyDescent="0.25">
      <c r="A262" s="13">
        <v>1</v>
      </c>
      <c r="B262" s="26"/>
      <c r="C262" s="1" t="s">
        <v>663</v>
      </c>
      <c r="D262" s="1"/>
      <c r="E262" s="13">
        <v>2165</v>
      </c>
      <c r="F262" s="1" t="s">
        <v>664</v>
      </c>
      <c r="G262" s="53"/>
      <c r="H262" s="23"/>
      <c r="I262" s="21"/>
      <c r="J262" s="1"/>
      <c r="L262" s="1"/>
      <c r="M262" s="1"/>
      <c r="O262" s="1"/>
      <c r="P262" s="1"/>
      <c r="Q262" s="1"/>
      <c r="R262" s="1"/>
      <c r="T262" s="51"/>
      <c r="U262" s="51"/>
      <c r="V262" s="51"/>
      <c r="W262" s="21" t="s">
        <v>1947</v>
      </c>
    </row>
    <row r="263" spans="1:23" x14ac:dyDescent="0.25">
      <c r="A263" s="13">
        <v>1</v>
      </c>
      <c r="B263" s="26"/>
      <c r="C263" s="1" t="s">
        <v>680</v>
      </c>
      <c r="D263" s="1"/>
      <c r="E263" s="13">
        <v>947</v>
      </c>
      <c r="F263" s="1" t="s">
        <v>489</v>
      </c>
      <c r="G263" s="53"/>
      <c r="H263" s="23"/>
      <c r="I263" s="21"/>
      <c r="J263" s="1"/>
      <c r="L263" s="1"/>
      <c r="M263" s="1"/>
      <c r="O263" s="1"/>
      <c r="P263" s="1"/>
      <c r="Q263" s="1"/>
      <c r="R263" s="1"/>
      <c r="T263" s="51"/>
      <c r="U263" s="51"/>
      <c r="V263" s="51"/>
      <c r="W263" s="21" t="s">
        <v>1947</v>
      </c>
    </row>
    <row r="264" spans="1:23" x14ac:dyDescent="0.25">
      <c r="A264" s="13">
        <v>1</v>
      </c>
      <c r="B264" s="26"/>
      <c r="C264" s="1" t="s">
        <v>681</v>
      </c>
      <c r="D264" s="1"/>
      <c r="E264" s="13">
        <v>745</v>
      </c>
      <c r="F264" s="1" t="s">
        <v>682</v>
      </c>
      <c r="G264" s="53"/>
      <c r="H264" s="23"/>
      <c r="I264" s="21"/>
      <c r="J264" s="1"/>
      <c r="L264" s="1"/>
      <c r="M264" s="1"/>
      <c r="O264" s="1"/>
      <c r="P264" s="1"/>
      <c r="Q264" s="1"/>
      <c r="R264" s="1"/>
      <c r="T264" s="51"/>
      <c r="U264" s="51"/>
      <c r="V264" s="51"/>
      <c r="W264" s="21" t="s">
        <v>2077</v>
      </c>
    </row>
    <row r="265" spans="1:23" x14ac:dyDescent="0.25">
      <c r="A265" s="357">
        <v>1</v>
      </c>
      <c r="B265" s="396"/>
      <c r="C265" s="358" t="s">
        <v>683</v>
      </c>
      <c r="D265" s="198"/>
      <c r="E265" s="13">
        <v>3170</v>
      </c>
      <c r="F265" s="1" t="s">
        <v>1979</v>
      </c>
      <c r="G265" s="357"/>
      <c r="H265" s="23"/>
      <c r="I265" s="362"/>
      <c r="J265" s="362"/>
      <c r="L265" s="362"/>
      <c r="M265" s="362"/>
      <c r="O265" s="362"/>
      <c r="P265" s="362"/>
      <c r="Q265" s="362"/>
      <c r="R265" s="362"/>
      <c r="T265" s="357"/>
      <c r="U265" s="357"/>
      <c r="V265" s="357"/>
      <c r="W265" s="358" t="s">
        <v>2077</v>
      </c>
    </row>
    <row r="266" spans="1:23" x14ac:dyDescent="0.25">
      <c r="A266" s="356"/>
      <c r="B266" s="397"/>
      <c r="C266" s="360"/>
      <c r="D266" s="347"/>
      <c r="E266" s="13">
        <v>3171</v>
      </c>
      <c r="F266" s="1" t="s">
        <v>1980</v>
      </c>
      <c r="G266" s="356"/>
      <c r="H266" s="23"/>
      <c r="I266" s="364"/>
      <c r="J266" s="364"/>
      <c r="L266" s="364"/>
      <c r="M266" s="364"/>
      <c r="O266" s="364"/>
      <c r="P266" s="364"/>
      <c r="Q266" s="364"/>
      <c r="R266" s="364"/>
      <c r="T266" s="356"/>
      <c r="U266" s="356"/>
      <c r="V266" s="356"/>
      <c r="W266" s="360"/>
    </row>
    <row r="267" spans="1:23" x14ac:dyDescent="0.25">
      <c r="A267" s="13">
        <v>1</v>
      </c>
      <c r="B267" s="26"/>
      <c r="C267" s="1" t="s">
        <v>685</v>
      </c>
      <c r="D267" s="1"/>
      <c r="E267" s="13">
        <v>745</v>
      </c>
      <c r="F267" s="1" t="s">
        <v>682</v>
      </c>
      <c r="G267" s="53"/>
      <c r="H267" s="23"/>
      <c r="I267" s="21"/>
      <c r="J267" s="1"/>
      <c r="L267" s="1"/>
      <c r="M267" s="1"/>
      <c r="O267" s="1"/>
      <c r="P267" s="1"/>
      <c r="Q267" s="1"/>
      <c r="R267" s="1"/>
      <c r="T267" s="51"/>
      <c r="U267" s="51"/>
      <c r="V267" s="51"/>
      <c r="W267" s="21" t="s">
        <v>2077</v>
      </c>
    </row>
    <row r="268" spans="1:23" x14ac:dyDescent="0.25">
      <c r="A268" s="13">
        <v>1</v>
      </c>
      <c r="B268" s="26"/>
      <c r="C268" s="1" t="s">
        <v>686</v>
      </c>
      <c r="D268" s="1"/>
      <c r="E268" s="13">
        <v>1498</v>
      </c>
      <c r="F268" s="1" t="s">
        <v>687</v>
      </c>
      <c r="G268" s="53"/>
      <c r="H268" s="23"/>
      <c r="I268" s="21"/>
      <c r="J268" s="1"/>
      <c r="L268" s="1"/>
      <c r="M268" s="1"/>
      <c r="O268" s="1"/>
      <c r="P268" s="1"/>
      <c r="Q268" s="1"/>
      <c r="R268" s="1"/>
      <c r="T268" s="51"/>
      <c r="U268" s="51"/>
      <c r="V268" s="51"/>
      <c r="W268" s="21" t="s">
        <v>2077</v>
      </c>
    </row>
    <row r="269" spans="1:23" x14ac:dyDescent="0.25">
      <c r="A269" s="13">
        <v>1</v>
      </c>
      <c r="B269" s="26"/>
      <c r="C269" s="1" t="s">
        <v>688</v>
      </c>
      <c r="D269" s="1"/>
      <c r="E269" s="13">
        <v>3172</v>
      </c>
      <c r="F269" s="1" t="s">
        <v>1981</v>
      </c>
      <c r="G269" s="53"/>
      <c r="H269" s="23"/>
      <c r="I269" s="21"/>
      <c r="J269" s="1"/>
      <c r="L269" s="1"/>
      <c r="M269" s="1"/>
      <c r="O269" s="1"/>
      <c r="P269" s="1"/>
      <c r="Q269" s="1"/>
      <c r="R269" s="1"/>
      <c r="T269" s="51"/>
      <c r="U269" s="51"/>
      <c r="V269" s="51"/>
      <c r="W269" s="21" t="s">
        <v>2077</v>
      </c>
    </row>
    <row r="270" spans="1:23" x14ac:dyDescent="0.25">
      <c r="A270" s="13">
        <v>1</v>
      </c>
      <c r="B270" s="26"/>
      <c r="C270" s="1" t="s">
        <v>689</v>
      </c>
      <c r="D270" s="1"/>
      <c r="E270" s="13">
        <v>1232</v>
      </c>
      <c r="F270" s="1" t="s">
        <v>690</v>
      </c>
      <c r="G270" s="53"/>
      <c r="H270" s="23"/>
      <c r="I270" s="21"/>
      <c r="J270" s="1"/>
      <c r="L270" s="1"/>
      <c r="M270" s="1"/>
      <c r="O270" s="1"/>
      <c r="P270" s="1"/>
      <c r="Q270" s="1"/>
      <c r="R270" s="1"/>
      <c r="T270" s="51"/>
      <c r="U270" s="51"/>
      <c r="V270" s="51"/>
      <c r="W270" s="21" t="s">
        <v>2077</v>
      </c>
    </row>
    <row r="271" spans="1:23" x14ac:dyDescent="0.25">
      <c r="A271" s="13">
        <v>1</v>
      </c>
      <c r="B271" s="26"/>
      <c r="C271" s="1" t="s">
        <v>691</v>
      </c>
      <c r="D271" s="1"/>
      <c r="E271" s="13">
        <v>2097</v>
      </c>
      <c r="F271" s="1" t="s">
        <v>692</v>
      </c>
      <c r="G271" s="53"/>
      <c r="H271" s="23"/>
      <c r="I271" s="21"/>
      <c r="J271" s="1"/>
      <c r="L271" s="1"/>
      <c r="M271" s="1"/>
      <c r="O271" s="1"/>
      <c r="P271" s="1"/>
      <c r="Q271" s="1"/>
      <c r="R271" s="1"/>
      <c r="T271" s="51"/>
      <c r="U271" s="51"/>
      <c r="V271" s="51"/>
      <c r="W271" s="21" t="s">
        <v>1947</v>
      </c>
    </row>
    <row r="272" spans="1:23" x14ac:dyDescent="0.25">
      <c r="A272" s="13">
        <v>1</v>
      </c>
      <c r="B272" s="26"/>
      <c r="C272" s="1" t="s">
        <v>693</v>
      </c>
      <c r="D272" s="1"/>
      <c r="E272" s="13">
        <v>719</v>
      </c>
      <c r="F272" s="1" t="s">
        <v>373</v>
      </c>
      <c r="G272" s="53"/>
      <c r="H272" s="23"/>
      <c r="I272" s="21"/>
      <c r="J272" s="1"/>
      <c r="L272" s="1"/>
      <c r="M272" s="1"/>
      <c r="O272" s="1"/>
      <c r="P272" s="1"/>
      <c r="Q272" s="1"/>
      <c r="R272" s="1"/>
      <c r="T272" s="51"/>
      <c r="U272" s="51"/>
      <c r="V272" s="51"/>
      <c r="W272" s="21" t="s">
        <v>1947</v>
      </c>
    </row>
    <row r="273" spans="1:23" x14ac:dyDescent="0.25">
      <c r="A273" s="13">
        <v>1</v>
      </c>
      <c r="B273" s="26"/>
      <c r="C273" s="1" t="s">
        <v>694</v>
      </c>
      <c r="D273" s="1"/>
      <c r="E273" s="13">
        <v>719</v>
      </c>
      <c r="F273" s="1" t="s">
        <v>373</v>
      </c>
      <c r="G273" s="53"/>
      <c r="H273" s="23"/>
      <c r="I273" s="21"/>
      <c r="J273" s="1"/>
      <c r="L273" s="1"/>
      <c r="M273" s="1"/>
      <c r="O273" s="1"/>
      <c r="P273" s="1"/>
      <c r="Q273" s="1"/>
      <c r="R273" s="1"/>
      <c r="T273" s="51"/>
      <c r="U273" s="51"/>
      <c r="V273" s="51"/>
      <c r="W273" s="21" t="s">
        <v>1947</v>
      </c>
    </row>
    <row r="274" spans="1:23" x14ac:dyDescent="0.25">
      <c r="A274" s="13">
        <v>1</v>
      </c>
      <c r="B274" s="26"/>
      <c r="C274" s="1" t="s">
        <v>695</v>
      </c>
      <c r="D274" s="1"/>
      <c r="E274" s="13">
        <v>2860</v>
      </c>
      <c r="F274" s="1" t="s">
        <v>696</v>
      </c>
      <c r="G274" s="53"/>
      <c r="H274" s="23"/>
      <c r="I274" s="21"/>
      <c r="J274" s="1"/>
      <c r="L274" s="1"/>
      <c r="M274" s="1"/>
      <c r="O274" s="1"/>
      <c r="P274" s="1"/>
      <c r="Q274" s="1"/>
      <c r="R274" s="1"/>
      <c r="T274" s="51"/>
      <c r="U274" s="51"/>
      <c r="V274" s="51"/>
      <c r="W274" s="21" t="s">
        <v>2077</v>
      </c>
    </row>
    <row r="275" spans="1:23" x14ac:dyDescent="0.25">
      <c r="B275" s="13"/>
      <c r="C275" s="1" t="s">
        <v>1903</v>
      </c>
      <c r="D275" s="1"/>
      <c r="E275" s="13">
        <v>2071</v>
      </c>
      <c r="F275" s="1" t="s">
        <v>584</v>
      </c>
      <c r="G275" s="53"/>
      <c r="H275" s="23"/>
      <c r="I275" s="60"/>
      <c r="J275" s="4"/>
      <c r="L275" s="30"/>
      <c r="M275" s="1"/>
      <c r="O275" s="1"/>
      <c r="P275" s="1"/>
      <c r="Q275" s="1"/>
      <c r="R275" s="1"/>
      <c r="T275" s="51">
        <f t="shared" ref="T275" si="46">P275-G275</f>
        <v>0</v>
      </c>
      <c r="U275" s="51"/>
      <c r="V275" s="51">
        <f t="shared" ref="V275" si="47">U275+T275</f>
        <v>0</v>
      </c>
      <c r="W275" s="21" t="s">
        <v>2077</v>
      </c>
    </row>
  </sheetData>
  <mergeCells count="654">
    <mergeCell ref="Q265:Q266"/>
    <mergeCell ref="R265:R266"/>
    <mergeCell ref="Q8:Q9"/>
    <mergeCell ref="R8:R9"/>
    <mergeCell ref="Q11:Q12"/>
    <mergeCell ref="R11:R12"/>
    <mergeCell ref="Q31:Q32"/>
    <mergeCell ref="R31:R32"/>
    <mergeCell ref="Q128:Q129"/>
    <mergeCell ref="R128:R129"/>
    <mergeCell ref="Q167:Q168"/>
    <mergeCell ref="R167:R168"/>
    <mergeCell ref="Q178:Q179"/>
    <mergeCell ref="R178:R179"/>
    <mergeCell ref="Q184:Q187"/>
    <mergeCell ref="R184:R187"/>
    <mergeCell ref="Q203:Q204"/>
    <mergeCell ref="R203:R204"/>
    <mergeCell ref="Q214:Q215"/>
    <mergeCell ref="R214:R215"/>
    <mergeCell ref="R143:R145"/>
    <mergeCell ref="Q146:Q147"/>
    <mergeCell ref="R146:R147"/>
    <mergeCell ref="Q151:Q152"/>
    <mergeCell ref="R151:R152"/>
    <mergeCell ref="Q156:Q157"/>
    <mergeCell ref="R156:R157"/>
    <mergeCell ref="Q158:Q159"/>
    <mergeCell ref="R158:R159"/>
    <mergeCell ref="R68:R71"/>
    <mergeCell ref="Q72:Q73"/>
    <mergeCell ref="R72:R73"/>
    <mergeCell ref="Q75:Q76"/>
    <mergeCell ref="R75:R76"/>
    <mergeCell ref="Q78:Q79"/>
    <mergeCell ref="R78:R79"/>
    <mergeCell ref="Q82:Q86"/>
    <mergeCell ref="R82:R86"/>
    <mergeCell ref="AB26:AB28"/>
    <mergeCell ref="J178:J179"/>
    <mergeCell ref="D178:D179"/>
    <mergeCell ref="B178:B179"/>
    <mergeCell ref="T265:T266"/>
    <mergeCell ref="U265:U266"/>
    <mergeCell ref="V265:V266"/>
    <mergeCell ref="W265:W266"/>
    <mergeCell ref="D156:D157"/>
    <mergeCell ref="D158:D159"/>
    <mergeCell ref="D167:D168"/>
    <mergeCell ref="D184:D187"/>
    <mergeCell ref="D203:D204"/>
    <mergeCell ref="D214:D215"/>
    <mergeCell ref="D235:D236"/>
    <mergeCell ref="D238:D240"/>
    <mergeCell ref="V104:V105"/>
    <mergeCell ref="W104:W105"/>
    <mergeCell ref="D119:D120"/>
    <mergeCell ref="D128:D129"/>
    <mergeCell ref="D131:D133"/>
    <mergeCell ref="D48:D51"/>
    <mergeCell ref="D54:D58"/>
    <mergeCell ref="D62:D64"/>
    <mergeCell ref="D68:D71"/>
    <mergeCell ref="D72:D73"/>
    <mergeCell ref="D75:D76"/>
    <mergeCell ref="Y26:Y28"/>
    <mergeCell ref="Z26:Z28"/>
    <mergeCell ref="AA26:AA28"/>
    <mergeCell ref="B8:B9"/>
    <mergeCell ref="D8:D9"/>
    <mergeCell ref="V82:V86"/>
    <mergeCell ref="O82:O86"/>
    <mergeCell ref="P82:P86"/>
    <mergeCell ref="T68:T71"/>
    <mergeCell ref="U68:U71"/>
    <mergeCell ref="V68:V71"/>
    <mergeCell ref="T72:T73"/>
    <mergeCell ref="V24:V25"/>
    <mergeCell ref="T48:T51"/>
    <mergeCell ref="V72:V73"/>
    <mergeCell ref="T62:T64"/>
    <mergeCell ref="T78:T79"/>
    <mergeCell ref="O68:O71"/>
    <mergeCell ref="I72:I73"/>
    <mergeCell ref="J72:J73"/>
    <mergeCell ref="D24:D25"/>
    <mergeCell ref="D26:D28"/>
    <mergeCell ref="D41:D42"/>
    <mergeCell ref="D78:D79"/>
    <mergeCell ref="D82:D86"/>
    <mergeCell ref="D31:D32"/>
    <mergeCell ref="D46:D47"/>
    <mergeCell ref="AD8:AD9"/>
    <mergeCell ref="Z11:Z12"/>
    <mergeCell ref="AA11:AA12"/>
    <mergeCell ref="AB11:AB12"/>
    <mergeCell ref="AD11:AD12"/>
    <mergeCell ref="D11:D12"/>
    <mergeCell ref="V8:V9"/>
    <mergeCell ref="W8:W9"/>
    <mergeCell ref="G8:G9"/>
    <mergeCell ref="I8:I9"/>
    <mergeCell ref="J8:J9"/>
    <mergeCell ref="L8:L9"/>
    <mergeCell ref="M8:M9"/>
    <mergeCell ref="O8:O9"/>
    <mergeCell ref="P8:P9"/>
    <mergeCell ref="T8:T9"/>
    <mergeCell ref="U8:U9"/>
    <mergeCell ref="L11:L12"/>
    <mergeCell ref="M11:M12"/>
    <mergeCell ref="Z8:Z9"/>
    <mergeCell ref="AA8:AA9"/>
    <mergeCell ref="AB8:AB9"/>
    <mergeCell ref="I4:J4"/>
    <mergeCell ref="O167:O168"/>
    <mergeCell ref="P167:P168"/>
    <mergeCell ref="A1:W1"/>
    <mergeCell ref="A3:W3"/>
    <mergeCell ref="B54:B59"/>
    <mergeCell ref="E54:E59"/>
    <mergeCell ref="F54:F59"/>
    <mergeCell ref="W54:W59"/>
    <mergeCell ref="G167:G168"/>
    <mergeCell ref="I167:I168"/>
    <mergeCell ref="J167:J168"/>
    <mergeCell ref="L167:L168"/>
    <mergeCell ref="M167:M168"/>
    <mergeCell ref="T167:T168"/>
    <mergeCell ref="U167:U168"/>
    <mergeCell ref="V167:V168"/>
    <mergeCell ref="G158:G159"/>
    <mergeCell ref="W46:W47"/>
    <mergeCell ref="T26:T28"/>
    <mergeCell ref="P265:P266"/>
    <mergeCell ref="A265:A266"/>
    <mergeCell ref="B265:B266"/>
    <mergeCell ref="C265:C266"/>
    <mergeCell ref="G265:G266"/>
    <mergeCell ref="I265:I266"/>
    <mergeCell ref="J265:J266"/>
    <mergeCell ref="M265:M266"/>
    <mergeCell ref="L265:L266"/>
    <mergeCell ref="O265:O266"/>
    <mergeCell ref="V78:V79"/>
    <mergeCell ref="T75:T76"/>
    <mergeCell ref="U75:U76"/>
    <mergeCell ref="V75:V76"/>
    <mergeCell ref="V146:V147"/>
    <mergeCell ref="U26:U28"/>
    <mergeCell ref="V26:V28"/>
    <mergeCell ref="P41:P42"/>
    <mergeCell ref="P46:P47"/>
    <mergeCell ref="P140:P142"/>
    <mergeCell ref="P143:P145"/>
    <mergeCell ref="P119:P120"/>
    <mergeCell ref="P131:P133"/>
    <mergeCell ref="V131:V133"/>
    <mergeCell ref="Q26:Q28"/>
    <mergeCell ref="R26:R28"/>
    <mergeCell ref="Q41:Q42"/>
    <mergeCell ref="R41:R42"/>
    <mergeCell ref="Q46:Q47"/>
    <mergeCell ref="R46:R47"/>
    <mergeCell ref="Q48:Q51"/>
    <mergeCell ref="R48:R51"/>
    <mergeCell ref="Q54:Q58"/>
    <mergeCell ref="R54:R58"/>
    <mergeCell ref="T156:T157"/>
    <mergeCell ref="T82:T86"/>
    <mergeCell ref="U82:U86"/>
    <mergeCell ref="U78:U79"/>
    <mergeCell ref="U131:U133"/>
    <mergeCell ref="T143:T145"/>
    <mergeCell ref="U143:U145"/>
    <mergeCell ref="T146:T147"/>
    <mergeCell ref="O104:O105"/>
    <mergeCell ref="P104:P105"/>
    <mergeCell ref="T104:T105"/>
    <mergeCell ref="U104:U105"/>
    <mergeCell ref="O140:O142"/>
    <mergeCell ref="O143:O145"/>
    <mergeCell ref="O119:O120"/>
    <mergeCell ref="O131:O133"/>
    <mergeCell ref="O128:O129"/>
    <mergeCell ref="Q104:Q105"/>
    <mergeCell ref="R104:R105"/>
    <mergeCell ref="Q119:Q120"/>
    <mergeCell ref="R119:R120"/>
    <mergeCell ref="Q131:Q133"/>
    <mergeCell ref="R131:R133"/>
    <mergeCell ref="Q140:Q142"/>
    <mergeCell ref="P68:P71"/>
    <mergeCell ref="O72:O73"/>
    <mergeCell ref="P72:P73"/>
    <mergeCell ref="U72:U73"/>
    <mergeCell ref="O24:O25"/>
    <mergeCell ref="P24:P25"/>
    <mergeCell ref="P11:P12"/>
    <mergeCell ref="O26:O28"/>
    <mergeCell ref="P26:P28"/>
    <mergeCell ref="T24:T25"/>
    <mergeCell ref="U24:U25"/>
    <mergeCell ref="O46:O47"/>
    <mergeCell ref="T46:T47"/>
    <mergeCell ref="U46:U47"/>
    <mergeCell ref="O31:O32"/>
    <mergeCell ref="P31:P32"/>
    <mergeCell ref="O41:O42"/>
    <mergeCell ref="U48:U51"/>
    <mergeCell ref="T41:T42"/>
    <mergeCell ref="Q24:Q25"/>
    <mergeCell ref="R24:R25"/>
    <mergeCell ref="Q62:Q64"/>
    <mergeCell ref="R62:R64"/>
    <mergeCell ref="Q68:Q71"/>
    <mergeCell ref="W62:W64"/>
    <mergeCell ref="L26:L28"/>
    <mergeCell ref="M26:M28"/>
    <mergeCell ref="W26:W28"/>
    <mergeCell ref="L41:L42"/>
    <mergeCell ref="M41:M42"/>
    <mergeCell ref="W41:W42"/>
    <mergeCell ref="O54:O58"/>
    <mergeCell ref="P54:P58"/>
    <mergeCell ref="O62:O64"/>
    <mergeCell ref="P62:P64"/>
    <mergeCell ref="V46:V47"/>
    <mergeCell ref="V48:V51"/>
    <mergeCell ref="U41:U42"/>
    <mergeCell ref="V41:V42"/>
    <mergeCell ref="T31:T32"/>
    <mergeCell ref="U31:U32"/>
    <mergeCell ref="V31:V32"/>
    <mergeCell ref="O48:O51"/>
    <mergeCell ref="P48:P51"/>
    <mergeCell ref="W48:W51"/>
    <mergeCell ref="W119:W120"/>
    <mergeCell ref="W143:W145"/>
    <mergeCell ref="M143:M145"/>
    <mergeCell ref="G140:G142"/>
    <mergeCell ref="G143:G145"/>
    <mergeCell ref="M119:M120"/>
    <mergeCell ref="U151:U152"/>
    <mergeCell ref="T151:T152"/>
    <mergeCell ref="V151:V152"/>
    <mergeCell ref="G146:G147"/>
    <mergeCell ref="I128:I129"/>
    <mergeCell ref="T119:T120"/>
    <mergeCell ref="V119:V120"/>
    <mergeCell ref="U119:U120"/>
    <mergeCell ref="P128:P129"/>
    <mergeCell ref="T128:T129"/>
    <mergeCell ref="V128:V129"/>
    <mergeCell ref="U128:U129"/>
    <mergeCell ref="P146:P147"/>
    <mergeCell ref="W140:W142"/>
    <mergeCell ref="V143:V145"/>
    <mergeCell ref="O146:O147"/>
    <mergeCell ref="R140:R142"/>
    <mergeCell ref="Q143:Q145"/>
    <mergeCell ref="W128:W129"/>
    <mergeCell ref="W131:W133"/>
    <mergeCell ref="L140:L142"/>
    <mergeCell ref="L131:L133"/>
    <mergeCell ref="L178:L179"/>
    <mergeCell ref="W146:W147"/>
    <mergeCell ref="T158:T159"/>
    <mergeCell ref="U158:U159"/>
    <mergeCell ref="V158:V159"/>
    <mergeCell ref="T131:T133"/>
    <mergeCell ref="T140:T142"/>
    <mergeCell ref="U140:U142"/>
    <mergeCell ref="V140:V142"/>
    <mergeCell ref="L151:L152"/>
    <mergeCell ref="U156:U157"/>
    <mergeCell ref="V156:V157"/>
    <mergeCell ref="O151:O152"/>
    <mergeCell ref="P151:P152"/>
    <mergeCell ref="O156:O157"/>
    <mergeCell ref="P156:P157"/>
    <mergeCell ref="U146:U147"/>
    <mergeCell ref="W151:W152"/>
    <mergeCell ref="M151:M152"/>
    <mergeCell ref="P158:P159"/>
    <mergeCell ref="W156:W157"/>
    <mergeCell ref="G151:G152"/>
    <mergeCell ref="G156:G157"/>
    <mergeCell ref="L156:L157"/>
    <mergeCell ref="J151:J152"/>
    <mergeCell ref="B230:B233"/>
    <mergeCell ref="C230:C233"/>
    <mergeCell ref="G230:G233"/>
    <mergeCell ref="V214:V215"/>
    <mergeCell ref="U214:U215"/>
    <mergeCell ref="T230:T233"/>
    <mergeCell ref="W167:W169"/>
    <mergeCell ref="O230:O233"/>
    <mergeCell ref="P230:P233"/>
    <mergeCell ref="U203:U204"/>
    <mergeCell ref="L230:L233"/>
    <mergeCell ref="O158:O159"/>
    <mergeCell ref="C228:C229"/>
    <mergeCell ref="E228:E229"/>
    <mergeCell ref="B210:B212"/>
    <mergeCell ref="E167:E169"/>
    <mergeCell ref="C210:C212"/>
    <mergeCell ref="C225:C226"/>
    <mergeCell ref="F151:F152"/>
    <mergeCell ref="W237:W240"/>
    <mergeCell ref="W230:W233"/>
    <mergeCell ref="M235:M236"/>
    <mergeCell ref="W235:W236"/>
    <mergeCell ref="F228:F229"/>
    <mergeCell ref="M230:M233"/>
    <mergeCell ref="M178:M179"/>
    <mergeCell ref="M214:M215"/>
    <mergeCell ref="W214:W215"/>
    <mergeCell ref="L214:L215"/>
    <mergeCell ref="U230:U233"/>
    <mergeCell ref="V230:V233"/>
    <mergeCell ref="O235:O236"/>
    <mergeCell ref="P235:P236"/>
    <mergeCell ref="T235:T236"/>
    <mergeCell ref="U235:U236"/>
    <mergeCell ref="O214:O215"/>
    <mergeCell ref="P214:P215"/>
    <mergeCell ref="T214:T215"/>
    <mergeCell ref="L235:L236"/>
    <mergeCell ref="V235:V236"/>
    <mergeCell ref="J214:J215"/>
    <mergeCell ref="G184:G187"/>
    <mergeCell ref="F198:F200"/>
    <mergeCell ref="L146:L147"/>
    <mergeCell ref="M146:M147"/>
    <mergeCell ref="F167:F169"/>
    <mergeCell ref="G82:G86"/>
    <mergeCell ref="G119:G120"/>
    <mergeCell ref="G128:G129"/>
    <mergeCell ref="I140:I142"/>
    <mergeCell ref="J140:J142"/>
    <mergeCell ref="J131:J133"/>
    <mergeCell ref="J128:J129"/>
    <mergeCell ref="G131:G133"/>
    <mergeCell ref="F82:F86"/>
    <mergeCell ref="I82:I86"/>
    <mergeCell ref="M104:M105"/>
    <mergeCell ref="G104:G105"/>
    <mergeCell ref="I104:I105"/>
    <mergeCell ref="J104:J105"/>
    <mergeCell ref="L104:L105"/>
    <mergeCell ref="I131:I133"/>
    <mergeCell ref="M156:M157"/>
    <mergeCell ref="M131:M133"/>
    <mergeCell ref="M128:M129"/>
    <mergeCell ref="I146:I147"/>
    <mergeCell ref="J146:J147"/>
    <mergeCell ref="M72:M73"/>
    <mergeCell ref="B78:B79"/>
    <mergeCell ref="E68:E71"/>
    <mergeCell ref="F68:F71"/>
    <mergeCell ref="F146:F147"/>
    <mergeCell ref="A11:A12"/>
    <mergeCell ref="B11:B12"/>
    <mergeCell ref="E11:E12"/>
    <mergeCell ref="A62:A64"/>
    <mergeCell ref="L54:L58"/>
    <mergeCell ref="M54:M58"/>
    <mergeCell ref="F11:F12"/>
    <mergeCell ref="I11:I12"/>
    <mergeCell ref="J11:J12"/>
    <mergeCell ref="B24:B25"/>
    <mergeCell ref="I24:I25"/>
    <mergeCell ref="J24:J25"/>
    <mergeCell ref="M31:M32"/>
    <mergeCell ref="B26:B28"/>
    <mergeCell ref="C26:C28"/>
    <mergeCell ref="B41:B42"/>
    <mergeCell ref="E41:E42"/>
    <mergeCell ref="F41:F42"/>
    <mergeCell ref="A31:A32"/>
    <mergeCell ref="G26:G28"/>
    <mergeCell ref="M46:M47"/>
    <mergeCell ref="W31:W32"/>
    <mergeCell ref="G11:G12"/>
    <mergeCell ref="G24:G25"/>
    <mergeCell ref="G41:G42"/>
    <mergeCell ref="G48:G51"/>
    <mergeCell ref="G54:G58"/>
    <mergeCell ref="F48:F51"/>
    <mergeCell ref="I46:I47"/>
    <mergeCell ref="I48:I51"/>
    <mergeCell ref="J48:J51"/>
    <mergeCell ref="L48:L51"/>
    <mergeCell ref="W11:W12"/>
    <mergeCell ref="L24:L25"/>
    <mergeCell ref="M24:M25"/>
    <mergeCell ref="W24:W25"/>
    <mergeCell ref="T11:T12"/>
    <mergeCell ref="U11:U12"/>
    <mergeCell ref="V11:V12"/>
    <mergeCell ref="I26:I28"/>
    <mergeCell ref="I41:I42"/>
    <mergeCell ref="J41:J42"/>
    <mergeCell ref="O11:O12"/>
    <mergeCell ref="I62:I64"/>
    <mergeCell ref="L31:L32"/>
    <mergeCell ref="J46:J47"/>
    <mergeCell ref="L46:L47"/>
    <mergeCell ref="U62:U64"/>
    <mergeCell ref="V62:V64"/>
    <mergeCell ref="T54:T58"/>
    <mergeCell ref="U54:U58"/>
    <mergeCell ref="V54:V58"/>
    <mergeCell ref="I54:I58"/>
    <mergeCell ref="J54:J58"/>
    <mergeCell ref="M48:M51"/>
    <mergeCell ref="J26:J28"/>
    <mergeCell ref="I31:I32"/>
    <mergeCell ref="J31:J32"/>
    <mergeCell ref="J62:J64"/>
    <mergeCell ref="L62:L64"/>
    <mergeCell ref="M62:M64"/>
    <mergeCell ref="G78:G79"/>
    <mergeCell ref="G75:G76"/>
    <mergeCell ref="B46:B47"/>
    <mergeCell ref="E46:E47"/>
    <mergeCell ref="B31:B32"/>
    <mergeCell ref="E31:E32"/>
    <mergeCell ref="F31:F32"/>
    <mergeCell ref="G31:G32"/>
    <mergeCell ref="F62:F64"/>
    <mergeCell ref="C35:C36"/>
    <mergeCell ref="E35:E36"/>
    <mergeCell ref="F35:F36"/>
    <mergeCell ref="B62:B64"/>
    <mergeCell ref="E62:E64"/>
    <mergeCell ref="F46:F47"/>
    <mergeCell ref="B72:B73"/>
    <mergeCell ref="G62:G64"/>
    <mergeCell ref="G46:G47"/>
    <mergeCell ref="W75:W76"/>
    <mergeCell ref="I78:I79"/>
    <mergeCell ref="W78:W79"/>
    <mergeCell ref="A78:A79"/>
    <mergeCell ref="J78:J79"/>
    <mergeCell ref="L78:L79"/>
    <mergeCell ref="M78:M79"/>
    <mergeCell ref="L82:L86"/>
    <mergeCell ref="M82:M86"/>
    <mergeCell ref="W82:W86"/>
    <mergeCell ref="A75:A76"/>
    <mergeCell ref="B75:B76"/>
    <mergeCell ref="E75:E76"/>
    <mergeCell ref="F75:F76"/>
    <mergeCell ref="I75:I76"/>
    <mergeCell ref="J75:J76"/>
    <mergeCell ref="L75:L76"/>
    <mergeCell ref="M75:M76"/>
    <mergeCell ref="B82:B86"/>
    <mergeCell ref="E82:E86"/>
    <mergeCell ref="O75:O76"/>
    <mergeCell ref="P75:P76"/>
    <mergeCell ref="O78:O79"/>
    <mergeCell ref="P78:P79"/>
    <mergeCell ref="B128:B129"/>
    <mergeCell ref="E128:E129"/>
    <mergeCell ref="F128:F129"/>
    <mergeCell ref="A124:A125"/>
    <mergeCell ref="B124:B125"/>
    <mergeCell ref="E124:E125"/>
    <mergeCell ref="F124:F125"/>
    <mergeCell ref="E198:E200"/>
    <mergeCell ref="G68:G71"/>
    <mergeCell ref="G72:G73"/>
    <mergeCell ref="C109:C110"/>
    <mergeCell ref="E109:E110"/>
    <mergeCell ref="D140:D142"/>
    <mergeCell ref="D143:D145"/>
    <mergeCell ref="D146:D147"/>
    <mergeCell ref="D151:D152"/>
    <mergeCell ref="B102:B103"/>
    <mergeCell ref="D104:D105"/>
    <mergeCell ref="C111:C112"/>
    <mergeCell ref="G178:G179"/>
    <mergeCell ref="C131:C133"/>
    <mergeCell ref="B140:B142"/>
    <mergeCell ref="C140:C142"/>
    <mergeCell ref="B167:B169"/>
    <mergeCell ref="E225:E226"/>
    <mergeCell ref="F225:F226"/>
    <mergeCell ref="B184:B187"/>
    <mergeCell ref="C192:C193"/>
    <mergeCell ref="E214:E215"/>
    <mergeCell ref="F214:F215"/>
    <mergeCell ref="G214:G215"/>
    <mergeCell ref="I214:I215"/>
    <mergeCell ref="B146:B147"/>
    <mergeCell ref="B158:B159"/>
    <mergeCell ref="B143:B145"/>
    <mergeCell ref="I178:I179"/>
    <mergeCell ref="L72:L73"/>
    <mergeCell ref="E72:E73"/>
    <mergeCell ref="F72:F73"/>
    <mergeCell ref="A119:A120"/>
    <mergeCell ref="B119:B120"/>
    <mergeCell ref="E119:E120"/>
    <mergeCell ref="F119:F120"/>
    <mergeCell ref="I119:I120"/>
    <mergeCell ref="J119:J120"/>
    <mergeCell ref="A72:A73"/>
    <mergeCell ref="A102:A103"/>
    <mergeCell ref="A111:A112"/>
    <mergeCell ref="L119:L120"/>
    <mergeCell ref="C102:C103"/>
    <mergeCell ref="E102:E103"/>
    <mergeCell ref="F102:F103"/>
    <mergeCell ref="F109:F110"/>
    <mergeCell ref="E111:E112"/>
    <mergeCell ref="F111:F112"/>
    <mergeCell ref="J82:J86"/>
    <mergeCell ref="A113:A114"/>
    <mergeCell ref="C113:C114"/>
    <mergeCell ref="E113:E114"/>
    <mergeCell ref="F113:F114"/>
    <mergeCell ref="J68:J71"/>
    <mergeCell ref="L68:L71"/>
    <mergeCell ref="E15:E16"/>
    <mergeCell ref="F15:F16"/>
    <mergeCell ref="A15:A16"/>
    <mergeCell ref="M184:M187"/>
    <mergeCell ref="W184:W187"/>
    <mergeCell ref="E184:E185"/>
    <mergeCell ref="F184:F185"/>
    <mergeCell ref="F158:F159"/>
    <mergeCell ref="I158:I159"/>
    <mergeCell ref="J158:J159"/>
    <mergeCell ref="L158:L159"/>
    <mergeCell ref="M158:M159"/>
    <mergeCell ref="W158:W159"/>
    <mergeCell ref="E186:E187"/>
    <mergeCell ref="F186:F187"/>
    <mergeCell ref="I184:I187"/>
    <mergeCell ref="J184:J187"/>
    <mergeCell ref="L184:L187"/>
    <mergeCell ref="B48:B51"/>
    <mergeCell ref="E48:E51"/>
    <mergeCell ref="B235:B236"/>
    <mergeCell ref="E235:E236"/>
    <mergeCell ref="F235:F236"/>
    <mergeCell ref="B156:B157"/>
    <mergeCell ref="E156:E157"/>
    <mergeCell ref="E158:E159"/>
    <mergeCell ref="B151:B152"/>
    <mergeCell ref="E151:E152"/>
    <mergeCell ref="A104:A105"/>
    <mergeCell ref="C104:C105"/>
    <mergeCell ref="A230:A233"/>
    <mergeCell ref="A146:A147"/>
    <mergeCell ref="E146:E147"/>
    <mergeCell ref="A143:A145"/>
    <mergeCell ref="E143:E145"/>
    <mergeCell ref="F143:F145"/>
    <mergeCell ref="E104:E105"/>
    <mergeCell ref="F104:F105"/>
    <mergeCell ref="E135:E136"/>
    <mergeCell ref="F135:F136"/>
    <mergeCell ref="E122:E123"/>
    <mergeCell ref="F122:F123"/>
    <mergeCell ref="A210:A212"/>
    <mergeCell ref="A225:A226"/>
    <mergeCell ref="A237:A240"/>
    <mergeCell ref="A26:A28"/>
    <mergeCell ref="A41:A42"/>
    <mergeCell ref="A82:A86"/>
    <mergeCell ref="A131:A133"/>
    <mergeCell ref="A140:A142"/>
    <mergeCell ref="A156:A157"/>
    <mergeCell ref="A158:A159"/>
    <mergeCell ref="A167:A169"/>
    <mergeCell ref="A184:A187"/>
    <mergeCell ref="A48:A51"/>
    <mergeCell ref="A235:A236"/>
    <mergeCell ref="A109:A110"/>
    <mergeCell ref="A35:A36"/>
    <mergeCell ref="A46:A47"/>
    <mergeCell ref="A54:A59"/>
    <mergeCell ref="A128:A129"/>
    <mergeCell ref="O178:O179"/>
    <mergeCell ref="T184:T187"/>
    <mergeCell ref="U184:U187"/>
    <mergeCell ref="V184:V187"/>
    <mergeCell ref="T203:T204"/>
    <mergeCell ref="V203:V204"/>
    <mergeCell ref="A68:A71"/>
    <mergeCell ref="I151:I152"/>
    <mergeCell ref="W68:W71"/>
    <mergeCell ref="W72:W73"/>
    <mergeCell ref="B68:B71"/>
    <mergeCell ref="L128:L129"/>
    <mergeCell ref="M68:M71"/>
    <mergeCell ref="I143:I145"/>
    <mergeCell ref="J143:J145"/>
    <mergeCell ref="L143:L145"/>
    <mergeCell ref="E78:E79"/>
    <mergeCell ref="F78:F79"/>
    <mergeCell ref="M140:M142"/>
    <mergeCell ref="I68:I71"/>
    <mergeCell ref="F156:F157"/>
    <mergeCell ref="I156:I157"/>
    <mergeCell ref="J156:J157"/>
    <mergeCell ref="B131:B133"/>
    <mergeCell ref="B238:B240"/>
    <mergeCell ref="G238:G240"/>
    <mergeCell ref="I238:I240"/>
    <mergeCell ref="J238:J240"/>
    <mergeCell ref="L238:L240"/>
    <mergeCell ref="M238:M240"/>
    <mergeCell ref="X178:AC179"/>
    <mergeCell ref="E203:E204"/>
    <mergeCell ref="F203:F204"/>
    <mergeCell ref="G203:G204"/>
    <mergeCell ref="I203:I204"/>
    <mergeCell ref="J203:J204"/>
    <mergeCell ref="L203:L204"/>
    <mergeCell ref="M203:M204"/>
    <mergeCell ref="W203:W204"/>
    <mergeCell ref="P178:P179"/>
    <mergeCell ref="W178:W179"/>
    <mergeCell ref="O184:O187"/>
    <mergeCell ref="P184:P187"/>
    <mergeCell ref="O203:O204"/>
    <mergeCell ref="P203:P204"/>
    <mergeCell ref="T178:T179"/>
    <mergeCell ref="V178:V179"/>
    <mergeCell ref="U178:U179"/>
    <mergeCell ref="U238:U240"/>
    <mergeCell ref="V238:V240"/>
    <mergeCell ref="I230:I233"/>
    <mergeCell ref="J230:J233"/>
    <mergeCell ref="O238:O240"/>
    <mergeCell ref="P238:P240"/>
    <mergeCell ref="T238:T240"/>
    <mergeCell ref="C237:C240"/>
    <mergeCell ref="I235:I236"/>
    <mergeCell ref="J235:J236"/>
    <mergeCell ref="G235:G236"/>
    <mergeCell ref="D230:D233"/>
    <mergeCell ref="Q230:Q233"/>
    <mergeCell ref="R230:R233"/>
    <mergeCell ref="Q235:Q236"/>
    <mergeCell ref="R235:R236"/>
    <mergeCell ref="Q238:Q240"/>
    <mergeCell ref="R238:R240"/>
  </mergeCells>
  <pageMargins left="0.31496062992125984" right="0.11811023622047245" top="0.74803149606299213" bottom="0.94488188976377963" header="0.31496062992125984" footer="0.31496062992125984"/>
  <pageSetup paperSize="8" scale="98" orientation="landscape" r:id="rId1"/>
  <rowBreaks count="3" manualBreakCount="3">
    <brk id="47" max="16383" man="1"/>
    <brk id="130" max="16383" man="1"/>
    <brk id="21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3"/>
  <sheetViews>
    <sheetView zoomScaleNormal="100" workbookViewId="0">
      <pane ySplit="5" topLeftCell="A115" activePane="bottomLeft" state="frozen"/>
      <selection pane="bottomLeft" activeCell="J105" sqref="J105"/>
    </sheetView>
  </sheetViews>
  <sheetFormatPr defaultRowHeight="15" x14ac:dyDescent="0.25"/>
  <cols>
    <col min="1" max="1" width="11.42578125" customWidth="1"/>
    <col min="2" max="2" width="8.85546875" customWidth="1"/>
    <col min="3" max="3" width="7.7109375" customWidth="1"/>
    <col min="4" max="4" width="16.140625" customWidth="1"/>
    <col min="5" max="5" width="6.85546875" customWidth="1"/>
    <col min="6" max="6" width="40.42578125" customWidth="1"/>
    <col min="7" max="7" width="9.85546875" customWidth="1"/>
    <col min="8" max="8" width="0.7109375" customWidth="1"/>
    <col min="9" max="9" width="8.85546875" customWidth="1"/>
    <col min="11" max="11" width="1" customWidth="1"/>
    <col min="12" max="13" width="10.42578125" customWidth="1"/>
    <col min="14" max="14" width="0.7109375" customWidth="1"/>
    <col min="15" max="15" width="10.42578125" customWidth="1"/>
    <col min="16" max="18" width="12" customWidth="1"/>
    <col min="19" max="19" width="0.85546875" customWidth="1"/>
    <col min="20" max="22" width="9.42578125" customWidth="1"/>
    <col min="23" max="23" width="27.7109375" customWidth="1"/>
  </cols>
  <sheetData>
    <row r="1" spans="1:23" ht="15" customHeight="1" x14ac:dyDescent="0.25">
      <c r="A1" s="428" t="s">
        <v>317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</row>
    <row r="2" spans="1:23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8"/>
      <c r="W2" s="428"/>
    </row>
    <row r="3" spans="1:23" ht="21" x14ac:dyDescent="0.35">
      <c r="A3" s="401" t="s">
        <v>2044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21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37"/>
    </row>
    <row r="5" spans="1:23" ht="39" customHeight="1" x14ac:dyDescent="0.25">
      <c r="A5" s="5" t="s">
        <v>227</v>
      </c>
      <c r="B5" s="5" t="s">
        <v>236</v>
      </c>
      <c r="C5" s="6" t="s">
        <v>228</v>
      </c>
      <c r="D5" s="6" t="s">
        <v>2045</v>
      </c>
      <c r="E5" s="6" t="s">
        <v>229</v>
      </c>
      <c r="F5" s="6" t="s">
        <v>230</v>
      </c>
      <c r="G5" s="8" t="s">
        <v>1904</v>
      </c>
      <c r="H5" s="10"/>
      <c r="I5" s="9" t="s">
        <v>1898</v>
      </c>
      <c r="J5" s="6" t="s">
        <v>1899</v>
      </c>
      <c r="L5" s="6" t="s">
        <v>231</v>
      </c>
      <c r="M5" s="6" t="s">
        <v>232</v>
      </c>
      <c r="N5" s="41"/>
      <c r="O5" s="6" t="s">
        <v>231</v>
      </c>
      <c r="P5" s="6" t="s">
        <v>232</v>
      </c>
      <c r="Q5" s="6" t="s">
        <v>231</v>
      </c>
      <c r="R5" s="6" t="s">
        <v>232</v>
      </c>
      <c r="T5" s="79" t="s">
        <v>2046</v>
      </c>
      <c r="U5" s="79" t="s">
        <v>2047</v>
      </c>
      <c r="V5" s="84" t="s">
        <v>1960</v>
      </c>
      <c r="W5" s="6" t="s">
        <v>1900</v>
      </c>
    </row>
    <row r="6" spans="1:23" ht="15" customHeight="1" x14ac:dyDescent="0.25">
      <c r="A6" s="4">
        <v>2</v>
      </c>
      <c r="B6" s="4" t="s">
        <v>271</v>
      </c>
      <c r="C6" s="1" t="s">
        <v>0</v>
      </c>
      <c r="D6" s="4">
        <v>13139080247</v>
      </c>
      <c r="E6" s="7">
        <v>3167</v>
      </c>
      <c r="F6" s="3" t="s">
        <v>1977</v>
      </c>
      <c r="G6" s="127" t="s">
        <v>2048</v>
      </c>
      <c r="H6" s="11"/>
      <c r="I6" s="15" t="s">
        <v>1945</v>
      </c>
      <c r="J6" s="15" t="s">
        <v>1945</v>
      </c>
      <c r="L6" s="69">
        <v>44614</v>
      </c>
      <c r="M6" s="1">
        <v>10077</v>
      </c>
      <c r="O6" s="30">
        <v>44747</v>
      </c>
      <c r="P6" s="1">
        <v>10077</v>
      </c>
      <c r="Q6" s="1"/>
      <c r="R6" s="1"/>
      <c r="T6" s="110">
        <f>P6-G6</f>
        <v>0</v>
      </c>
      <c r="U6" s="1"/>
      <c r="V6" s="110">
        <f>T6+U6</f>
        <v>0</v>
      </c>
      <c r="W6" s="1"/>
    </row>
    <row r="7" spans="1:23" ht="15" customHeight="1" x14ac:dyDescent="0.25">
      <c r="A7" s="4">
        <v>2</v>
      </c>
      <c r="B7" s="4" t="s">
        <v>271</v>
      </c>
      <c r="C7" s="1" t="s">
        <v>1</v>
      </c>
      <c r="D7" s="4">
        <v>13139080234</v>
      </c>
      <c r="E7" s="7">
        <v>1858</v>
      </c>
      <c r="F7" s="3" t="s">
        <v>2</v>
      </c>
      <c r="G7" s="54">
        <v>6316</v>
      </c>
      <c r="H7" s="11"/>
      <c r="I7" s="15" t="s">
        <v>1945</v>
      </c>
      <c r="J7" s="15" t="s">
        <v>1945</v>
      </c>
      <c r="L7" s="30">
        <v>44614</v>
      </c>
      <c r="M7" s="1">
        <v>6476</v>
      </c>
      <c r="O7" s="30">
        <v>44747</v>
      </c>
      <c r="P7" s="1">
        <v>6996</v>
      </c>
      <c r="Q7" s="1"/>
      <c r="R7" s="1"/>
      <c r="T7" s="110">
        <f t="shared" ref="T7:T23" si="0">P7-G7</f>
        <v>680</v>
      </c>
      <c r="U7" s="1"/>
      <c r="V7" s="110">
        <f>T7+U7</f>
        <v>680</v>
      </c>
      <c r="W7" s="1"/>
    </row>
    <row r="8" spans="1:23" ht="15" customHeight="1" x14ac:dyDescent="0.25">
      <c r="A8" s="4">
        <v>2</v>
      </c>
      <c r="B8" s="4" t="s">
        <v>251</v>
      </c>
      <c r="C8" s="1" t="s">
        <v>3</v>
      </c>
      <c r="D8" s="4">
        <v>13139080199</v>
      </c>
      <c r="E8" s="7">
        <v>776</v>
      </c>
      <c r="F8" s="3" t="s">
        <v>4</v>
      </c>
      <c r="G8" s="54">
        <v>119</v>
      </c>
      <c r="H8" s="11"/>
      <c r="I8" s="15" t="s">
        <v>1945</v>
      </c>
      <c r="J8" s="15" t="s">
        <v>1945</v>
      </c>
      <c r="L8" s="30">
        <v>44614</v>
      </c>
      <c r="M8" s="1">
        <v>119</v>
      </c>
      <c r="O8" s="30">
        <v>44747</v>
      </c>
      <c r="P8" s="1">
        <v>119</v>
      </c>
      <c r="Q8" s="1"/>
      <c r="R8" s="1"/>
      <c r="T8" s="110">
        <f t="shared" si="0"/>
        <v>0</v>
      </c>
      <c r="U8" s="1"/>
      <c r="V8" s="110">
        <f>T8+U8</f>
        <v>0</v>
      </c>
      <c r="W8" s="1"/>
    </row>
    <row r="9" spans="1:23" ht="45" customHeight="1" x14ac:dyDescent="0.25">
      <c r="A9" s="13">
        <v>2</v>
      </c>
      <c r="B9" s="13" t="s">
        <v>251</v>
      </c>
      <c r="C9" s="14" t="s">
        <v>5</v>
      </c>
      <c r="D9" s="13"/>
      <c r="E9" s="15">
        <v>1742</v>
      </c>
      <c r="F9" s="16" t="s">
        <v>6</v>
      </c>
      <c r="G9" s="14"/>
      <c r="H9" s="11"/>
      <c r="I9" s="15" t="s">
        <v>1945</v>
      </c>
      <c r="J9" s="15" t="s">
        <v>1945</v>
      </c>
      <c r="L9" s="30"/>
      <c r="M9" s="1"/>
      <c r="O9" s="30"/>
      <c r="P9" s="1"/>
      <c r="Q9" s="1"/>
      <c r="R9" s="1"/>
      <c r="T9" s="112">
        <f t="shared" si="0"/>
        <v>0</v>
      </c>
      <c r="U9" s="14"/>
      <c r="V9" s="112">
        <f>T9+U9</f>
        <v>0</v>
      </c>
      <c r="W9" s="82" t="s">
        <v>2020</v>
      </c>
    </row>
    <row r="10" spans="1:23" ht="15" customHeight="1" x14ac:dyDescent="0.25">
      <c r="A10" s="357">
        <v>2</v>
      </c>
      <c r="B10" s="357" t="s">
        <v>251</v>
      </c>
      <c r="C10" s="358" t="s">
        <v>2017</v>
      </c>
      <c r="D10" s="357">
        <v>13139080221</v>
      </c>
      <c r="E10" s="7">
        <v>3261</v>
      </c>
      <c r="F10" s="3" t="s">
        <v>2018</v>
      </c>
      <c r="G10" s="351">
        <v>3230</v>
      </c>
      <c r="H10" s="11"/>
      <c r="I10" s="409" t="s">
        <v>1945</v>
      </c>
      <c r="J10" s="409" t="s">
        <v>1945</v>
      </c>
      <c r="L10" s="354">
        <v>44614</v>
      </c>
      <c r="M10" s="351">
        <v>3230</v>
      </c>
      <c r="O10" s="354">
        <v>44747</v>
      </c>
      <c r="P10" s="351">
        <v>3230</v>
      </c>
      <c r="Q10" s="357"/>
      <c r="R10" s="357"/>
      <c r="T10" s="417"/>
      <c r="U10" s="362"/>
      <c r="V10" s="417"/>
      <c r="W10" s="362"/>
    </row>
    <row r="11" spans="1:23" ht="15" customHeight="1" x14ac:dyDescent="0.25">
      <c r="A11" s="356"/>
      <c r="B11" s="356"/>
      <c r="C11" s="360"/>
      <c r="D11" s="356"/>
      <c r="E11" s="7">
        <v>3262</v>
      </c>
      <c r="F11" s="3" t="s">
        <v>2019</v>
      </c>
      <c r="G11" s="353"/>
      <c r="H11" s="11"/>
      <c r="I11" s="410"/>
      <c r="J11" s="410"/>
      <c r="L11" s="361"/>
      <c r="M11" s="353"/>
      <c r="O11" s="361"/>
      <c r="P11" s="353"/>
      <c r="Q11" s="356"/>
      <c r="R11" s="356"/>
      <c r="T11" s="418"/>
      <c r="U11" s="364"/>
      <c r="V11" s="418"/>
      <c r="W11" s="364"/>
    </row>
    <row r="12" spans="1:23" ht="15" customHeight="1" x14ac:dyDescent="0.25">
      <c r="A12" s="4">
        <v>2</v>
      </c>
      <c r="B12" s="4" t="s">
        <v>316</v>
      </c>
      <c r="C12" s="1" t="s">
        <v>7</v>
      </c>
      <c r="D12" s="4">
        <v>13139120036</v>
      </c>
      <c r="E12" s="7">
        <v>1834</v>
      </c>
      <c r="F12" s="3" t="s">
        <v>8</v>
      </c>
      <c r="G12" s="1">
        <v>2482</v>
      </c>
      <c r="H12" s="11"/>
      <c r="I12" s="15" t="s">
        <v>1945</v>
      </c>
      <c r="J12" s="15" t="s">
        <v>1945</v>
      </c>
      <c r="L12" s="30">
        <v>44614</v>
      </c>
      <c r="M12" s="1">
        <v>2495</v>
      </c>
      <c r="O12" s="30">
        <v>44747</v>
      </c>
      <c r="P12" s="1">
        <v>2692</v>
      </c>
      <c r="Q12" s="1"/>
      <c r="R12" s="1"/>
      <c r="T12" s="110">
        <f t="shared" si="0"/>
        <v>210</v>
      </c>
      <c r="U12" s="1"/>
      <c r="V12" s="110">
        <f t="shared" ref="V12:V25" si="1">T12+U12</f>
        <v>210</v>
      </c>
      <c r="W12" s="1"/>
    </row>
    <row r="13" spans="1:23" ht="15" customHeight="1" x14ac:dyDescent="0.25">
      <c r="A13" s="4">
        <v>2</v>
      </c>
      <c r="B13" s="31" t="s">
        <v>254</v>
      </c>
      <c r="C13" s="1" t="s">
        <v>9</v>
      </c>
      <c r="D13" s="64">
        <v>12951610019</v>
      </c>
      <c r="E13" s="409">
        <v>1068</v>
      </c>
      <c r="F13" s="412" t="s">
        <v>10</v>
      </c>
      <c r="G13" s="1">
        <v>4913</v>
      </c>
      <c r="H13" s="11"/>
      <c r="I13" s="15" t="s">
        <v>1945</v>
      </c>
      <c r="J13" s="15" t="s">
        <v>1945</v>
      </c>
      <c r="L13" s="30">
        <v>44614</v>
      </c>
      <c r="M13" s="1">
        <v>5238</v>
      </c>
      <c r="O13" s="30">
        <v>44747</v>
      </c>
      <c r="P13" s="1">
        <v>5858</v>
      </c>
      <c r="Q13" s="1"/>
      <c r="R13" s="1"/>
      <c r="T13" s="110">
        <f t="shared" si="0"/>
        <v>945</v>
      </c>
      <c r="U13" s="1"/>
      <c r="V13" s="110">
        <f t="shared" si="1"/>
        <v>945</v>
      </c>
      <c r="W13" s="1"/>
    </row>
    <row r="14" spans="1:23" ht="15" customHeight="1" x14ac:dyDescent="0.25">
      <c r="A14" s="4">
        <v>2</v>
      </c>
      <c r="B14" s="13" t="s">
        <v>237</v>
      </c>
      <c r="C14" s="1" t="s">
        <v>11</v>
      </c>
      <c r="D14" s="4">
        <v>12951610009</v>
      </c>
      <c r="E14" s="410"/>
      <c r="F14" s="413"/>
      <c r="G14" s="1">
        <v>1</v>
      </c>
      <c r="H14" s="11"/>
      <c r="I14" s="15" t="s">
        <v>1946</v>
      </c>
      <c r="J14" s="15" t="s">
        <v>1945</v>
      </c>
      <c r="L14" s="30">
        <v>44614</v>
      </c>
      <c r="M14" s="1">
        <v>1</v>
      </c>
      <c r="O14" s="30">
        <v>44747</v>
      </c>
      <c r="P14" s="1">
        <v>1</v>
      </c>
      <c r="Q14" s="1"/>
      <c r="R14" s="1"/>
      <c r="T14" s="110">
        <f t="shared" si="0"/>
        <v>0</v>
      </c>
      <c r="U14" s="1"/>
      <c r="V14" s="110">
        <f t="shared" si="1"/>
        <v>0</v>
      </c>
      <c r="W14" s="1"/>
    </row>
    <row r="15" spans="1:23" ht="15" customHeight="1" x14ac:dyDescent="0.25">
      <c r="A15" s="4">
        <v>2</v>
      </c>
      <c r="B15" s="4" t="s">
        <v>250</v>
      </c>
      <c r="C15" s="1" t="s">
        <v>12</v>
      </c>
      <c r="D15" s="4">
        <v>12951610018</v>
      </c>
      <c r="E15" s="7">
        <v>1575</v>
      </c>
      <c r="F15" s="3" t="s">
        <v>13</v>
      </c>
      <c r="G15" s="1">
        <v>2227</v>
      </c>
      <c r="H15" s="11"/>
      <c r="I15" s="15" t="s">
        <v>1945</v>
      </c>
      <c r="J15" s="15" t="s">
        <v>1945</v>
      </c>
      <c r="L15" s="30">
        <v>44614</v>
      </c>
      <c r="M15" s="1">
        <v>2229</v>
      </c>
      <c r="O15" s="30">
        <v>44747</v>
      </c>
      <c r="P15" s="1">
        <v>2358</v>
      </c>
      <c r="Q15" s="1"/>
      <c r="R15" s="1"/>
      <c r="T15" s="110">
        <f t="shared" si="0"/>
        <v>131</v>
      </c>
      <c r="U15" s="1"/>
      <c r="V15" s="110">
        <f t="shared" si="1"/>
        <v>131</v>
      </c>
      <c r="W15" s="1"/>
    </row>
    <row r="16" spans="1:23" ht="15" customHeight="1" x14ac:dyDescent="0.25">
      <c r="A16" s="4">
        <v>2</v>
      </c>
      <c r="B16" s="4" t="s">
        <v>270</v>
      </c>
      <c r="C16" s="1" t="s">
        <v>14</v>
      </c>
      <c r="D16" s="4">
        <v>12951610020</v>
      </c>
      <c r="E16" s="7">
        <v>2516</v>
      </c>
      <c r="F16" s="3" t="s">
        <v>15</v>
      </c>
      <c r="G16" s="1">
        <v>50</v>
      </c>
      <c r="H16" s="11"/>
      <c r="I16" s="15" t="s">
        <v>1945</v>
      </c>
      <c r="J16" s="15" t="s">
        <v>1945</v>
      </c>
      <c r="L16" s="30">
        <v>44614</v>
      </c>
      <c r="M16" s="1">
        <v>50</v>
      </c>
      <c r="O16" s="30">
        <v>44747</v>
      </c>
      <c r="P16" s="1">
        <v>79</v>
      </c>
      <c r="Q16" s="1"/>
      <c r="R16" s="1"/>
      <c r="T16" s="110">
        <f t="shared" si="0"/>
        <v>29</v>
      </c>
      <c r="U16" s="1"/>
      <c r="V16" s="110">
        <f t="shared" si="1"/>
        <v>29</v>
      </c>
      <c r="W16" s="1"/>
    </row>
    <row r="17" spans="1:24" ht="15" customHeight="1" x14ac:dyDescent="0.25">
      <c r="A17" s="4">
        <v>2</v>
      </c>
      <c r="B17" s="4" t="s">
        <v>265</v>
      </c>
      <c r="C17" s="1" t="s">
        <v>16</v>
      </c>
      <c r="D17" s="4">
        <v>12951610014</v>
      </c>
      <c r="E17" s="7">
        <v>1577</v>
      </c>
      <c r="F17" s="3" t="s">
        <v>17</v>
      </c>
      <c r="G17" s="32">
        <v>576</v>
      </c>
      <c r="H17" s="11"/>
      <c r="I17" s="15" t="s">
        <v>1945</v>
      </c>
      <c r="J17" s="15" t="s">
        <v>1945</v>
      </c>
      <c r="L17" s="42">
        <v>44614</v>
      </c>
      <c r="M17" s="32">
        <v>576</v>
      </c>
      <c r="O17" s="42">
        <v>44747</v>
      </c>
      <c r="P17" s="32">
        <v>576</v>
      </c>
      <c r="Q17" s="1"/>
      <c r="R17" s="1"/>
      <c r="T17" s="110">
        <f t="shared" si="0"/>
        <v>0</v>
      </c>
      <c r="U17" s="1"/>
      <c r="V17" s="110">
        <f t="shared" si="1"/>
        <v>0</v>
      </c>
      <c r="W17" s="1"/>
    </row>
    <row r="18" spans="1:24" ht="15" customHeight="1" x14ac:dyDescent="0.25">
      <c r="A18" s="357">
        <v>2</v>
      </c>
      <c r="B18" s="357" t="s">
        <v>294</v>
      </c>
      <c r="C18" s="358" t="s">
        <v>18</v>
      </c>
      <c r="D18" s="31">
        <v>13139090010</v>
      </c>
      <c r="E18" s="7">
        <v>1433</v>
      </c>
      <c r="F18" s="3" t="s">
        <v>19</v>
      </c>
      <c r="G18" s="1">
        <v>52879</v>
      </c>
      <c r="H18" s="11"/>
      <c r="I18" s="15" t="s">
        <v>1945</v>
      </c>
      <c r="J18" s="15" t="s">
        <v>1945</v>
      </c>
      <c r="L18" s="33">
        <v>44613</v>
      </c>
      <c r="M18" s="14">
        <v>54380</v>
      </c>
      <c r="N18" s="4"/>
      <c r="O18" s="30">
        <v>44742</v>
      </c>
      <c r="P18" s="1">
        <v>58196</v>
      </c>
      <c r="Q18" s="1"/>
      <c r="R18" s="1"/>
      <c r="T18" s="110">
        <f t="shared" si="0"/>
        <v>5317</v>
      </c>
      <c r="U18" s="1"/>
      <c r="V18" s="110">
        <f t="shared" si="1"/>
        <v>5317</v>
      </c>
      <c r="W18" s="411"/>
    </row>
    <row r="19" spans="1:24" ht="15" customHeight="1" x14ac:dyDescent="0.25">
      <c r="A19" s="356"/>
      <c r="B19" s="356"/>
      <c r="C19" s="360"/>
      <c r="D19" s="13">
        <v>13135260003</v>
      </c>
      <c r="E19" s="7">
        <v>3052</v>
      </c>
      <c r="F19" s="3" t="s">
        <v>1911</v>
      </c>
      <c r="G19" s="1">
        <v>152</v>
      </c>
      <c r="H19" s="11"/>
      <c r="I19" s="15" t="s">
        <v>1945</v>
      </c>
      <c r="J19" s="15" t="s">
        <v>1945</v>
      </c>
      <c r="L19" s="33">
        <v>44613</v>
      </c>
      <c r="M19" s="14">
        <v>239</v>
      </c>
      <c r="N19" s="4"/>
      <c r="O19" s="30">
        <v>44742</v>
      </c>
      <c r="P19" s="1">
        <v>346</v>
      </c>
      <c r="Q19" s="1"/>
      <c r="R19" s="1"/>
      <c r="T19" s="110">
        <f t="shared" si="0"/>
        <v>194</v>
      </c>
      <c r="U19" s="1"/>
      <c r="V19" s="110">
        <f t="shared" si="1"/>
        <v>194</v>
      </c>
      <c r="W19" s="411"/>
    </row>
    <row r="20" spans="1:24" ht="15" customHeight="1" x14ac:dyDescent="0.25">
      <c r="A20" s="4">
        <v>2</v>
      </c>
      <c r="B20" s="4" t="s">
        <v>292</v>
      </c>
      <c r="C20" s="1" t="s">
        <v>20</v>
      </c>
      <c r="D20" s="4">
        <v>13135370095</v>
      </c>
      <c r="E20" s="7">
        <v>2290</v>
      </c>
      <c r="F20" s="3" t="s">
        <v>21</v>
      </c>
      <c r="G20" s="49">
        <v>32211</v>
      </c>
      <c r="H20" s="11"/>
      <c r="I20" s="15" t="s">
        <v>1945</v>
      </c>
      <c r="J20" s="15" t="s">
        <v>1945</v>
      </c>
      <c r="L20" s="105">
        <v>44613</v>
      </c>
      <c r="M20" s="49">
        <v>32220</v>
      </c>
      <c r="O20" s="105">
        <v>44742</v>
      </c>
      <c r="P20" s="49">
        <v>33847</v>
      </c>
      <c r="Q20" s="1"/>
      <c r="R20" s="1"/>
      <c r="T20" s="110">
        <f t="shared" si="0"/>
        <v>1636</v>
      </c>
      <c r="U20" s="1"/>
      <c r="V20" s="110">
        <f t="shared" si="1"/>
        <v>1636</v>
      </c>
      <c r="W20" s="1"/>
    </row>
    <row r="21" spans="1:24" ht="15" customHeight="1" x14ac:dyDescent="0.25">
      <c r="A21" s="4">
        <v>2</v>
      </c>
      <c r="B21" s="4" t="s">
        <v>293</v>
      </c>
      <c r="C21" s="1" t="s">
        <v>22</v>
      </c>
      <c r="D21" s="4">
        <v>13139090009</v>
      </c>
      <c r="E21" s="7">
        <v>1072</v>
      </c>
      <c r="F21" s="3" t="s">
        <v>23</v>
      </c>
      <c r="G21" s="1">
        <v>81996</v>
      </c>
      <c r="H21" s="11"/>
      <c r="I21" s="15" t="s">
        <v>1945</v>
      </c>
      <c r="J21" s="15" t="s">
        <v>1945</v>
      </c>
      <c r="L21" s="30">
        <v>44613</v>
      </c>
      <c r="M21" s="1">
        <v>85917</v>
      </c>
      <c r="O21" s="30">
        <v>44742</v>
      </c>
      <c r="P21" s="1">
        <v>97182</v>
      </c>
      <c r="Q21" s="1"/>
      <c r="R21" s="1"/>
      <c r="T21" s="110">
        <f t="shared" si="0"/>
        <v>15186</v>
      </c>
      <c r="U21" s="1"/>
      <c r="V21" s="110">
        <f t="shared" si="1"/>
        <v>15186</v>
      </c>
      <c r="W21" s="1"/>
    </row>
    <row r="22" spans="1:24" ht="15" customHeight="1" x14ac:dyDescent="0.25">
      <c r="A22" s="4">
        <v>2</v>
      </c>
      <c r="B22" s="4" t="s">
        <v>315</v>
      </c>
      <c r="C22" s="1" t="s">
        <v>24</v>
      </c>
      <c r="D22" s="4">
        <v>13139080013</v>
      </c>
      <c r="E22" s="7">
        <v>2001</v>
      </c>
      <c r="F22" s="3" t="s">
        <v>233</v>
      </c>
      <c r="G22" s="1">
        <v>58405</v>
      </c>
      <c r="H22" s="11"/>
      <c r="I22" s="15" t="s">
        <v>1945</v>
      </c>
      <c r="J22" s="15" t="s">
        <v>1945</v>
      </c>
      <c r="L22" s="30">
        <v>44613</v>
      </c>
      <c r="M22" s="1">
        <v>63011</v>
      </c>
      <c r="O22" s="30">
        <v>44742</v>
      </c>
      <c r="P22" s="1">
        <v>72794</v>
      </c>
      <c r="Q22" s="1"/>
      <c r="R22" s="1"/>
      <c r="T22" s="110">
        <f t="shared" si="0"/>
        <v>14389</v>
      </c>
      <c r="U22" s="1"/>
      <c r="V22" s="110">
        <f t="shared" si="1"/>
        <v>14389</v>
      </c>
      <c r="W22" s="1"/>
    </row>
    <row r="23" spans="1:24" ht="15" customHeight="1" x14ac:dyDescent="0.25">
      <c r="A23" s="4">
        <v>2</v>
      </c>
      <c r="B23" s="4" t="s">
        <v>314</v>
      </c>
      <c r="C23" s="1" t="s">
        <v>25</v>
      </c>
      <c r="D23" s="4"/>
      <c r="E23" s="7">
        <v>1738</v>
      </c>
      <c r="F23" s="3" t="s">
        <v>26</v>
      </c>
      <c r="G23" s="1">
        <v>8159</v>
      </c>
      <c r="H23" s="11"/>
      <c r="I23" s="15" t="s">
        <v>1945</v>
      </c>
      <c r="J23" s="15" t="s">
        <v>1945</v>
      </c>
      <c r="L23" s="30">
        <v>44615</v>
      </c>
      <c r="M23" s="1">
        <v>8288</v>
      </c>
      <c r="O23" s="30">
        <v>44746</v>
      </c>
      <c r="P23" s="1">
        <v>8979</v>
      </c>
      <c r="Q23" s="1"/>
      <c r="R23" s="1"/>
      <c r="T23" s="110">
        <f t="shared" si="0"/>
        <v>820</v>
      </c>
      <c r="U23" s="1"/>
      <c r="V23" s="110">
        <f t="shared" si="1"/>
        <v>820</v>
      </c>
      <c r="W23" s="1"/>
    </row>
    <row r="24" spans="1:24" ht="28.5" customHeight="1" x14ac:dyDescent="0.25">
      <c r="A24" s="13">
        <v>2</v>
      </c>
      <c r="B24" s="13" t="s">
        <v>313</v>
      </c>
      <c r="C24" s="14" t="s">
        <v>27</v>
      </c>
      <c r="D24" s="13"/>
      <c r="E24" s="15">
        <v>1739</v>
      </c>
      <c r="F24" s="16" t="s">
        <v>28</v>
      </c>
      <c r="G24" s="14">
        <v>622</v>
      </c>
      <c r="H24" s="17"/>
      <c r="I24" s="15" t="s">
        <v>1945</v>
      </c>
      <c r="J24" s="15" t="s">
        <v>1945</v>
      </c>
      <c r="K24" s="18"/>
      <c r="L24" s="33">
        <v>44615</v>
      </c>
      <c r="M24" s="14">
        <v>635</v>
      </c>
      <c r="N24" s="18"/>
      <c r="O24" s="33">
        <v>44746</v>
      </c>
      <c r="P24" s="14">
        <v>687</v>
      </c>
      <c r="Q24" s="14"/>
      <c r="R24" s="14"/>
      <c r="S24" s="18"/>
      <c r="T24" s="14">
        <f>P24-G24</f>
        <v>65</v>
      </c>
      <c r="U24" s="14"/>
      <c r="V24" s="14">
        <f t="shared" si="1"/>
        <v>65</v>
      </c>
      <c r="W24" s="136"/>
      <c r="X24" s="58"/>
    </row>
    <row r="25" spans="1:24" ht="15" customHeight="1" x14ac:dyDescent="0.25">
      <c r="A25" s="357">
        <v>2</v>
      </c>
      <c r="B25" s="357" t="s">
        <v>312</v>
      </c>
      <c r="C25" s="358" t="s">
        <v>29</v>
      </c>
      <c r="D25" s="357"/>
      <c r="E25" s="7">
        <v>2493</v>
      </c>
      <c r="F25" s="3" t="s">
        <v>1671</v>
      </c>
      <c r="G25" s="425">
        <v>2</v>
      </c>
      <c r="H25" s="11"/>
      <c r="I25" s="409" t="s">
        <v>1946</v>
      </c>
      <c r="J25" s="409" t="s">
        <v>1945</v>
      </c>
      <c r="L25" s="354">
        <v>44615</v>
      </c>
      <c r="M25" s="351">
        <v>2</v>
      </c>
      <c r="N25" s="29"/>
      <c r="O25" s="367">
        <v>44746</v>
      </c>
      <c r="P25" s="351">
        <v>2</v>
      </c>
      <c r="Q25" s="357"/>
      <c r="R25" s="357"/>
      <c r="T25" s="351">
        <f>P25-G25</f>
        <v>0</v>
      </c>
      <c r="U25" s="351"/>
      <c r="V25" s="351">
        <f t="shared" si="1"/>
        <v>0</v>
      </c>
      <c r="W25" s="411"/>
    </row>
    <row r="26" spans="1:24" ht="15" customHeight="1" x14ac:dyDescent="0.25">
      <c r="A26" s="355"/>
      <c r="B26" s="355"/>
      <c r="C26" s="359"/>
      <c r="D26" s="355"/>
      <c r="E26" s="7">
        <v>2494</v>
      </c>
      <c r="F26" s="3" t="s">
        <v>30</v>
      </c>
      <c r="G26" s="426"/>
      <c r="H26" s="11"/>
      <c r="I26" s="415"/>
      <c r="J26" s="415"/>
      <c r="L26" s="376"/>
      <c r="M26" s="352"/>
      <c r="N26" s="29"/>
      <c r="O26" s="352"/>
      <c r="P26" s="352"/>
      <c r="Q26" s="355"/>
      <c r="R26" s="355"/>
      <c r="T26" s="352"/>
      <c r="U26" s="352"/>
      <c r="V26" s="352"/>
      <c r="W26" s="411"/>
    </row>
    <row r="27" spans="1:24" ht="15" customHeight="1" x14ac:dyDescent="0.25">
      <c r="A27" s="356"/>
      <c r="B27" s="356"/>
      <c r="C27" s="360"/>
      <c r="D27" s="356"/>
      <c r="E27" s="7">
        <v>2495</v>
      </c>
      <c r="F27" s="3" t="s">
        <v>1672</v>
      </c>
      <c r="G27" s="427"/>
      <c r="H27" s="11"/>
      <c r="I27" s="410"/>
      <c r="J27" s="410"/>
      <c r="L27" s="361"/>
      <c r="M27" s="353"/>
      <c r="N27" s="29"/>
      <c r="O27" s="353"/>
      <c r="P27" s="353"/>
      <c r="Q27" s="356"/>
      <c r="R27" s="356"/>
      <c r="T27" s="353"/>
      <c r="U27" s="353"/>
      <c r="V27" s="353"/>
      <c r="W27" s="411"/>
    </row>
    <row r="28" spans="1:24" ht="15" customHeight="1" x14ac:dyDescent="0.25">
      <c r="A28" s="4">
        <v>2</v>
      </c>
      <c r="B28" s="4" t="s">
        <v>312</v>
      </c>
      <c r="C28" s="1" t="s">
        <v>31</v>
      </c>
      <c r="D28" s="1"/>
      <c r="E28" s="7">
        <v>963</v>
      </c>
      <c r="F28" s="3" t="s">
        <v>32</v>
      </c>
      <c r="G28" s="1">
        <v>4964</v>
      </c>
      <c r="H28" s="11"/>
      <c r="I28" s="15" t="s">
        <v>1945</v>
      </c>
      <c r="J28" s="15" t="s">
        <v>1945</v>
      </c>
      <c r="L28" s="30">
        <v>44615</v>
      </c>
      <c r="M28" s="1">
        <v>5045</v>
      </c>
      <c r="O28" s="30">
        <v>44746</v>
      </c>
      <c r="P28" s="1">
        <v>5652</v>
      </c>
      <c r="Q28" s="1"/>
      <c r="R28" s="1"/>
      <c r="T28" s="110">
        <f t="shared" ref="T28:T30" si="2">P28-G28</f>
        <v>688</v>
      </c>
      <c r="U28" s="1"/>
      <c r="V28" s="110">
        <f t="shared" ref="V28:V38" si="3">T28+U28</f>
        <v>688</v>
      </c>
      <c r="W28" s="1"/>
    </row>
    <row r="29" spans="1:24" ht="15" customHeight="1" x14ac:dyDescent="0.25">
      <c r="A29" s="4">
        <v>2</v>
      </c>
      <c r="B29" s="4" t="s">
        <v>304</v>
      </c>
      <c r="C29" s="1" t="s">
        <v>33</v>
      </c>
      <c r="D29" s="4">
        <v>13135370032</v>
      </c>
      <c r="E29" s="7">
        <v>2193</v>
      </c>
      <c r="F29" s="3" t="s">
        <v>34</v>
      </c>
      <c r="G29" s="1">
        <v>283</v>
      </c>
      <c r="H29" s="11"/>
      <c r="I29" s="15" t="s">
        <v>1945</v>
      </c>
      <c r="J29" s="7" t="s">
        <v>1945</v>
      </c>
      <c r="L29" s="30">
        <v>44613</v>
      </c>
      <c r="M29" s="1">
        <v>329</v>
      </c>
      <c r="O29" s="30">
        <v>44742</v>
      </c>
      <c r="P29" s="1">
        <v>381</v>
      </c>
      <c r="Q29" s="1"/>
      <c r="R29" s="1"/>
      <c r="T29" s="110">
        <f t="shared" si="2"/>
        <v>98</v>
      </c>
      <c r="U29" s="1"/>
      <c r="V29" s="110">
        <f t="shared" si="3"/>
        <v>98</v>
      </c>
      <c r="W29" s="1"/>
    </row>
    <row r="30" spans="1:24" ht="15" customHeight="1" x14ac:dyDescent="0.25">
      <c r="A30" s="4">
        <v>2</v>
      </c>
      <c r="B30" s="4" t="s">
        <v>304</v>
      </c>
      <c r="C30" s="1" t="s">
        <v>35</v>
      </c>
      <c r="D30" s="4">
        <v>13139080047</v>
      </c>
      <c r="E30" s="7">
        <v>948</v>
      </c>
      <c r="F30" s="3" t="s">
        <v>36</v>
      </c>
      <c r="G30" s="1">
        <v>4264</v>
      </c>
      <c r="H30" s="11"/>
      <c r="I30" s="15" t="s">
        <v>1945</v>
      </c>
      <c r="J30" s="15" t="s">
        <v>1945</v>
      </c>
      <c r="L30" s="30">
        <v>44613</v>
      </c>
      <c r="M30" s="1">
        <v>4435</v>
      </c>
      <c r="O30" s="30">
        <v>44742</v>
      </c>
      <c r="P30" s="1">
        <v>4947</v>
      </c>
      <c r="Q30" s="1"/>
      <c r="R30" s="1"/>
      <c r="T30" s="110">
        <f t="shared" si="2"/>
        <v>683</v>
      </c>
      <c r="U30" s="1"/>
      <c r="V30" s="110">
        <f t="shared" si="3"/>
        <v>683</v>
      </c>
      <c r="W30" s="1"/>
    </row>
    <row r="31" spans="1:24" ht="28.5" customHeight="1" x14ac:dyDescent="0.25">
      <c r="A31" s="13">
        <v>2</v>
      </c>
      <c r="B31" s="13" t="s">
        <v>314</v>
      </c>
      <c r="C31" s="14" t="s">
        <v>37</v>
      </c>
      <c r="D31" s="13">
        <v>13139080023</v>
      </c>
      <c r="E31" s="15">
        <v>1739</v>
      </c>
      <c r="F31" s="16" t="s">
        <v>28</v>
      </c>
      <c r="G31" s="14">
        <v>17605</v>
      </c>
      <c r="H31" s="17"/>
      <c r="I31" s="15" t="s">
        <v>1945</v>
      </c>
      <c r="J31" s="15" t="s">
        <v>1945</v>
      </c>
      <c r="K31" s="18"/>
      <c r="L31" s="33">
        <v>44615</v>
      </c>
      <c r="M31" s="14">
        <v>18154</v>
      </c>
      <c r="N31" s="18"/>
      <c r="O31" s="33">
        <v>44746</v>
      </c>
      <c r="P31" s="14">
        <v>19261</v>
      </c>
      <c r="Q31" s="14"/>
      <c r="R31" s="14"/>
      <c r="S31" s="18"/>
      <c r="T31" s="14">
        <f>P31-G31</f>
        <v>1656</v>
      </c>
      <c r="U31" s="14"/>
      <c r="V31" s="14">
        <f t="shared" si="3"/>
        <v>1656</v>
      </c>
      <c r="W31" s="136"/>
      <c r="X31" s="58"/>
    </row>
    <row r="32" spans="1:24" ht="15" customHeight="1" x14ac:dyDescent="0.25">
      <c r="A32" s="4">
        <v>2</v>
      </c>
      <c r="B32" s="4" t="s">
        <v>308</v>
      </c>
      <c r="C32" s="1" t="s">
        <v>38</v>
      </c>
      <c r="D32" s="4">
        <v>13139120119</v>
      </c>
      <c r="E32" s="7">
        <v>2933</v>
      </c>
      <c r="F32" s="3" t="s">
        <v>39</v>
      </c>
      <c r="G32" s="1">
        <v>45832</v>
      </c>
      <c r="H32" s="11"/>
      <c r="I32" s="15" t="s">
        <v>1945</v>
      </c>
      <c r="J32" s="15" t="s">
        <v>1945</v>
      </c>
      <c r="L32" s="30">
        <v>44613</v>
      </c>
      <c r="M32" s="1">
        <v>46464</v>
      </c>
      <c r="O32" s="30">
        <v>44742</v>
      </c>
      <c r="P32" s="1">
        <v>49469</v>
      </c>
      <c r="Q32" s="1"/>
      <c r="R32" s="1"/>
      <c r="T32" s="110">
        <f t="shared" ref="T32:T38" si="4">P32-G32</f>
        <v>3637</v>
      </c>
      <c r="U32" s="1"/>
      <c r="V32" s="110">
        <f t="shared" si="3"/>
        <v>3637</v>
      </c>
      <c r="W32" s="1"/>
    </row>
    <row r="33" spans="1:23" ht="15" customHeight="1" x14ac:dyDescent="0.25">
      <c r="A33" s="4">
        <v>2</v>
      </c>
      <c r="B33" s="4" t="s">
        <v>308</v>
      </c>
      <c r="C33" s="1" t="s">
        <v>40</v>
      </c>
      <c r="D33" s="4">
        <v>13139080271</v>
      </c>
      <c r="E33" s="7">
        <v>3109</v>
      </c>
      <c r="F33" s="3" t="s">
        <v>1934</v>
      </c>
      <c r="G33" s="1">
        <v>18507</v>
      </c>
      <c r="H33" s="11"/>
      <c r="I33" s="15" t="s">
        <v>1945</v>
      </c>
      <c r="J33" s="15" t="s">
        <v>1945</v>
      </c>
      <c r="L33" s="30">
        <v>44613</v>
      </c>
      <c r="M33" s="1">
        <v>18946</v>
      </c>
      <c r="O33" s="30">
        <v>44742</v>
      </c>
      <c r="P33" s="1">
        <v>19392</v>
      </c>
      <c r="Q33" s="1"/>
      <c r="R33" s="1"/>
      <c r="T33" s="110">
        <f t="shared" si="4"/>
        <v>885</v>
      </c>
      <c r="U33" s="1"/>
      <c r="V33" s="110">
        <f t="shared" si="3"/>
        <v>885</v>
      </c>
      <c r="W33" s="1"/>
    </row>
    <row r="34" spans="1:23" ht="15" customHeight="1" x14ac:dyDescent="0.25">
      <c r="A34" s="4">
        <v>2</v>
      </c>
      <c r="B34" s="4" t="s">
        <v>307</v>
      </c>
      <c r="C34" s="1" t="s">
        <v>42</v>
      </c>
      <c r="D34" s="4">
        <v>13135370010</v>
      </c>
      <c r="E34" s="7">
        <v>2284</v>
      </c>
      <c r="F34" s="3" t="s">
        <v>43</v>
      </c>
      <c r="G34" s="1">
        <v>14043</v>
      </c>
      <c r="H34" s="11"/>
      <c r="I34" s="15" t="s">
        <v>1945</v>
      </c>
      <c r="J34" s="15" t="s">
        <v>1945</v>
      </c>
      <c r="L34" s="30">
        <v>44613</v>
      </c>
      <c r="M34" s="1">
        <v>14466</v>
      </c>
      <c r="O34" s="30">
        <v>44742</v>
      </c>
      <c r="P34" s="1">
        <v>15556</v>
      </c>
      <c r="Q34" s="1"/>
      <c r="R34" s="1"/>
      <c r="T34" s="110">
        <f t="shared" si="4"/>
        <v>1513</v>
      </c>
      <c r="U34" s="1"/>
      <c r="V34" s="110">
        <f t="shared" si="3"/>
        <v>1513</v>
      </c>
      <c r="W34" s="1"/>
    </row>
    <row r="35" spans="1:23" ht="15" customHeight="1" x14ac:dyDescent="0.25">
      <c r="A35" s="4">
        <v>2</v>
      </c>
      <c r="B35" s="4" t="s">
        <v>311</v>
      </c>
      <c r="C35" s="1" t="s">
        <v>44</v>
      </c>
      <c r="D35" s="4">
        <v>13139120046</v>
      </c>
      <c r="E35" s="7">
        <v>1620</v>
      </c>
      <c r="F35" s="3" t="s">
        <v>45</v>
      </c>
      <c r="G35" s="1">
        <v>1170</v>
      </c>
      <c r="H35" s="11"/>
      <c r="I35" s="15" t="s">
        <v>1945</v>
      </c>
      <c r="J35" s="15" t="s">
        <v>1945</v>
      </c>
      <c r="L35" s="30">
        <v>44613</v>
      </c>
      <c r="M35" s="1">
        <v>1182</v>
      </c>
      <c r="O35" s="30">
        <v>44742</v>
      </c>
      <c r="P35" s="1">
        <v>1262</v>
      </c>
      <c r="Q35" s="1"/>
      <c r="R35" s="1"/>
      <c r="T35" s="110">
        <f t="shared" si="4"/>
        <v>92</v>
      </c>
      <c r="U35" s="1"/>
      <c r="V35" s="110">
        <f t="shared" si="3"/>
        <v>92</v>
      </c>
      <c r="W35" s="1"/>
    </row>
    <row r="36" spans="1:23" ht="15" customHeight="1" x14ac:dyDescent="0.25">
      <c r="A36" s="357">
        <v>2</v>
      </c>
      <c r="B36" s="357" t="s">
        <v>310</v>
      </c>
      <c r="C36" s="358" t="s">
        <v>46</v>
      </c>
      <c r="D36" s="31">
        <v>13139120113</v>
      </c>
      <c r="E36" s="409">
        <v>2500</v>
      </c>
      <c r="F36" s="412" t="s">
        <v>47</v>
      </c>
      <c r="G36" s="1">
        <v>16375</v>
      </c>
      <c r="H36" s="11"/>
      <c r="I36" s="15" t="s">
        <v>1945</v>
      </c>
      <c r="J36" s="15" t="s">
        <v>1945</v>
      </c>
      <c r="L36" s="30">
        <v>44613</v>
      </c>
      <c r="M36" s="1">
        <v>17727</v>
      </c>
      <c r="O36" s="30">
        <v>44742</v>
      </c>
      <c r="P36" s="1">
        <v>19899</v>
      </c>
      <c r="Q36" s="1"/>
      <c r="R36" s="1"/>
      <c r="T36" s="110">
        <f t="shared" si="4"/>
        <v>3524</v>
      </c>
      <c r="U36" s="1"/>
      <c r="V36" s="110">
        <f t="shared" si="3"/>
        <v>3524</v>
      </c>
      <c r="W36" s="1"/>
    </row>
    <row r="37" spans="1:23" ht="15" customHeight="1" x14ac:dyDescent="0.25">
      <c r="A37" s="356"/>
      <c r="B37" s="356"/>
      <c r="C37" s="360"/>
      <c r="D37" s="13">
        <v>13135370035</v>
      </c>
      <c r="E37" s="410"/>
      <c r="F37" s="413"/>
      <c r="G37" s="1">
        <v>2567</v>
      </c>
      <c r="H37" s="11"/>
      <c r="I37" s="15" t="s">
        <v>1945</v>
      </c>
      <c r="J37" s="15" t="s">
        <v>1945</v>
      </c>
      <c r="L37" s="30">
        <v>44613</v>
      </c>
      <c r="M37" s="1">
        <v>2793</v>
      </c>
      <c r="O37" s="30">
        <v>44742</v>
      </c>
      <c r="P37" s="1">
        <v>3299</v>
      </c>
      <c r="Q37" s="1"/>
      <c r="R37" s="1"/>
      <c r="T37" s="110">
        <f t="shared" si="4"/>
        <v>732</v>
      </c>
      <c r="U37" s="1"/>
      <c r="V37" s="110">
        <f t="shared" si="3"/>
        <v>732</v>
      </c>
      <c r="W37" s="1"/>
    </row>
    <row r="38" spans="1:23" ht="15" customHeight="1" x14ac:dyDescent="0.25">
      <c r="A38" s="4">
        <v>2</v>
      </c>
      <c r="B38" s="4" t="s">
        <v>302</v>
      </c>
      <c r="C38" s="1" t="s">
        <v>48</v>
      </c>
      <c r="D38" s="4">
        <v>13135360021</v>
      </c>
      <c r="E38" s="7">
        <v>2001</v>
      </c>
      <c r="F38" s="3" t="s">
        <v>233</v>
      </c>
      <c r="G38" s="1">
        <v>2</v>
      </c>
      <c r="H38" s="11"/>
      <c r="I38" s="15" t="s">
        <v>1946</v>
      </c>
      <c r="J38" s="7" t="s">
        <v>1945</v>
      </c>
      <c r="L38" s="30">
        <v>44613</v>
      </c>
      <c r="M38" s="1">
        <v>2</v>
      </c>
      <c r="O38" s="30">
        <v>44742</v>
      </c>
      <c r="P38" s="1">
        <v>2</v>
      </c>
      <c r="Q38" s="1"/>
      <c r="R38" s="1"/>
      <c r="T38" s="110">
        <f t="shared" si="4"/>
        <v>0</v>
      </c>
      <c r="U38" s="1"/>
      <c r="V38" s="110">
        <f t="shared" si="3"/>
        <v>0</v>
      </c>
      <c r="W38" s="1"/>
    </row>
    <row r="39" spans="1:23" ht="34.5" customHeight="1" x14ac:dyDescent="0.25">
      <c r="A39" s="13">
        <v>2</v>
      </c>
      <c r="B39" s="13"/>
      <c r="C39" s="14" t="s">
        <v>49</v>
      </c>
      <c r="D39" s="13"/>
      <c r="E39" s="15">
        <v>1809</v>
      </c>
      <c r="F39" s="16" t="s">
        <v>50</v>
      </c>
      <c r="G39" s="54"/>
      <c r="H39" s="11"/>
      <c r="I39" s="12"/>
      <c r="J39" s="2"/>
      <c r="L39" s="1"/>
      <c r="M39" s="1"/>
      <c r="O39" s="1"/>
      <c r="P39" s="1"/>
      <c r="Q39" s="1"/>
      <c r="R39" s="1"/>
      <c r="T39" s="1"/>
      <c r="U39" s="1"/>
      <c r="V39" s="1"/>
      <c r="W39" s="14" t="s">
        <v>1948</v>
      </c>
    </row>
    <row r="40" spans="1:23" ht="33.75" customHeight="1" x14ac:dyDescent="0.25">
      <c r="A40" s="13">
        <v>2</v>
      </c>
      <c r="B40" s="13"/>
      <c r="C40" s="14" t="s">
        <v>51</v>
      </c>
      <c r="D40" s="13"/>
      <c r="E40" s="15">
        <v>2926</v>
      </c>
      <c r="F40" s="16" t="s">
        <v>52</v>
      </c>
      <c r="G40" s="54"/>
      <c r="H40" s="11"/>
      <c r="I40" s="12"/>
      <c r="J40" s="2"/>
      <c r="L40" s="1"/>
      <c r="M40" s="1"/>
      <c r="O40" s="1"/>
      <c r="P40" s="1"/>
      <c r="Q40" s="1"/>
      <c r="R40" s="1"/>
      <c r="T40" s="1"/>
      <c r="U40" s="1"/>
      <c r="V40" s="1"/>
      <c r="W40" s="14" t="s">
        <v>1949</v>
      </c>
    </row>
    <row r="41" spans="1:23" ht="15" customHeight="1" x14ac:dyDescent="0.25">
      <c r="A41" s="4">
        <v>2</v>
      </c>
      <c r="B41" s="4" t="s">
        <v>287</v>
      </c>
      <c r="C41" s="1" t="s">
        <v>53</v>
      </c>
      <c r="D41" s="4"/>
      <c r="E41" s="7">
        <v>1468</v>
      </c>
      <c r="F41" s="3" t="s">
        <v>54</v>
      </c>
      <c r="G41" s="1">
        <v>10729</v>
      </c>
      <c r="H41" s="11"/>
      <c r="I41" s="15" t="s">
        <v>1945</v>
      </c>
      <c r="J41" s="15" t="s">
        <v>1945</v>
      </c>
      <c r="L41" s="30">
        <v>44613</v>
      </c>
      <c r="M41" s="1">
        <v>10919</v>
      </c>
      <c r="O41" s="30">
        <v>44746</v>
      </c>
      <c r="P41" s="1">
        <v>12434</v>
      </c>
      <c r="Q41" s="1"/>
      <c r="R41" s="1"/>
      <c r="T41" s="110">
        <f t="shared" ref="T41:T49" si="5">P41-G41</f>
        <v>1705</v>
      </c>
      <c r="U41" s="1"/>
      <c r="V41" s="110">
        <f t="shared" ref="V41:V49" si="6">T41+U41</f>
        <v>1705</v>
      </c>
      <c r="W41" s="1"/>
    </row>
    <row r="42" spans="1:23" ht="15" customHeight="1" x14ac:dyDescent="0.25">
      <c r="A42" s="4">
        <v>2</v>
      </c>
      <c r="B42" s="4" t="s">
        <v>291</v>
      </c>
      <c r="C42" s="1" t="s">
        <v>55</v>
      </c>
      <c r="D42" s="4">
        <v>13135350001</v>
      </c>
      <c r="E42" s="7">
        <v>2135</v>
      </c>
      <c r="F42" s="3" t="s">
        <v>56</v>
      </c>
      <c r="G42" s="1">
        <v>32608</v>
      </c>
      <c r="H42" s="11"/>
      <c r="I42" s="15" t="s">
        <v>1945</v>
      </c>
      <c r="J42" s="15" t="s">
        <v>1945</v>
      </c>
      <c r="L42" s="30">
        <v>44613</v>
      </c>
      <c r="M42" s="1">
        <v>34619</v>
      </c>
      <c r="O42" s="30">
        <v>44747</v>
      </c>
      <c r="P42" s="1">
        <v>38345</v>
      </c>
      <c r="Q42" s="1"/>
      <c r="R42" s="1"/>
      <c r="T42" s="110">
        <f t="shared" si="5"/>
        <v>5737</v>
      </c>
      <c r="U42" s="1"/>
      <c r="V42" s="110">
        <f t="shared" si="6"/>
        <v>5737</v>
      </c>
      <c r="W42" s="1"/>
    </row>
    <row r="43" spans="1:23" ht="15" customHeight="1" x14ac:dyDescent="0.25">
      <c r="A43" s="4">
        <v>2</v>
      </c>
      <c r="B43" s="4" t="s">
        <v>269</v>
      </c>
      <c r="C43" s="1" t="s">
        <v>57</v>
      </c>
      <c r="D43" s="4"/>
      <c r="E43" s="7">
        <v>2087</v>
      </c>
      <c r="F43" s="3" t="s">
        <v>58</v>
      </c>
      <c r="G43" s="1">
        <v>57607</v>
      </c>
      <c r="H43" s="11"/>
      <c r="I43" s="15" t="s">
        <v>1945</v>
      </c>
      <c r="J43" s="15" t="s">
        <v>1945</v>
      </c>
      <c r="L43" s="30">
        <v>44614</v>
      </c>
      <c r="M43" s="1">
        <v>58205</v>
      </c>
      <c r="O43" s="30">
        <v>44742</v>
      </c>
      <c r="P43" s="1">
        <v>59135</v>
      </c>
      <c r="Q43" s="1"/>
      <c r="R43" s="1"/>
      <c r="T43" s="110">
        <f t="shared" si="5"/>
        <v>1528</v>
      </c>
      <c r="U43" s="1"/>
      <c r="V43" s="110">
        <f t="shared" si="6"/>
        <v>1528</v>
      </c>
      <c r="W43" s="1"/>
    </row>
    <row r="44" spans="1:23" ht="15" customHeight="1" x14ac:dyDescent="0.25">
      <c r="A44" s="4">
        <v>2</v>
      </c>
      <c r="B44" s="4" t="s">
        <v>286</v>
      </c>
      <c r="C44" s="1" t="s">
        <v>59</v>
      </c>
      <c r="D44" s="4">
        <v>13462840001</v>
      </c>
      <c r="E44" s="7">
        <v>1650</v>
      </c>
      <c r="F44" s="3" t="s">
        <v>60</v>
      </c>
      <c r="G44" s="1">
        <v>6</v>
      </c>
      <c r="H44" s="11"/>
      <c r="I44" s="7" t="s">
        <v>1946</v>
      </c>
      <c r="J44" s="7" t="s">
        <v>1945</v>
      </c>
      <c r="L44" s="30">
        <v>44614</v>
      </c>
      <c r="M44" s="1">
        <v>6</v>
      </c>
      <c r="O44" s="30">
        <v>44743</v>
      </c>
      <c r="P44" s="1">
        <v>6</v>
      </c>
      <c r="Q44" s="1"/>
      <c r="R44" s="1"/>
      <c r="T44" s="110">
        <f t="shared" si="5"/>
        <v>0</v>
      </c>
      <c r="U44" s="1"/>
      <c r="V44" s="110">
        <f t="shared" si="6"/>
        <v>0</v>
      </c>
      <c r="W44" s="1"/>
    </row>
    <row r="45" spans="1:23" ht="15" customHeight="1" x14ac:dyDescent="0.25">
      <c r="A45" s="4">
        <v>2</v>
      </c>
      <c r="B45" s="4" t="s">
        <v>266</v>
      </c>
      <c r="C45" s="1" t="s">
        <v>61</v>
      </c>
      <c r="D45" s="4">
        <v>13135350007</v>
      </c>
      <c r="E45" s="7">
        <v>1650</v>
      </c>
      <c r="F45" s="3" t="s">
        <v>60</v>
      </c>
      <c r="G45" s="1">
        <v>2281</v>
      </c>
      <c r="H45" s="11"/>
      <c r="I45" s="15" t="s">
        <v>1945</v>
      </c>
      <c r="J45" s="15" t="s">
        <v>1945</v>
      </c>
      <c r="L45" s="30">
        <v>44614</v>
      </c>
      <c r="M45" s="1">
        <v>2443</v>
      </c>
      <c r="O45" s="30">
        <v>44743</v>
      </c>
      <c r="P45" s="1">
        <v>2653</v>
      </c>
      <c r="Q45" s="1"/>
      <c r="R45" s="1"/>
      <c r="T45" s="110">
        <f t="shared" si="5"/>
        <v>372</v>
      </c>
      <c r="U45" s="1"/>
      <c r="V45" s="110">
        <f t="shared" si="6"/>
        <v>372</v>
      </c>
      <c r="W45" s="1"/>
    </row>
    <row r="46" spans="1:23" ht="15" customHeight="1" x14ac:dyDescent="0.25">
      <c r="A46" s="4">
        <v>2</v>
      </c>
      <c r="B46" s="4" t="s">
        <v>238</v>
      </c>
      <c r="C46" s="1" t="s">
        <v>62</v>
      </c>
      <c r="D46" s="4">
        <v>13139080033</v>
      </c>
      <c r="E46" s="7">
        <v>1650</v>
      </c>
      <c r="F46" s="3" t="s">
        <v>60</v>
      </c>
      <c r="G46" s="1">
        <v>106729</v>
      </c>
      <c r="H46" s="11"/>
      <c r="I46" s="15" t="s">
        <v>1945</v>
      </c>
      <c r="J46" s="15" t="s">
        <v>1945</v>
      </c>
      <c r="L46" s="30">
        <v>44614</v>
      </c>
      <c r="M46" s="1">
        <v>107313</v>
      </c>
      <c r="O46" s="30">
        <v>44743</v>
      </c>
      <c r="P46" s="1">
        <v>114758</v>
      </c>
      <c r="Q46" s="1"/>
      <c r="R46" s="1"/>
      <c r="T46" s="110">
        <f t="shared" si="5"/>
        <v>8029</v>
      </c>
      <c r="U46" s="1"/>
      <c r="V46" s="110">
        <f t="shared" si="6"/>
        <v>8029</v>
      </c>
      <c r="W46" s="1"/>
    </row>
    <row r="47" spans="1:23" ht="15" customHeight="1" x14ac:dyDescent="0.25">
      <c r="A47" s="4">
        <v>2</v>
      </c>
      <c r="B47" s="4" t="s">
        <v>268</v>
      </c>
      <c r="C47" s="1" t="s">
        <v>63</v>
      </c>
      <c r="D47" s="4">
        <v>13373760001</v>
      </c>
      <c r="E47" s="7">
        <v>2283</v>
      </c>
      <c r="F47" s="3" t="s">
        <v>64</v>
      </c>
      <c r="G47" s="1">
        <v>50838</v>
      </c>
      <c r="H47" s="11"/>
      <c r="I47" s="15" t="s">
        <v>1945</v>
      </c>
      <c r="J47" s="15" t="s">
        <v>1945</v>
      </c>
      <c r="L47" s="30">
        <v>44614</v>
      </c>
      <c r="M47" s="1">
        <v>53475</v>
      </c>
      <c r="O47" s="30">
        <v>44742</v>
      </c>
      <c r="P47" s="1">
        <v>57155</v>
      </c>
      <c r="Q47" s="1"/>
      <c r="R47" s="1"/>
      <c r="T47" s="110">
        <f t="shared" si="5"/>
        <v>6317</v>
      </c>
      <c r="U47" s="1"/>
      <c r="V47" s="110">
        <f t="shared" si="6"/>
        <v>6317</v>
      </c>
      <c r="W47" s="1"/>
    </row>
    <row r="48" spans="1:23" ht="15" customHeight="1" x14ac:dyDescent="0.25">
      <c r="A48" s="4">
        <v>2</v>
      </c>
      <c r="B48" s="4" t="s">
        <v>267</v>
      </c>
      <c r="C48" s="1" t="s">
        <v>65</v>
      </c>
      <c r="D48" s="4">
        <v>12803440004</v>
      </c>
      <c r="E48" s="7">
        <v>1650</v>
      </c>
      <c r="F48" s="3" t="s">
        <v>60</v>
      </c>
      <c r="G48" s="1">
        <v>324289</v>
      </c>
      <c r="H48" s="11"/>
      <c r="I48" s="15" t="s">
        <v>1945</v>
      </c>
      <c r="J48" s="15" t="s">
        <v>1945</v>
      </c>
      <c r="L48" s="30">
        <v>44614</v>
      </c>
      <c r="M48" s="1">
        <v>331403</v>
      </c>
      <c r="O48" s="30">
        <v>44742</v>
      </c>
      <c r="P48" s="1">
        <v>357270</v>
      </c>
      <c r="Q48" s="1"/>
      <c r="R48" s="1"/>
      <c r="T48" s="110">
        <f t="shared" si="5"/>
        <v>32981</v>
      </c>
      <c r="U48" s="1"/>
      <c r="V48" s="110">
        <f t="shared" si="6"/>
        <v>32981</v>
      </c>
      <c r="W48" s="1"/>
    </row>
    <row r="49" spans="1:23" ht="15" customHeight="1" x14ac:dyDescent="0.25">
      <c r="A49" s="4">
        <v>2</v>
      </c>
      <c r="B49" s="4" t="s">
        <v>290</v>
      </c>
      <c r="C49" s="1" t="s">
        <v>66</v>
      </c>
      <c r="D49" s="4">
        <v>13139080225</v>
      </c>
      <c r="E49" s="7">
        <v>2284</v>
      </c>
      <c r="F49" s="3" t="s">
        <v>43</v>
      </c>
      <c r="G49" s="1">
        <v>4638</v>
      </c>
      <c r="H49" s="11"/>
      <c r="I49" s="15" t="s">
        <v>1945</v>
      </c>
      <c r="J49" s="15" t="s">
        <v>1945</v>
      </c>
      <c r="L49" s="30">
        <v>44613</v>
      </c>
      <c r="M49" s="1">
        <v>4731</v>
      </c>
      <c r="O49" s="30">
        <v>44742</v>
      </c>
      <c r="P49" s="1">
        <v>5138</v>
      </c>
      <c r="Q49" s="1"/>
      <c r="R49" s="1"/>
      <c r="T49" s="110">
        <f t="shared" si="5"/>
        <v>500</v>
      </c>
      <c r="U49" s="1"/>
      <c r="V49" s="110">
        <f t="shared" si="6"/>
        <v>500</v>
      </c>
      <c r="W49" s="1"/>
    </row>
    <row r="50" spans="1:23" ht="15" customHeight="1" x14ac:dyDescent="0.25">
      <c r="A50" s="357">
        <v>2</v>
      </c>
      <c r="B50" s="357" t="s">
        <v>290</v>
      </c>
      <c r="C50" s="1" t="s">
        <v>67</v>
      </c>
      <c r="D50" s="357">
        <v>13139080068</v>
      </c>
      <c r="E50" s="409">
        <v>2279</v>
      </c>
      <c r="F50" s="412" t="s">
        <v>68</v>
      </c>
      <c r="G50" s="351">
        <v>6969</v>
      </c>
      <c r="H50" s="11"/>
      <c r="I50" s="409" t="s">
        <v>1945</v>
      </c>
      <c r="J50" s="409" t="s">
        <v>1945</v>
      </c>
      <c r="L50" s="354">
        <v>44613</v>
      </c>
      <c r="M50" s="351">
        <v>7124</v>
      </c>
      <c r="N50" s="55"/>
      <c r="O50" s="354">
        <v>44742</v>
      </c>
      <c r="P50" s="351">
        <v>7351</v>
      </c>
      <c r="Q50" s="357"/>
      <c r="R50" s="357"/>
      <c r="T50" s="351">
        <f>P50-G50</f>
        <v>382</v>
      </c>
      <c r="U50" s="362"/>
      <c r="V50" s="351">
        <f>U50+T50</f>
        <v>382</v>
      </c>
      <c r="W50" s="414"/>
    </row>
    <row r="51" spans="1:23" ht="15" customHeight="1" x14ac:dyDescent="0.25">
      <c r="A51" s="355"/>
      <c r="B51" s="355"/>
      <c r="C51" s="1" t="s">
        <v>69</v>
      </c>
      <c r="D51" s="355"/>
      <c r="E51" s="415"/>
      <c r="F51" s="416"/>
      <c r="G51" s="352"/>
      <c r="H51" s="11"/>
      <c r="I51" s="415"/>
      <c r="J51" s="415"/>
      <c r="L51" s="355"/>
      <c r="M51" s="352"/>
      <c r="N51" s="55"/>
      <c r="O51" s="355"/>
      <c r="P51" s="352"/>
      <c r="Q51" s="355"/>
      <c r="R51" s="355"/>
      <c r="T51" s="352"/>
      <c r="U51" s="363"/>
      <c r="V51" s="352"/>
      <c r="W51" s="414"/>
    </row>
    <row r="52" spans="1:23" ht="15" customHeight="1" x14ac:dyDescent="0.25">
      <c r="A52" s="355"/>
      <c r="B52" s="355"/>
      <c r="C52" s="1" t="s">
        <v>70</v>
      </c>
      <c r="D52" s="355"/>
      <c r="E52" s="415"/>
      <c r="F52" s="416"/>
      <c r="G52" s="352"/>
      <c r="H52" s="11"/>
      <c r="I52" s="415"/>
      <c r="J52" s="415"/>
      <c r="L52" s="355"/>
      <c r="M52" s="352"/>
      <c r="N52" s="55"/>
      <c r="O52" s="355"/>
      <c r="P52" s="352"/>
      <c r="Q52" s="355"/>
      <c r="R52" s="355"/>
      <c r="T52" s="352"/>
      <c r="U52" s="363"/>
      <c r="V52" s="352"/>
      <c r="W52" s="414"/>
    </row>
    <row r="53" spans="1:23" ht="15" customHeight="1" x14ac:dyDescent="0.25">
      <c r="A53" s="356"/>
      <c r="B53" s="356"/>
      <c r="C53" s="1" t="s">
        <v>71</v>
      </c>
      <c r="D53" s="356"/>
      <c r="E53" s="410"/>
      <c r="F53" s="413"/>
      <c r="G53" s="353"/>
      <c r="H53" s="11"/>
      <c r="I53" s="410"/>
      <c r="J53" s="410"/>
      <c r="L53" s="356"/>
      <c r="M53" s="353"/>
      <c r="N53" s="55"/>
      <c r="O53" s="356"/>
      <c r="P53" s="353"/>
      <c r="Q53" s="356"/>
      <c r="R53" s="356"/>
      <c r="T53" s="353"/>
      <c r="U53" s="364"/>
      <c r="V53" s="353"/>
      <c r="W53" s="414"/>
    </row>
    <row r="54" spans="1:23" ht="15" customHeight="1" x14ac:dyDescent="0.25">
      <c r="A54" s="357">
        <v>2</v>
      </c>
      <c r="B54" s="357" t="s">
        <v>299</v>
      </c>
      <c r="C54" s="1" t="s">
        <v>72</v>
      </c>
      <c r="D54" s="357">
        <v>13135370011</v>
      </c>
      <c r="E54" s="409">
        <v>2933</v>
      </c>
      <c r="F54" s="412" t="s">
        <v>39</v>
      </c>
      <c r="G54" s="425">
        <v>23661</v>
      </c>
      <c r="H54" s="11"/>
      <c r="I54" s="422" t="s">
        <v>1945</v>
      </c>
      <c r="J54" s="409" t="s">
        <v>1945</v>
      </c>
      <c r="L54" s="354">
        <v>44613</v>
      </c>
      <c r="M54" s="351">
        <v>24282</v>
      </c>
      <c r="N54" s="55"/>
      <c r="O54" s="354">
        <v>44742</v>
      </c>
      <c r="P54" s="351">
        <v>26625</v>
      </c>
      <c r="Q54" s="357"/>
      <c r="R54" s="357"/>
      <c r="T54" s="351">
        <f>P54-G54</f>
        <v>2964</v>
      </c>
      <c r="U54" s="362"/>
      <c r="V54" s="351">
        <f>T54+U54</f>
        <v>2964</v>
      </c>
      <c r="W54" s="411"/>
    </row>
    <row r="55" spans="1:23" ht="15" customHeight="1" x14ac:dyDescent="0.25">
      <c r="A55" s="355"/>
      <c r="B55" s="355"/>
      <c r="C55" s="1" t="s">
        <v>73</v>
      </c>
      <c r="D55" s="355"/>
      <c r="E55" s="415"/>
      <c r="F55" s="416"/>
      <c r="G55" s="426"/>
      <c r="H55" s="11"/>
      <c r="I55" s="424"/>
      <c r="J55" s="415"/>
      <c r="L55" s="355"/>
      <c r="M55" s="352"/>
      <c r="N55" s="55"/>
      <c r="O55" s="355"/>
      <c r="P55" s="352"/>
      <c r="Q55" s="355"/>
      <c r="R55" s="355"/>
      <c r="T55" s="352"/>
      <c r="U55" s="363"/>
      <c r="V55" s="352"/>
      <c r="W55" s="411"/>
    </row>
    <row r="56" spans="1:23" ht="15" customHeight="1" x14ac:dyDescent="0.25">
      <c r="A56" s="355"/>
      <c r="B56" s="355"/>
      <c r="C56" s="1" t="s">
        <v>74</v>
      </c>
      <c r="D56" s="355"/>
      <c r="E56" s="415"/>
      <c r="F56" s="416"/>
      <c r="G56" s="426"/>
      <c r="H56" s="11"/>
      <c r="I56" s="424"/>
      <c r="J56" s="415"/>
      <c r="L56" s="355"/>
      <c r="M56" s="352"/>
      <c r="N56" s="55"/>
      <c r="O56" s="355"/>
      <c r="P56" s="352"/>
      <c r="Q56" s="355"/>
      <c r="R56" s="355"/>
      <c r="T56" s="352"/>
      <c r="U56" s="363"/>
      <c r="V56" s="352"/>
      <c r="W56" s="411"/>
    </row>
    <row r="57" spans="1:23" ht="15" customHeight="1" x14ac:dyDescent="0.25">
      <c r="A57" s="355"/>
      <c r="B57" s="355"/>
      <c r="C57" s="1" t="s">
        <v>79</v>
      </c>
      <c r="D57" s="355"/>
      <c r="E57" s="415"/>
      <c r="F57" s="416"/>
      <c r="G57" s="426"/>
      <c r="H57" s="11"/>
      <c r="I57" s="424"/>
      <c r="J57" s="415"/>
      <c r="L57" s="355"/>
      <c r="M57" s="352"/>
      <c r="N57" s="55"/>
      <c r="O57" s="355"/>
      <c r="P57" s="352"/>
      <c r="Q57" s="355"/>
      <c r="R57" s="355"/>
      <c r="T57" s="352"/>
      <c r="U57" s="363"/>
      <c r="V57" s="352"/>
      <c r="W57" s="411"/>
    </row>
    <row r="58" spans="1:23" ht="15" customHeight="1" x14ac:dyDescent="0.25">
      <c r="A58" s="356"/>
      <c r="B58" s="356"/>
      <c r="C58" s="1" t="s">
        <v>83</v>
      </c>
      <c r="D58" s="356"/>
      <c r="E58" s="410"/>
      <c r="F58" s="413"/>
      <c r="G58" s="427"/>
      <c r="H58" s="11"/>
      <c r="I58" s="423"/>
      <c r="J58" s="410"/>
      <c r="L58" s="356"/>
      <c r="M58" s="353"/>
      <c r="N58" s="55"/>
      <c r="O58" s="356"/>
      <c r="P58" s="353"/>
      <c r="Q58" s="356"/>
      <c r="R58" s="356"/>
      <c r="T58" s="353"/>
      <c r="U58" s="364"/>
      <c r="V58" s="353"/>
      <c r="W58" s="411"/>
    </row>
    <row r="59" spans="1:23" ht="15" customHeight="1" x14ac:dyDescent="0.25">
      <c r="A59" s="4">
        <v>2</v>
      </c>
      <c r="B59" s="4" t="s">
        <v>297</v>
      </c>
      <c r="C59" s="1" t="s">
        <v>75</v>
      </c>
      <c r="D59" s="4">
        <v>13139080264</v>
      </c>
      <c r="E59" s="7">
        <v>955</v>
      </c>
      <c r="F59" s="3" t="s">
        <v>76</v>
      </c>
      <c r="G59" s="1">
        <v>2593</v>
      </c>
      <c r="H59" s="11"/>
      <c r="I59" s="15" t="s">
        <v>1945</v>
      </c>
      <c r="J59" s="15" t="s">
        <v>1945</v>
      </c>
      <c r="L59" s="30">
        <v>44613</v>
      </c>
      <c r="M59" s="1">
        <v>2657</v>
      </c>
      <c r="O59" s="30">
        <v>44742</v>
      </c>
      <c r="P59" s="1">
        <v>2916</v>
      </c>
      <c r="Q59" s="1"/>
      <c r="R59" s="1"/>
      <c r="T59" s="110">
        <f t="shared" ref="T59" si="7">P59-G59</f>
        <v>323</v>
      </c>
      <c r="U59" s="1"/>
      <c r="V59" s="110">
        <f>T59+U59</f>
        <v>323</v>
      </c>
      <c r="W59" s="1"/>
    </row>
    <row r="60" spans="1:23" ht="15" customHeight="1" x14ac:dyDescent="0.25">
      <c r="A60" s="357">
        <v>2</v>
      </c>
      <c r="B60" s="357" t="s">
        <v>298</v>
      </c>
      <c r="C60" s="1" t="s">
        <v>77</v>
      </c>
      <c r="D60" s="357">
        <v>13139080265</v>
      </c>
      <c r="E60" s="409">
        <v>1289</v>
      </c>
      <c r="F60" s="412" t="s">
        <v>78</v>
      </c>
      <c r="G60" s="351">
        <v>5208</v>
      </c>
      <c r="H60" s="11"/>
      <c r="I60" s="422" t="s">
        <v>1945</v>
      </c>
      <c r="J60" s="409" t="s">
        <v>1945</v>
      </c>
      <c r="L60" s="354">
        <v>44613</v>
      </c>
      <c r="M60" s="351">
        <v>5335</v>
      </c>
      <c r="N60" s="55"/>
      <c r="O60" s="354">
        <v>44742</v>
      </c>
      <c r="P60" s="351">
        <v>5882</v>
      </c>
      <c r="Q60" s="357"/>
      <c r="R60" s="357"/>
      <c r="T60" s="351">
        <f>P60-G60</f>
        <v>674</v>
      </c>
      <c r="U60" s="362"/>
      <c r="V60" s="351">
        <f>U60+T60</f>
        <v>674</v>
      </c>
      <c r="W60" s="411"/>
    </row>
    <row r="61" spans="1:23" ht="15" customHeight="1" x14ac:dyDescent="0.25">
      <c r="A61" s="355"/>
      <c r="B61" s="355"/>
      <c r="C61" s="1" t="s">
        <v>80</v>
      </c>
      <c r="D61" s="355"/>
      <c r="E61" s="415"/>
      <c r="F61" s="416"/>
      <c r="G61" s="352"/>
      <c r="H61" s="11"/>
      <c r="I61" s="424"/>
      <c r="J61" s="415"/>
      <c r="L61" s="355"/>
      <c r="M61" s="352"/>
      <c r="N61" s="55"/>
      <c r="O61" s="355"/>
      <c r="P61" s="352"/>
      <c r="Q61" s="355"/>
      <c r="R61" s="355"/>
      <c r="T61" s="352"/>
      <c r="U61" s="363"/>
      <c r="V61" s="352"/>
      <c r="W61" s="411"/>
    </row>
    <row r="62" spans="1:23" ht="15" customHeight="1" x14ac:dyDescent="0.25">
      <c r="A62" s="356"/>
      <c r="B62" s="356"/>
      <c r="C62" s="1" t="s">
        <v>91</v>
      </c>
      <c r="D62" s="356"/>
      <c r="E62" s="410"/>
      <c r="F62" s="413"/>
      <c r="G62" s="353"/>
      <c r="H62" s="11"/>
      <c r="I62" s="423"/>
      <c r="J62" s="410"/>
      <c r="L62" s="356"/>
      <c r="M62" s="353"/>
      <c r="N62" s="55"/>
      <c r="O62" s="356"/>
      <c r="P62" s="353"/>
      <c r="Q62" s="356"/>
      <c r="R62" s="356"/>
      <c r="T62" s="353"/>
      <c r="U62" s="364"/>
      <c r="V62" s="353"/>
      <c r="W62" s="411"/>
    </row>
    <row r="63" spans="1:23" ht="15" customHeight="1" x14ac:dyDescent="0.25">
      <c r="A63" s="4">
        <v>2</v>
      </c>
      <c r="B63" s="4" t="s">
        <v>298</v>
      </c>
      <c r="C63" s="1" t="s">
        <v>81</v>
      </c>
      <c r="D63" s="4">
        <v>13139080260</v>
      </c>
      <c r="E63" s="7">
        <v>2395</v>
      </c>
      <c r="F63" s="3" t="s">
        <v>82</v>
      </c>
      <c r="G63" s="1">
        <v>1401</v>
      </c>
      <c r="H63" s="11"/>
      <c r="I63" s="15" t="s">
        <v>1945</v>
      </c>
      <c r="J63" s="15" t="s">
        <v>1945</v>
      </c>
      <c r="L63" s="30">
        <v>44613</v>
      </c>
      <c r="M63" s="1">
        <v>1401</v>
      </c>
      <c r="O63" s="30">
        <v>44742</v>
      </c>
      <c r="P63" s="1">
        <v>1441</v>
      </c>
      <c r="Q63" s="1"/>
      <c r="R63" s="1"/>
      <c r="T63" s="110">
        <f t="shared" ref="T63:T67" si="8">P63-G63</f>
        <v>40</v>
      </c>
      <c r="U63" s="1"/>
      <c r="V63" s="110">
        <f t="shared" ref="V63:V68" si="9">T63+U63</f>
        <v>40</v>
      </c>
      <c r="W63" s="1"/>
    </row>
    <row r="64" spans="1:23" ht="15" customHeight="1" x14ac:dyDescent="0.25">
      <c r="A64" s="4">
        <v>2</v>
      </c>
      <c r="B64" s="4" t="s">
        <v>297</v>
      </c>
      <c r="C64" s="1" t="s">
        <v>84</v>
      </c>
      <c r="D64" s="4">
        <v>13139080017</v>
      </c>
      <c r="E64" s="7">
        <v>2084</v>
      </c>
      <c r="F64" s="3" t="s">
        <v>85</v>
      </c>
      <c r="G64" s="1">
        <v>376</v>
      </c>
      <c r="H64" s="11"/>
      <c r="I64" s="15" t="s">
        <v>1945</v>
      </c>
      <c r="J64" s="15" t="s">
        <v>1945</v>
      </c>
      <c r="L64" s="30">
        <v>44613</v>
      </c>
      <c r="M64" s="1">
        <v>376</v>
      </c>
      <c r="O64" s="30">
        <v>44742</v>
      </c>
      <c r="P64" s="1">
        <v>667</v>
      </c>
      <c r="Q64" s="1"/>
      <c r="R64" s="1"/>
      <c r="T64" s="110">
        <f t="shared" si="8"/>
        <v>291</v>
      </c>
      <c r="U64" s="1"/>
      <c r="V64" s="110">
        <f t="shared" si="9"/>
        <v>291</v>
      </c>
      <c r="W64" s="1"/>
    </row>
    <row r="65" spans="1:23" ht="15" customHeight="1" x14ac:dyDescent="0.25">
      <c r="A65" s="4">
        <v>2</v>
      </c>
      <c r="B65" s="4" t="s">
        <v>296</v>
      </c>
      <c r="C65" s="1" t="s">
        <v>86</v>
      </c>
      <c r="D65" s="4">
        <v>13139080132</v>
      </c>
      <c r="E65" s="7">
        <v>554</v>
      </c>
      <c r="F65" s="3" t="s">
        <v>87</v>
      </c>
      <c r="G65" s="1">
        <v>617</v>
      </c>
      <c r="H65" s="11"/>
      <c r="I65" s="15" t="s">
        <v>1945</v>
      </c>
      <c r="J65" s="15" t="s">
        <v>1945</v>
      </c>
      <c r="L65" s="30">
        <v>44613</v>
      </c>
      <c r="M65" s="1">
        <v>617</v>
      </c>
      <c r="O65" s="30">
        <v>44742</v>
      </c>
      <c r="P65" s="1">
        <v>661</v>
      </c>
      <c r="Q65" s="1"/>
      <c r="R65" s="1"/>
      <c r="T65" s="110">
        <f t="shared" si="8"/>
        <v>44</v>
      </c>
      <c r="U65" s="1"/>
      <c r="V65" s="110">
        <f t="shared" si="9"/>
        <v>44</v>
      </c>
      <c r="W65" s="1"/>
    </row>
    <row r="66" spans="1:23" ht="15" customHeight="1" x14ac:dyDescent="0.25">
      <c r="A66" s="4">
        <v>2</v>
      </c>
      <c r="B66" s="4" t="s">
        <v>296</v>
      </c>
      <c r="C66" s="1" t="s">
        <v>88</v>
      </c>
      <c r="D66" s="4">
        <v>13139080401</v>
      </c>
      <c r="E66" s="7">
        <v>2149</v>
      </c>
      <c r="F66" s="3" t="s">
        <v>89</v>
      </c>
      <c r="G66" s="1">
        <v>888</v>
      </c>
      <c r="H66" s="11"/>
      <c r="I66" s="15" t="s">
        <v>1945</v>
      </c>
      <c r="J66" s="15" t="s">
        <v>1945</v>
      </c>
      <c r="L66" s="30">
        <v>44613</v>
      </c>
      <c r="M66" s="1">
        <v>888</v>
      </c>
      <c r="O66" s="30">
        <v>44742</v>
      </c>
      <c r="P66" s="1">
        <v>942</v>
      </c>
      <c r="Q66" s="1"/>
      <c r="R66" s="1"/>
      <c r="T66" s="110">
        <f t="shared" si="8"/>
        <v>54</v>
      </c>
      <c r="U66" s="1"/>
      <c r="V66" s="110">
        <f t="shared" si="9"/>
        <v>54</v>
      </c>
      <c r="W66" s="1"/>
    </row>
    <row r="67" spans="1:23" ht="15" customHeight="1" x14ac:dyDescent="0.25">
      <c r="A67" s="4">
        <v>2</v>
      </c>
      <c r="B67" s="4" t="s">
        <v>296</v>
      </c>
      <c r="C67" s="1" t="s">
        <v>90</v>
      </c>
      <c r="D67" s="4">
        <v>13139080122</v>
      </c>
      <c r="E67" s="7">
        <v>2500</v>
      </c>
      <c r="F67" s="3" t="s">
        <v>47</v>
      </c>
      <c r="G67" s="1">
        <v>1536</v>
      </c>
      <c r="H67" s="11"/>
      <c r="I67" s="15" t="s">
        <v>1945</v>
      </c>
      <c r="J67" s="15" t="s">
        <v>1945</v>
      </c>
      <c r="L67" s="30">
        <v>44613</v>
      </c>
      <c r="M67" s="1">
        <v>1595</v>
      </c>
      <c r="O67" s="30">
        <v>44742</v>
      </c>
      <c r="P67" s="1">
        <v>1806</v>
      </c>
      <c r="Q67" s="1"/>
      <c r="R67" s="1"/>
      <c r="T67" s="110">
        <f t="shared" si="8"/>
        <v>270</v>
      </c>
      <c r="U67" s="1"/>
      <c r="V67" s="110">
        <f t="shared" si="9"/>
        <v>270</v>
      </c>
      <c r="W67" s="1"/>
    </row>
    <row r="68" spans="1:23" ht="15" customHeight="1" x14ac:dyDescent="0.25">
      <c r="A68" s="357">
        <v>2</v>
      </c>
      <c r="B68" s="357" t="s">
        <v>300</v>
      </c>
      <c r="C68" s="1" t="s">
        <v>92</v>
      </c>
      <c r="D68" s="357">
        <v>13135370049</v>
      </c>
      <c r="E68" s="409">
        <v>606</v>
      </c>
      <c r="F68" s="412" t="s">
        <v>93</v>
      </c>
      <c r="G68" s="351">
        <v>21782</v>
      </c>
      <c r="H68" s="11"/>
      <c r="I68" s="422" t="s">
        <v>1945</v>
      </c>
      <c r="J68" s="409" t="s">
        <v>1945</v>
      </c>
      <c r="L68" s="354">
        <v>44613</v>
      </c>
      <c r="M68" s="351">
        <v>22028</v>
      </c>
      <c r="N68" s="55"/>
      <c r="O68" s="354">
        <v>44742</v>
      </c>
      <c r="P68" s="351">
        <v>53708</v>
      </c>
      <c r="Q68" s="357"/>
      <c r="R68" s="357"/>
      <c r="T68" s="351">
        <f>P68-G68</f>
        <v>31926</v>
      </c>
      <c r="U68" s="362"/>
      <c r="V68" s="351">
        <f t="shared" si="9"/>
        <v>31926</v>
      </c>
      <c r="W68" s="411"/>
    </row>
    <row r="69" spans="1:23" ht="15" customHeight="1" x14ac:dyDescent="0.25">
      <c r="A69" s="356"/>
      <c r="B69" s="356"/>
      <c r="C69" s="1" t="s">
        <v>94</v>
      </c>
      <c r="D69" s="356"/>
      <c r="E69" s="410"/>
      <c r="F69" s="413"/>
      <c r="G69" s="353"/>
      <c r="H69" s="11"/>
      <c r="I69" s="410"/>
      <c r="J69" s="410"/>
      <c r="L69" s="356"/>
      <c r="M69" s="353"/>
      <c r="N69" s="55"/>
      <c r="O69" s="356"/>
      <c r="P69" s="353"/>
      <c r="Q69" s="356"/>
      <c r="R69" s="356"/>
      <c r="T69" s="353"/>
      <c r="U69" s="364"/>
      <c r="V69" s="353"/>
      <c r="W69" s="411"/>
    </row>
    <row r="70" spans="1:23" ht="15" customHeight="1" x14ac:dyDescent="0.25">
      <c r="A70" s="4">
        <v>2</v>
      </c>
      <c r="B70" s="4" t="s">
        <v>303</v>
      </c>
      <c r="C70" s="1" t="s">
        <v>95</v>
      </c>
      <c r="D70" s="4">
        <v>13135370012</v>
      </c>
      <c r="E70" s="7">
        <v>637</v>
      </c>
      <c r="F70" s="3" t="s">
        <v>96</v>
      </c>
      <c r="G70" s="1">
        <v>1</v>
      </c>
      <c r="H70" s="11"/>
      <c r="I70" s="7" t="s">
        <v>1946</v>
      </c>
      <c r="J70" s="7" t="s">
        <v>1945</v>
      </c>
      <c r="L70" s="30">
        <v>44613</v>
      </c>
      <c r="M70" s="1">
        <v>1</v>
      </c>
      <c r="O70" s="30">
        <v>44742</v>
      </c>
      <c r="P70" s="1">
        <v>1</v>
      </c>
      <c r="Q70" s="1"/>
      <c r="R70" s="1"/>
      <c r="T70" s="110">
        <f t="shared" ref="T70:T77" si="10">P70-G70</f>
        <v>0</v>
      </c>
      <c r="U70" s="1"/>
      <c r="V70" s="110">
        <f t="shared" ref="V70:V78" si="11">T70+U70</f>
        <v>0</v>
      </c>
      <c r="W70" s="1"/>
    </row>
    <row r="71" spans="1:23" ht="15" customHeight="1" x14ac:dyDescent="0.25">
      <c r="A71" s="4">
        <v>2</v>
      </c>
      <c r="B71" s="4" t="s">
        <v>301</v>
      </c>
      <c r="C71" s="1" t="s">
        <v>97</v>
      </c>
      <c r="D71" s="4">
        <v>13135370054</v>
      </c>
      <c r="E71" s="7">
        <v>661</v>
      </c>
      <c r="F71" s="3" t="s">
        <v>98</v>
      </c>
      <c r="G71" s="1">
        <v>4951</v>
      </c>
      <c r="H71" s="11"/>
      <c r="I71" s="15" t="s">
        <v>1945</v>
      </c>
      <c r="J71" s="15" t="s">
        <v>1945</v>
      </c>
      <c r="L71" s="30">
        <v>44613</v>
      </c>
      <c r="M71" s="1">
        <v>5005</v>
      </c>
      <c r="O71" s="30">
        <v>44742</v>
      </c>
      <c r="P71" s="1">
        <v>5331</v>
      </c>
      <c r="Q71" s="1"/>
      <c r="R71" s="1"/>
      <c r="T71" s="110">
        <f t="shared" si="10"/>
        <v>380</v>
      </c>
      <c r="U71" s="1"/>
      <c r="V71" s="110">
        <f t="shared" si="11"/>
        <v>380</v>
      </c>
      <c r="W71" s="1"/>
    </row>
    <row r="72" spans="1:23" ht="15" customHeight="1" x14ac:dyDescent="0.25">
      <c r="A72" s="4">
        <v>2</v>
      </c>
      <c r="B72" s="4" t="s">
        <v>305</v>
      </c>
      <c r="C72" s="1" t="s">
        <v>99</v>
      </c>
      <c r="D72" s="4">
        <v>13139080228</v>
      </c>
      <c r="E72" s="7">
        <v>3355</v>
      </c>
      <c r="F72" s="3" t="s">
        <v>2059</v>
      </c>
      <c r="G72" s="1">
        <v>11646</v>
      </c>
      <c r="H72" s="11"/>
      <c r="I72" s="15" t="s">
        <v>1945</v>
      </c>
      <c r="J72" s="15" t="s">
        <v>1945</v>
      </c>
      <c r="L72" s="30">
        <v>44613</v>
      </c>
      <c r="M72" s="1">
        <v>12065</v>
      </c>
      <c r="O72" s="30">
        <v>44742</v>
      </c>
      <c r="P72" s="1">
        <v>12811</v>
      </c>
      <c r="Q72" s="1"/>
      <c r="R72" s="1"/>
      <c r="T72" s="110">
        <f t="shared" si="10"/>
        <v>1165</v>
      </c>
      <c r="U72" s="1"/>
      <c r="V72" s="110">
        <f t="shared" si="11"/>
        <v>1165</v>
      </c>
      <c r="W72" s="1"/>
    </row>
    <row r="73" spans="1:23" ht="15" customHeight="1" x14ac:dyDescent="0.25">
      <c r="A73" s="4">
        <v>2</v>
      </c>
      <c r="B73" s="4" t="s">
        <v>305</v>
      </c>
      <c r="C73" s="1" t="s">
        <v>100</v>
      </c>
      <c r="D73" s="4">
        <v>13139080051</v>
      </c>
      <c r="E73" s="7">
        <v>645</v>
      </c>
      <c r="F73" s="3" t="s">
        <v>101</v>
      </c>
      <c r="G73" s="1">
        <v>9593</v>
      </c>
      <c r="H73" s="11"/>
      <c r="I73" s="15" t="s">
        <v>1945</v>
      </c>
      <c r="J73" s="15" t="s">
        <v>1945</v>
      </c>
      <c r="L73" s="30">
        <v>44613</v>
      </c>
      <c r="M73" s="1">
        <v>9764</v>
      </c>
      <c r="O73" s="30">
        <v>44742</v>
      </c>
      <c r="P73" s="1">
        <v>10539</v>
      </c>
      <c r="Q73" s="1"/>
      <c r="R73" s="1"/>
      <c r="T73" s="110">
        <f t="shared" si="10"/>
        <v>946</v>
      </c>
      <c r="U73" s="1"/>
      <c r="V73" s="110">
        <f t="shared" si="11"/>
        <v>946</v>
      </c>
      <c r="W73" s="1"/>
    </row>
    <row r="74" spans="1:23" ht="15" customHeight="1" x14ac:dyDescent="0.25">
      <c r="A74" s="4">
        <v>2</v>
      </c>
      <c r="B74" s="4" t="s">
        <v>306</v>
      </c>
      <c r="C74" s="1" t="s">
        <v>102</v>
      </c>
      <c r="D74" s="4">
        <v>13135370050</v>
      </c>
      <c r="E74" s="7">
        <v>2480</v>
      </c>
      <c r="F74" s="3" t="s">
        <v>103</v>
      </c>
      <c r="G74" s="1">
        <v>3523</v>
      </c>
      <c r="H74" s="11"/>
      <c r="I74" s="15" t="s">
        <v>1945</v>
      </c>
      <c r="J74" s="15" t="s">
        <v>1945</v>
      </c>
      <c r="L74" s="30">
        <v>44613</v>
      </c>
      <c r="M74" s="1">
        <v>3765</v>
      </c>
      <c r="O74" s="30">
        <v>44742</v>
      </c>
      <c r="P74" s="1">
        <v>4190</v>
      </c>
      <c r="Q74" s="1"/>
      <c r="R74" s="1"/>
      <c r="T74" s="110">
        <f t="shared" si="10"/>
        <v>667</v>
      </c>
      <c r="U74" s="1"/>
      <c r="V74" s="110">
        <f t="shared" si="11"/>
        <v>667</v>
      </c>
      <c r="W74" s="1"/>
    </row>
    <row r="75" spans="1:23" ht="15" customHeight="1" x14ac:dyDescent="0.25">
      <c r="A75" s="4">
        <v>2</v>
      </c>
      <c r="B75" s="4" t="s">
        <v>309</v>
      </c>
      <c r="C75" s="1" t="s">
        <v>104</v>
      </c>
      <c r="D75" s="4">
        <v>13139080250</v>
      </c>
      <c r="E75" s="7">
        <v>1549</v>
      </c>
      <c r="F75" s="3" t="s">
        <v>41</v>
      </c>
      <c r="G75" s="1">
        <v>383</v>
      </c>
      <c r="H75" s="11"/>
      <c r="I75" s="15" t="s">
        <v>1945</v>
      </c>
      <c r="J75" s="15" t="s">
        <v>1945</v>
      </c>
      <c r="L75" s="30">
        <v>44613</v>
      </c>
      <c r="M75" s="1">
        <v>383</v>
      </c>
      <c r="O75" s="30">
        <v>44742</v>
      </c>
      <c r="P75" s="1">
        <v>383</v>
      </c>
      <c r="Q75" s="1"/>
      <c r="R75" s="1"/>
      <c r="T75" s="110">
        <f t="shared" si="10"/>
        <v>0</v>
      </c>
      <c r="U75" s="1"/>
      <c r="V75" s="110">
        <f t="shared" si="11"/>
        <v>0</v>
      </c>
      <c r="W75" s="1"/>
    </row>
    <row r="76" spans="1:23" ht="15" customHeight="1" x14ac:dyDescent="0.25">
      <c r="A76" s="4">
        <v>2</v>
      </c>
      <c r="B76" s="4" t="s">
        <v>309</v>
      </c>
      <c r="C76" s="1" t="s">
        <v>105</v>
      </c>
      <c r="D76" s="4">
        <v>13139080225</v>
      </c>
      <c r="E76" s="7">
        <v>2135</v>
      </c>
      <c r="F76" s="3" t="s">
        <v>56</v>
      </c>
      <c r="G76" s="1">
        <v>1676</v>
      </c>
      <c r="H76" s="11"/>
      <c r="I76" s="15" t="s">
        <v>1945</v>
      </c>
      <c r="J76" s="15" t="s">
        <v>1945</v>
      </c>
      <c r="L76" s="30">
        <v>44613</v>
      </c>
      <c r="M76" s="1">
        <v>1712</v>
      </c>
      <c r="O76" s="30">
        <v>44742</v>
      </c>
      <c r="P76" s="1">
        <v>1860</v>
      </c>
      <c r="Q76" s="1"/>
      <c r="R76" s="1"/>
      <c r="T76" s="110">
        <f t="shared" si="10"/>
        <v>184</v>
      </c>
      <c r="U76" s="1"/>
      <c r="V76" s="110">
        <f t="shared" si="11"/>
        <v>184</v>
      </c>
      <c r="W76" s="1"/>
    </row>
    <row r="77" spans="1:23" ht="15" customHeight="1" x14ac:dyDescent="0.25">
      <c r="A77" s="4">
        <v>2</v>
      </c>
      <c r="B77" s="4" t="s">
        <v>295</v>
      </c>
      <c r="C77" s="1" t="s">
        <v>106</v>
      </c>
      <c r="D77" s="4">
        <v>13135370036</v>
      </c>
      <c r="E77" s="7">
        <v>1743</v>
      </c>
      <c r="F77" s="3" t="s">
        <v>107</v>
      </c>
      <c r="G77" s="1">
        <v>10372</v>
      </c>
      <c r="H77" s="11"/>
      <c r="I77" s="15" t="s">
        <v>1945</v>
      </c>
      <c r="J77" s="15" t="s">
        <v>1945</v>
      </c>
      <c r="L77" s="30">
        <v>44613</v>
      </c>
      <c r="M77" s="1">
        <v>10607</v>
      </c>
      <c r="O77" s="30">
        <v>44742</v>
      </c>
      <c r="P77" s="1">
        <v>11568</v>
      </c>
      <c r="Q77" s="1"/>
      <c r="R77" s="1"/>
      <c r="T77" s="110">
        <f t="shared" si="10"/>
        <v>1196</v>
      </c>
      <c r="U77" s="1"/>
      <c r="V77" s="110">
        <f t="shared" si="11"/>
        <v>1196</v>
      </c>
      <c r="W77" s="1"/>
    </row>
    <row r="78" spans="1:23" ht="15" customHeight="1" x14ac:dyDescent="0.25">
      <c r="A78" s="357">
        <v>2</v>
      </c>
      <c r="B78" s="357" t="s">
        <v>272</v>
      </c>
      <c r="C78" s="14" t="s">
        <v>108</v>
      </c>
      <c r="D78" s="357">
        <v>13139080256</v>
      </c>
      <c r="E78" s="409">
        <v>3183</v>
      </c>
      <c r="F78" s="412" t="s">
        <v>1990</v>
      </c>
      <c r="G78" s="351">
        <v>12</v>
      </c>
      <c r="H78" s="11"/>
      <c r="I78" s="409" t="s">
        <v>1945</v>
      </c>
      <c r="J78" s="409" t="s">
        <v>1945</v>
      </c>
      <c r="L78" s="354">
        <v>44613</v>
      </c>
      <c r="M78" s="351">
        <v>12</v>
      </c>
      <c r="N78" s="55"/>
      <c r="O78" s="354">
        <v>44743</v>
      </c>
      <c r="P78" s="351">
        <v>12</v>
      </c>
      <c r="Q78" s="357"/>
      <c r="R78" s="357"/>
      <c r="T78" s="351">
        <f>P78-G78</f>
        <v>0</v>
      </c>
      <c r="U78" s="362"/>
      <c r="V78" s="196">
        <f t="shared" si="11"/>
        <v>0</v>
      </c>
      <c r="W78" s="411"/>
    </row>
    <row r="79" spans="1:23" ht="15" customHeight="1" x14ac:dyDescent="0.25">
      <c r="A79" s="356"/>
      <c r="B79" s="356"/>
      <c r="C79" s="14" t="s">
        <v>112</v>
      </c>
      <c r="D79" s="356"/>
      <c r="E79" s="410"/>
      <c r="F79" s="413"/>
      <c r="G79" s="353"/>
      <c r="H79" s="11"/>
      <c r="I79" s="410"/>
      <c r="J79" s="410"/>
      <c r="L79" s="356"/>
      <c r="M79" s="353"/>
      <c r="N79" s="55"/>
      <c r="O79" s="356"/>
      <c r="P79" s="353"/>
      <c r="Q79" s="356"/>
      <c r="R79" s="356"/>
      <c r="T79" s="353"/>
      <c r="U79" s="364"/>
      <c r="V79" s="38"/>
      <c r="W79" s="411"/>
    </row>
    <row r="80" spans="1:23" ht="15" customHeight="1" x14ac:dyDescent="0.25">
      <c r="A80" s="4">
        <v>2</v>
      </c>
      <c r="B80" s="4" t="s">
        <v>272</v>
      </c>
      <c r="C80" s="1" t="s">
        <v>109</v>
      </c>
      <c r="D80" s="4">
        <v>13139080070</v>
      </c>
      <c r="E80" s="7">
        <v>2465</v>
      </c>
      <c r="F80" s="3" t="s">
        <v>110</v>
      </c>
      <c r="G80" s="1">
        <v>7867</v>
      </c>
      <c r="H80" s="11"/>
      <c r="I80" s="15" t="s">
        <v>1945</v>
      </c>
      <c r="J80" s="15" t="s">
        <v>1945</v>
      </c>
      <c r="L80" s="30">
        <v>44614</v>
      </c>
      <c r="M80" s="1">
        <v>9396</v>
      </c>
      <c r="O80" s="30">
        <v>44743</v>
      </c>
      <c r="P80" s="1">
        <v>10555</v>
      </c>
      <c r="Q80" s="1"/>
      <c r="R80" s="1"/>
      <c r="T80" s="110">
        <f t="shared" ref="T80" si="12">P80-G80</f>
        <v>2688</v>
      </c>
      <c r="U80" s="1"/>
      <c r="V80" s="110">
        <f>T80+U80</f>
        <v>2688</v>
      </c>
      <c r="W80" s="1"/>
    </row>
    <row r="81" spans="1:23" ht="15" customHeight="1" x14ac:dyDescent="0.25">
      <c r="A81" s="31">
        <v>2</v>
      </c>
      <c r="B81" s="31" t="s">
        <v>273</v>
      </c>
      <c r="C81" s="198" t="s">
        <v>111</v>
      </c>
      <c r="D81" s="31">
        <v>13139080049</v>
      </c>
      <c r="E81" s="7">
        <v>3183</v>
      </c>
      <c r="F81" s="3" t="s">
        <v>1990</v>
      </c>
      <c r="G81" s="1">
        <v>47810</v>
      </c>
      <c r="H81" s="11"/>
      <c r="I81" s="199" t="s">
        <v>1945</v>
      </c>
      <c r="J81" s="199" t="s">
        <v>1945</v>
      </c>
      <c r="L81" s="30">
        <v>44613</v>
      </c>
      <c r="M81" s="1">
        <v>51077</v>
      </c>
      <c r="O81" s="30">
        <v>44743</v>
      </c>
      <c r="P81" s="1">
        <v>54002</v>
      </c>
      <c r="Q81" s="1"/>
      <c r="R81" s="1"/>
      <c r="T81" s="110">
        <f>P81-M81</f>
        <v>2925</v>
      </c>
      <c r="U81" s="1"/>
      <c r="V81" s="110">
        <f>T81+U81</f>
        <v>2925</v>
      </c>
      <c r="W81" s="1"/>
    </row>
    <row r="82" spans="1:23" ht="15" customHeight="1" x14ac:dyDescent="0.25">
      <c r="A82" s="357">
        <v>2</v>
      </c>
      <c r="B82" s="357" t="s">
        <v>289</v>
      </c>
      <c r="C82" s="14" t="s">
        <v>113</v>
      </c>
      <c r="D82" s="357"/>
      <c r="E82" s="409">
        <v>1856</v>
      </c>
      <c r="F82" s="412" t="s">
        <v>114</v>
      </c>
      <c r="G82" s="351">
        <v>42577</v>
      </c>
      <c r="H82" s="11"/>
      <c r="I82" s="409" t="s">
        <v>1945</v>
      </c>
      <c r="J82" s="409" t="s">
        <v>1945</v>
      </c>
      <c r="L82" s="354">
        <v>44613</v>
      </c>
      <c r="M82" s="351">
        <v>43539</v>
      </c>
      <c r="N82" s="55"/>
      <c r="O82" s="354">
        <v>44746</v>
      </c>
      <c r="P82" s="351">
        <v>50927</v>
      </c>
      <c r="Q82" s="357"/>
      <c r="R82" s="357"/>
      <c r="T82" s="351">
        <f>P82-G82</f>
        <v>8350</v>
      </c>
      <c r="U82" s="351"/>
      <c r="V82" s="351">
        <f>T82+U82</f>
        <v>8350</v>
      </c>
      <c r="W82" s="411"/>
    </row>
    <row r="83" spans="1:23" ht="15" customHeight="1" x14ac:dyDescent="0.25">
      <c r="A83" s="356"/>
      <c r="B83" s="356"/>
      <c r="C83" s="14" t="s">
        <v>115</v>
      </c>
      <c r="D83" s="356"/>
      <c r="E83" s="410"/>
      <c r="F83" s="413"/>
      <c r="G83" s="353"/>
      <c r="H83" s="11"/>
      <c r="I83" s="410"/>
      <c r="J83" s="410"/>
      <c r="L83" s="356"/>
      <c r="M83" s="353"/>
      <c r="N83" s="55"/>
      <c r="O83" s="356"/>
      <c r="P83" s="353"/>
      <c r="Q83" s="356"/>
      <c r="R83" s="356"/>
      <c r="T83" s="353"/>
      <c r="U83" s="353"/>
      <c r="V83" s="353"/>
      <c r="W83" s="411"/>
    </row>
    <row r="84" spans="1:23" ht="15" customHeight="1" x14ac:dyDescent="0.25">
      <c r="A84" s="4">
        <v>2</v>
      </c>
      <c r="B84" s="4" t="s">
        <v>281</v>
      </c>
      <c r="C84" s="1" t="s">
        <v>116</v>
      </c>
      <c r="D84" s="4"/>
      <c r="E84" s="7">
        <v>3217</v>
      </c>
      <c r="F84" s="3" t="s">
        <v>2001</v>
      </c>
      <c r="G84" s="1">
        <v>6500</v>
      </c>
      <c r="H84" s="11"/>
      <c r="I84" s="15" t="s">
        <v>1945</v>
      </c>
      <c r="J84" s="15" t="s">
        <v>1945</v>
      </c>
      <c r="L84" s="30">
        <v>44613</v>
      </c>
      <c r="M84" s="1">
        <v>6713</v>
      </c>
      <c r="O84" s="30">
        <v>44746</v>
      </c>
      <c r="P84" s="1">
        <v>7584</v>
      </c>
      <c r="Q84" s="1"/>
      <c r="R84" s="1"/>
      <c r="T84" s="110">
        <f t="shared" ref="T84" si="13">P84-G84</f>
        <v>1084</v>
      </c>
      <c r="U84" s="1"/>
      <c r="V84" s="110">
        <f>T84+U84</f>
        <v>1084</v>
      </c>
      <c r="W84" s="1"/>
    </row>
    <row r="85" spans="1:23" ht="24.75" customHeight="1" x14ac:dyDescent="0.25">
      <c r="A85" s="13">
        <v>2</v>
      </c>
      <c r="B85" s="13" t="s">
        <v>288</v>
      </c>
      <c r="C85" s="14" t="s">
        <v>117</v>
      </c>
      <c r="D85" s="13"/>
      <c r="E85" s="15">
        <v>3019</v>
      </c>
      <c r="F85" s="16" t="s">
        <v>234</v>
      </c>
      <c r="G85" s="51">
        <v>4</v>
      </c>
      <c r="H85" s="11"/>
      <c r="I85" s="15" t="s">
        <v>1946</v>
      </c>
      <c r="J85" s="15" t="s">
        <v>1945</v>
      </c>
      <c r="L85" s="70">
        <v>44613</v>
      </c>
      <c r="M85" s="14">
        <v>4</v>
      </c>
      <c r="O85" s="70">
        <v>44746</v>
      </c>
      <c r="P85" s="51">
        <v>4</v>
      </c>
      <c r="Q85" s="51"/>
      <c r="R85" s="51"/>
      <c r="T85" s="51">
        <f>P85-G85</f>
        <v>0</v>
      </c>
      <c r="U85" s="1"/>
      <c r="V85" s="51">
        <f>U85+T85</f>
        <v>0</v>
      </c>
      <c r="W85" s="1"/>
    </row>
    <row r="86" spans="1:23" ht="15" customHeight="1" x14ac:dyDescent="0.25">
      <c r="A86" s="4">
        <v>2</v>
      </c>
      <c r="B86" s="4" t="s">
        <v>273</v>
      </c>
      <c r="C86" s="1" t="s">
        <v>118</v>
      </c>
      <c r="D86" s="4">
        <v>13139080001</v>
      </c>
      <c r="E86" s="7">
        <v>2149</v>
      </c>
      <c r="F86" s="3" t="s">
        <v>89</v>
      </c>
      <c r="G86" s="1">
        <v>2727</v>
      </c>
      <c r="H86" s="11"/>
      <c r="I86" s="15" t="s">
        <v>1945</v>
      </c>
      <c r="J86" s="15" t="s">
        <v>1945</v>
      </c>
      <c r="L86" s="30">
        <v>44613</v>
      </c>
      <c r="M86" s="1">
        <v>2727</v>
      </c>
      <c r="O86" s="30">
        <v>44743</v>
      </c>
      <c r="P86" s="1">
        <v>2740</v>
      </c>
      <c r="Q86" s="1"/>
      <c r="R86" s="1"/>
      <c r="T86" s="110">
        <f t="shared" ref="T86" si="14">P86-G86</f>
        <v>13</v>
      </c>
      <c r="U86" s="1"/>
      <c r="V86" s="110">
        <f>T86+U86</f>
        <v>13</v>
      </c>
      <c r="W86" s="1"/>
    </row>
    <row r="87" spans="1:23" ht="33" customHeight="1" x14ac:dyDescent="0.25">
      <c r="A87" s="13">
        <v>2</v>
      </c>
      <c r="B87" s="13" t="s">
        <v>273</v>
      </c>
      <c r="C87" s="14" t="s">
        <v>119</v>
      </c>
      <c r="D87" s="13">
        <v>122106</v>
      </c>
      <c r="E87" s="15">
        <v>1742</v>
      </c>
      <c r="F87" s="16" t="s">
        <v>6</v>
      </c>
      <c r="G87" s="14">
        <v>2176</v>
      </c>
      <c r="H87" s="17"/>
      <c r="I87" s="106" t="s">
        <v>1945</v>
      </c>
      <c r="J87" s="15" t="s">
        <v>1945</v>
      </c>
      <c r="K87" s="18"/>
      <c r="L87" s="33">
        <v>44613</v>
      </c>
      <c r="M87" s="14">
        <v>2220</v>
      </c>
      <c r="N87" s="18"/>
      <c r="O87" s="33">
        <v>44743</v>
      </c>
      <c r="P87" s="14">
        <v>2430</v>
      </c>
      <c r="Q87" s="14"/>
      <c r="R87" s="14"/>
      <c r="S87" s="18"/>
      <c r="T87" s="14">
        <f>P87-G87</f>
        <v>254</v>
      </c>
      <c r="U87" s="14"/>
      <c r="V87" s="14">
        <f>U87+T87</f>
        <v>254</v>
      </c>
      <c r="W87" s="14"/>
    </row>
    <row r="88" spans="1:23" ht="15" customHeight="1" x14ac:dyDescent="0.25">
      <c r="A88" s="357">
        <v>2</v>
      </c>
      <c r="B88" s="357" t="s">
        <v>274</v>
      </c>
      <c r="C88" s="14" t="s">
        <v>120</v>
      </c>
      <c r="D88" s="357">
        <v>13139120063</v>
      </c>
      <c r="E88" s="409">
        <v>3019</v>
      </c>
      <c r="F88" s="412" t="s">
        <v>234</v>
      </c>
      <c r="G88" s="351">
        <v>4</v>
      </c>
      <c r="H88" s="11"/>
      <c r="I88" s="409" t="s">
        <v>1946</v>
      </c>
      <c r="J88" s="409" t="s">
        <v>1945</v>
      </c>
      <c r="L88" s="354">
        <v>44613</v>
      </c>
      <c r="M88" s="351">
        <v>4</v>
      </c>
      <c r="N88" s="29"/>
      <c r="O88" s="367">
        <v>44743</v>
      </c>
      <c r="P88" s="351">
        <v>4</v>
      </c>
      <c r="Q88" s="357"/>
      <c r="R88" s="357"/>
      <c r="T88" s="351">
        <f>P88-G88</f>
        <v>0</v>
      </c>
      <c r="U88" s="357"/>
      <c r="V88" s="351">
        <f>T88+U88</f>
        <v>0</v>
      </c>
      <c r="W88" s="411"/>
    </row>
    <row r="89" spans="1:23" ht="15" customHeight="1" x14ac:dyDescent="0.25">
      <c r="A89" s="356"/>
      <c r="B89" s="356"/>
      <c r="C89" s="14" t="s">
        <v>121</v>
      </c>
      <c r="D89" s="356"/>
      <c r="E89" s="410"/>
      <c r="F89" s="413"/>
      <c r="G89" s="353"/>
      <c r="H89" s="11"/>
      <c r="I89" s="410"/>
      <c r="J89" s="410"/>
      <c r="L89" s="361"/>
      <c r="M89" s="353"/>
      <c r="N89" s="29"/>
      <c r="O89" s="353"/>
      <c r="P89" s="353"/>
      <c r="Q89" s="356"/>
      <c r="R89" s="356"/>
      <c r="T89" s="353"/>
      <c r="U89" s="356"/>
      <c r="V89" s="353"/>
      <c r="W89" s="411"/>
    </row>
    <row r="90" spans="1:23" ht="15" customHeight="1" x14ac:dyDescent="0.25">
      <c r="A90" s="4">
        <v>2</v>
      </c>
      <c r="B90" s="4" t="s">
        <v>275</v>
      </c>
      <c r="C90" s="1" t="s">
        <v>122</v>
      </c>
      <c r="D90" s="4">
        <v>13139120061</v>
      </c>
      <c r="E90" s="7">
        <v>3182</v>
      </c>
      <c r="F90" s="3" t="s">
        <v>1989</v>
      </c>
      <c r="G90" s="1">
        <v>2750</v>
      </c>
      <c r="H90" s="11"/>
      <c r="I90" s="7" t="s">
        <v>1945</v>
      </c>
      <c r="J90" s="7" t="s">
        <v>1945</v>
      </c>
      <c r="L90" s="30">
        <v>44613</v>
      </c>
      <c r="M90" s="1">
        <v>2758</v>
      </c>
      <c r="O90" s="30">
        <v>44743</v>
      </c>
      <c r="P90" s="1">
        <v>3290</v>
      </c>
      <c r="Q90" s="1"/>
      <c r="R90" s="1"/>
      <c r="T90" s="110">
        <f t="shared" ref="T90:T93" si="15">P90-G90</f>
        <v>540</v>
      </c>
      <c r="U90" s="1"/>
      <c r="V90" s="110">
        <f>T90+U90</f>
        <v>540</v>
      </c>
      <c r="W90" s="1"/>
    </row>
    <row r="91" spans="1:23" ht="15" customHeight="1" x14ac:dyDescent="0.25">
      <c r="A91" s="4">
        <v>2</v>
      </c>
      <c r="B91" s="4" t="s">
        <v>277</v>
      </c>
      <c r="C91" s="1" t="s">
        <v>123</v>
      </c>
      <c r="D91" s="1"/>
      <c r="E91" s="7">
        <v>1054</v>
      </c>
      <c r="F91" s="3" t="s">
        <v>124</v>
      </c>
      <c r="G91" s="1">
        <v>1402</v>
      </c>
      <c r="H91" s="11"/>
      <c r="I91" s="15" t="s">
        <v>1945</v>
      </c>
      <c r="J91" s="15" t="s">
        <v>1945</v>
      </c>
      <c r="L91" s="30">
        <v>44615</v>
      </c>
      <c r="M91" s="1">
        <v>1475</v>
      </c>
      <c r="O91" s="30">
        <v>44746</v>
      </c>
      <c r="P91" s="1">
        <v>1674</v>
      </c>
      <c r="Q91" s="1"/>
      <c r="R91" s="1"/>
      <c r="T91" s="110">
        <f t="shared" si="15"/>
        <v>272</v>
      </c>
      <c r="U91" s="1"/>
      <c r="V91" s="110">
        <f>T91+U91</f>
        <v>272</v>
      </c>
      <c r="W91" s="1"/>
    </row>
    <row r="92" spans="1:23" ht="15" customHeight="1" x14ac:dyDescent="0.25">
      <c r="A92" s="4">
        <v>2</v>
      </c>
      <c r="B92" s="4" t="s">
        <v>276</v>
      </c>
      <c r="C92" s="1" t="s">
        <v>235</v>
      </c>
      <c r="D92" s="1"/>
      <c r="E92" s="7">
        <v>781</v>
      </c>
      <c r="F92" s="3" t="s">
        <v>1938</v>
      </c>
      <c r="G92" s="1">
        <v>129</v>
      </c>
      <c r="H92" s="11"/>
      <c r="I92" s="7" t="s">
        <v>1945</v>
      </c>
      <c r="J92" s="7" t="s">
        <v>1945</v>
      </c>
      <c r="L92" s="30">
        <v>44615</v>
      </c>
      <c r="M92" s="1">
        <v>129</v>
      </c>
      <c r="O92" s="30">
        <v>44746</v>
      </c>
      <c r="P92" s="1">
        <v>160</v>
      </c>
      <c r="Q92" s="1"/>
      <c r="R92" s="1"/>
      <c r="T92" s="110">
        <f t="shared" si="15"/>
        <v>31</v>
      </c>
      <c r="U92" s="1"/>
      <c r="V92" s="110">
        <f>T92+U92</f>
        <v>31</v>
      </c>
      <c r="W92" s="1"/>
    </row>
    <row r="93" spans="1:23" ht="15" customHeight="1" x14ac:dyDescent="0.25">
      <c r="A93" s="4">
        <v>2</v>
      </c>
      <c r="B93" s="4" t="s">
        <v>276</v>
      </c>
      <c r="C93" s="1" t="s">
        <v>125</v>
      </c>
      <c r="D93" s="1"/>
      <c r="E93" s="7">
        <v>2141</v>
      </c>
      <c r="F93" s="3" t="s">
        <v>126</v>
      </c>
      <c r="G93" s="1">
        <v>1440</v>
      </c>
      <c r="H93" s="11"/>
      <c r="I93" s="7" t="s">
        <v>1945</v>
      </c>
      <c r="J93" s="15" t="s">
        <v>1945</v>
      </c>
      <c r="L93" s="30">
        <v>44615</v>
      </c>
      <c r="M93" s="1">
        <v>1535</v>
      </c>
      <c r="O93" s="30">
        <v>44746</v>
      </c>
      <c r="P93" s="1">
        <v>1712</v>
      </c>
      <c r="Q93" s="1"/>
      <c r="R93" s="1"/>
      <c r="T93" s="110">
        <f t="shared" si="15"/>
        <v>272</v>
      </c>
      <c r="U93" s="1"/>
      <c r="V93" s="110">
        <f>T93+U93</f>
        <v>272</v>
      </c>
      <c r="W93" s="1"/>
    </row>
    <row r="94" spans="1:23" ht="15" customHeight="1" x14ac:dyDescent="0.25">
      <c r="A94" s="357">
        <v>2</v>
      </c>
      <c r="B94" s="357" t="s">
        <v>283</v>
      </c>
      <c r="C94" s="1" t="s">
        <v>127</v>
      </c>
      <c r="D94" s="362"/>
      <c r="E94" s="409">
        <v>2284</v>
      </c>
      <c r="F94" s="412" t="s">
        <v>43</v>
      </c>
      <c r="G94" s="351">
        <v>24747</v>
      </c>
      <c r="H94" s="11"/>
      <c r="I94" s="422" t="s">
        <v>1945</v>
      </c>
      <c r="J94" s="409" t="s">
        <v>1945</v>
      </c>
      <c r="L94" s="354">
        <v>44615</v>
      </c>
      <c r="M94" s="351">
        <v>26204</v>
      </c>
      <c r="N94" s="55"/>
      <c r="O94" s="354">
        <v>44746</v>
      </c>
      <c r="P94" s="351">
        <v>28468</v>
      </c>
      <c r="Q94" s="357"/>
      <c r="R94" s="357"/>
      <c r="T94" s="351">
        <f>P94-G94</f>
        <v>3721</v>
      </c>
      <c r="U94" s="362"/>
      <c r="V94" s="351">
        <f>T94+U94</f>
        <v>3721</v>
      </c>
      <c r="W94" s="411"/>
    </row>
    <row r="95" spans="1:23" ht="15" customHeight="1" x14ac:dyDescent="0.25">
      <c r="A95" s="356"/>
      <c r="B95" s="356"/>
      <c r="C95" s="1" t="s">
        <v>129</v>
      </c>
      <c r="D95" s="364"/>
      <c r="E95" s="410"/>
      <c r="F95" s="413"/>
      <c r="G95" s="353"/>
      <c r="H95" s="11"/>
      <c r="I95" s="423"/>
      <c r="J95" s="410"/>
      <c r="L95" s="356"/>
      <c r="M95" s="353"/>
      <c r="N95" s="55"/>
      <c r="O95" s="356"/>
      <c r="P95" s="353"/>
      <c r="Q95" s="356"/>
      <c r="R95" s="356"/>
      <c r="T95" s="353"/>
      <c r="U95" s="364"/>
      <c r="V95" s="353"/>
      <c r="W95" s="411"/>
    </row>
    <row r="96" spans="1:23" ht="15" customHeight="1" x14ac:dyDescent="0.25">
      <c r="A96" s="4">
        <v>2</v>
      </c>
      <c r="B96" s="4" t="s">
        <v>284</v>
      </c>
      <c r="C96" s="1" t="s">
        <v>128</v>
      </c>
      <c r="D96" s="1"/>
      <c r="E96" s="7">
        <v>3313</v>
      </c>
      <c r="F96" s="3" t="s">
        <v>2070</v>
      </c>
      <c r="G96" s="1">
        <v>2461</v>
      </c>
      <c r="H96" s="11"/>
      <c r="I96" s="15" t="s">
        <v>1945</v>
      </c>
      <c r="J96" s="15" t="s">
        <v>1945</v>
      </c>
      <c r="L96" s="30">
        <v>44615</v>
      </c>
      <c r="M96" s="1">
        <v>2529</v>
      </c>
      <c r="O96" s="30">
        <v>44746</v>
      </c>
      <c r="P96" s="1">
        <v>2883</v>
      </c>
      <c r="Q96" s="1"/>
      <c r="R96" s="1"/>
      <c r="T96" s="110">
        <f t="shared" ref="T96" si="16">P96-G96</f>
        <v>422</v>
      </c>
      <c r="U96" s="1"/>
      <c r="V96" s="110">
        <f>T96+U96</f>
        <v>422</v>
      </c>
      <c r="W96" s="1"/>
    </row>
    <row r="97" spans="1:23" ht="15" customHeight="1" x14ac:dyDescent="0.25">
      <c r="A97" s="357">
        <v>2</v>
      </c>
      <c r="B97" s="357" t="s">
        <v>279</v>
      </c>
      <c r="C97" s="1" t="s">
        <v>130</v>
      </c>
      <c r="D97" s="362"/>
      <c r="E97" s="409">
        <v>1616</v>
      </c>
      <c r="F97" s="412" t="s">
        <v>131</v>
      </c>
      <c r="G97" s="351">
        <v>4126</v>
      </c>
      <c r="H97" s="11"/>
      <c r="I97" s="419" t="s">
        <v>1945</v>
      </c>
      <c r="J97" s="409" t="s">
        <v>1945</v>
      </c>
      <c r="L97" s="354">
        <v>2302</v>
      </c>
      <c r="M97" s="351">
        <v>4126</v>
      </c>
      <c r="N97" s="55"/>
      <c r="O97" s="354">
        <v>44746</v>
      </c>
      <c r="P97" s="351">
        <v>4126</v>
      </c>
      <c r="Q97" s="357"/>
      <c r="R97" s="357"/>
      <c r="T97" s="351">
        <f>P97-G97</f>
        <v>0</v>
      </c>
      <c r="U97" s="362"/>
      <c r="V97" s="351">
        <f>T97+U97</f>
        <v>0</v>
      </c>
      <c r="W97" s="411"/>
    </row>
    <row r="98" spans="1:23" ht="17.25" customHeight="1" x14ac:dyDescent="0.25">
      <c r="A98" s="356"/>
      <c r="B98" s="356"/>
      <c r="C98" s="1" t="s">
        <v>132</v>
      </c>
      <c r="D98" s="364"/>
      <c r="E98" s="410"/>
      <c r="F98" s="413"/>
      <c r="G98" s="353"/>
      <c r="H98" s="11"/>
      <c r="I98" s="420"/>
      <c r="J98" s="410"/>
      <c r="L98" s="356"/>
      <c r="M98" s="353"/>
      <c r="N98" s="55"/>
      <c r="O98" s="356"/>
      <c r="P98" s="353"/>
      <c r="Q98" s="356"/>
      <c r="R98" s="356"/>
      <c r="T98" s="353"/>
      <c r="U98" s="364"/>
      <c r="V98" s="353"/>
      <c r="W98" s="411"/>
    </row>
    <row r="99" spans="1:23" ht="15" customHeight="1" x14ac:dyDescent="0.25">
      <c r="A99" s="4">
        <v>2</v>
      </c>
      <c r="B99" s="4" t="s">
        <v>278</v>
      </c>
      <c r="C99" s="1" t="s">
        <v>133</v>
      </c>
      <c r="D99" s="1"/>
      <c r="E99" s="7">
        <v>1182</v>
      </c>
      <c r="F99" s="3" t="s">
        <v>134</v>
      </c>
      <c r="G99" s="1">
        <v>1893</v>
      </c>
      <c r="H99" s="11"/>
      <c r="I99" s="15" t="s">
        <v>1945</v>
      </c>
      <c r="J99" s="15" t="s">
        <v>1945</v>
      </c>
      <c r="L99" s="30">
        <v>44615</v>
      </c>
      <c r="M99" s="1">
        <v>1933</v>
      </c>
      <c r="O99" s="30">
        <v>44746</v>
      </c>
      <c r="P99" s="1">
        <v>2305</v>
      </c>
      <c r="Q99" s="1"/>
      <c r="R99" s="1"/>
      <c r="T99" s="110">
        <f t="shared" ref="T99:T100" si="17">P99-G99</f>
        <v>412</v>
      </c>
      <c r="U99" s="1"/>
      <c r="V99" s="110">
        <f t="shared" ref="V99:V106" si="18">T99+U99</f>
        <v>412</v>
      </c>
      <c r="W99" s="1"/>
    </row>
    <row r="100" spans="1:23" ht="15" customHeight="1" x14ac:dyDescent="0.25">
      <c r="A100" s="4">
        <v>2</v>
      </c>
      <c r="B100" s="4" t="s">
        <v>278</v>
      </c>
      <c r="C100" s="1" t="s">
        <v>135</v>
      </c>
      <c r="D100" s="1"/>
      <c r="E100" s="7">
        <v>2141</v>
      </c>
      <c r="F100" s="3" t="s">
        <v>126</v>
      </c>
      <c r="G100" s="1">
        <v>3</v>
      </c>
      <c r="H100" s="11"/>
      <c r="I100" s="15" t="s">
        <v>1946</v>
      </c>
      <c r="J100" s="15" t="s">
        <v>1945</v>
      </c>
      <c r="L100" s="30">
        <v>44615</v>
      </c>
      <c r="M100" s="1">
        <v>3</v>
      </c>
      <c r="O100" s="30">
        <v>44747</v>
      </c>
      <c r="P100" s="1">
        <v>3</v>
      </c>
      <c r="Q100" s="1"/>
      <c r="R100" s="1"/>
      <c r="T100" s="110">
        <f t="shared" si="17"/>
        <v>0</v>
      </c>
      <c r="U100" s="1"/>
      <c r="V100" s="110">
        <f t="shared" si="18"/>
        <v>0</v>
      </c>
      <c r="W100" s="1"/>
    </row>
    <row r="101" spans="1:23" ht="31.5" customHeight="1" x14ac:dyDescent="0.25">
      <c r="A101" s="13">
        <v>2</v>
      </c>
      <c r="B101" s="13" t="s">
        <v>238</v>
      </c>
      <c r="C101" s="14" t="s">
        <v>136</v>
      </c>
      <c r="D101" s="13">
        <v>13139080246</v>
      </c>
      <c r="E101" s="15">
        <v>1650</v>
      </c>
      <c r="F101" s="16" t="s">
        <v>1687</v>
      </c>
      <c r="G101" s="14">
        <v>2</v>
      </c>
      <c r="H101" s="17"/>
      <c r="I101" s="15" t="s">
        <v>1946</v>
      </c>
      <c r="J101" s="15" t="s">
        <v>1945</v>
      </c>
      <c r="K101" s="18"/>
      <c r="L101" s="33">
        <v>44614</v>
      </c>
      <c r="M101" s="14">
        <v>2</v>
      </c>
      <c r="N101" s="18"/>
      <c r="O101" s="33">
        <v>44743</v>
      </c>
      <c r="P101" s="14">
        <v>2</v>
      </c>
      <c r="Q101" s="14"/>
      <c r="R101" s="14"/>
      <c r="S101" s="18"/>
      <c r="T101" s="14">
        <f>P101-G101</f>
        <v>0</v>
      </c>
      <c r="U101" s="14"/>
      <c r="V101" s="14">
        <f t="shared" si="18"/>
        <v>0</v>
      </c>
      <c r="W101" s="14"/>
    </row>
    <row r="102" spans="1:23" ht="17.25" customHeight="1" x14ac:dyDescent="0.25">
      <c r="A102" s="4">
        <v>2</v>
      </c>
      <c r="B102" s="4" t="s">
        <v>279</v>
      </c>
      <c r="C102" s="1" t="s">
        <v>137</v>
      </c>
      <c r="D102" s="1"/>
      <c r="E102" s="7">
        <v>1803</v>
      </c>
      <c r="F102" s="3" t="s">
        <v>138</v>
      </c>
      <c r="G102" s="1">
        <v>985</v>
      </c>
      <c r="H102" s="11"/>
      <c r="I102" s="15" t="s">
        <v>1945</v>
      </c>
      <c r="J102" s="15" t="s">
        <v>1945</v>
      </c>
      <c r="L102" s="30">
        <v>44615</v>
      </c>
      <c r="M102" s="1">
        <v>985</v>
      </c>
      <c r="O102" s="30">
        <v>44746</v>
      </c>
      <c r="P102" s="1">
        <v>1155</v>
      </c>
      <c r="Q102" s="1"/>
      <c r="R102" s="1"/>
      <c r="T102" s="110">
        <f t="shared" ref="T102:T105" si="19">P102-G102</f>
        <v>170</v>
      </c>
      <c r="U102" s="1"/>
      <c r="V102" s="110">
        <f t="shared" si="18"/>
        <v>170</v>
      </c>
      <c r="W102" s="1"/>
    </row>
    <row r="103" spans="1:23" ht="16.5" customHeight="1" x14ac:dyDescent="0.25">
      <c r="A103" s="4">
        <v>2</v>
      </c>
      <c r="B103" s="4" t="s">
        <v>279</v>
      </c>
      <c r="C103" s="1" t="s">
        <v>139</v>
      </c>
      <c r="D103" s="1"/>
      <c r="E103" s="7">
        <v>1508</v>
      </c>
      <c r="F103" s="3" t="s">
        <v>140</v>
      </c>
      <c r="G103" s="1">
        <v>360</v>
      </c>
      <c r="H103" s="11"/>
      <c r="I103" s="15" t="s">
        <v>1945</v>
      </c>
      <c r="J103" s="15" t="s">
        <v>1945</v>
      </c>
      <c r="L103" s="30">
        <v>44615</v>
      </c>
      <c r="M103" s="1">
        <v>362</v>
      </c>
      <c r="O103" s="30">
        <v>44746</v>
      </c>
      <c r="P103" s="1">
        <v>382</v>
      </c>
      <c r="Q103" s="1"/>
      <c r="R103" s="1"/>
      <c r="T103" s="110">
        <f t="shared" si="19"/>
        <v>22</v>
      </c>
      <c r="U103" s="1"/>
      <c r="V103" s="110">
        <f t="shared" si="18"/>
        <v>22</v>
      </c>
      <c r="W103" s="1"/>
    </row>
    <row r="104" spans="1:23" ht="16.5" customHeight="1" x14ac:dyDescent="0.25">
      <c r="A104" s="4">
        <v>2</v>
      </c>
      <c r="B104" s="4" t="s">
        <v>280</v>
      </c>
      <c r="C104" s="1" t="s">
        <v>141</v>
      </c>
      <c r="D104" s="1"/>
      <c r="E104" s="7">
        <v>3313</v>
      </c>
      <c r="F104" s="3" t="s">
        <v>2070</v>
      </c>
      <c r="G104" s="1">
        <v>466</v>
      </c>
      <c r="H104" s="11"/>
      <c r="I104" s="7" t="s">
        <v>1945</v>
      </c>
      <c r="J104" s="7" t="s">
        <v>1945</v>
      </c>
      <c r="L104" s="30">
        <v>44615</v>
      </c>
      <c r="M104" s="1">
        <v>466</v>
      </c>
      <c r="O104" s="30">
        <v>44746</v>
      </c>
      <c r="P104" s="1">
        <v>466</v>
      </c>
      <c r="Q104" s="1"/>
      <c r="R104" s="1"/>
      <c r="T104" s="110">
        <f t="shared" si="19"/>
        <v>0</v>
      </c>
      <c r="U104" s="1"/>
      <c r="V104" s="110">
        <f t="shared" si="18"/>
        <v>0</v>
      </c>
      <c r="W104" s="1"/>
    </row>
    <row r="105" spans="1:23" ht="32.25" customHeight="1" x14ac:dyDescent="0.25">
      <c r="A105" s="13">
        <v>2</v>
      </c>
      <c r="B105" s="13" t="s">
        <v>283</v>
      </c>
      <c r="C105" s="14" t="s">
        <v>142</v>
      </c>
      <c r="D105" s="14"/>
      <c r="E105" s="15">
        <v>1650</v>
      </c>
      <c r="F105" s="16" t="s">
        <v>60</v>
      </c>
      <c r="G105" s="51">
        <v>1</v>
      </c>
      <c r="H105" s="11"/>
      <c r="I105" s="15" t="s">
        <v>1946</v>
      </c>
      <c r="J105" s="15" t="s">
        <v>1945</v>
      </c>
      <c r="L105" s="66">
        <v>44615</v>
      </c>
      <c r="M105" s="14">
        <v>1</v>
      </c>
      <c r="O105" s="70">
        <v>44746</v>
      </c>
      <c r="P105" s="51">
        <v>1</v>
      </c>
      <c r="Q105" s="51"/>
      <c r="R105" s="51"/>
      <c r="T105" s="14">
        <f t="shared" si="19"/>
        <v>0</v>
      </c>
      <c r="U105" s="14"/>
      <c r="V105" s="14">
        <f t="shared" si="18"/>
        <v>0</v>
      </c>
      <c r="W105" s="1"/>
    </row>
    <row r="106" spans="1:23" ht="15" customHeight="1" x14ac:dyDescent="0.25">
      <c r="A106" s="357">
        <v>2</v>
      </c>
      <c r="B106" s="357" t="s">
        <v>282</v>
      </c>
      <c r="C106" s="1" t="s">
        <v>143</v>
      </c>
      <c r="D106" s="362"/>
      <c r="E106" s="409">
        <v>1858</v>
      </c>
      <c r="F106" s="412" t="s">
        <v>2</v>
      </c>
      <c r="G106" s="351">
        <v>1581</v>
      </c>
      <c r="H106" s="11"/>
      <c r="I106" s="422" t="s">
        <v>1945</v>
      </c>
      <c r="J106" s="409" t="s">
        <v>1945</v>
      </c>
      <c r="L106" s="354">
        <v>44615</v>
      </c>
      <c r="M106" s="351">
        <v>1671</v>
      </c>
      <c r="N106" s="55"/>
      <c r="O106" s="354">
        <v>44746</v>
      </c>
      <c r="P106" s="351">
        <v>1677</v>
      </c>
      <c r="Q106" s="357"/>
      <c r="R106" s="357"/>
      <c r="T106" s="351">
        <f>P106-G106</f>
        <v>96</v>
      </c>
      <c r="U106" s="351"/>
      <c r="V106" s="196">
        <f t="shared" si="18"/>
        <v>96</v>
      </c>
      <c r="W106" s="411"/>
    </row>
    <row r="107" spans="1:23" ht="15" customHeight="1" x14ac:dyDescent="0.25">
      <c r="A107" s="356"/>
      <c r="B107" s="356"/>
      <c r="C107" s="1" t="s">
        <v>144</v>
      </c>
      <c r="D107" s="364"/>
      <c r="E107" s="410"/>
      <c r="F107" s="413"/>
      <c r="G107" s="353"/>
      <c r="H107" s="11"/>
      <c r="I107" s="423"/>
      <c r="J107" s="410"/>
      <c r="L107" s="356"/>
      <c r="M107" s="353"/>
      <c r="N107" s="55"/>
      <c r="O107" s="356"/>
      <c r="P107" s="353"/>
      <c r="Q107" s="356"/>
      <c r="R107" s="356"/>
      <c r="T107" s="353"/>
      <c r="U107" s="353"/>
      <c r="V107" s="38"/>
      <c r="W107" s="411"/>
    </row>
    <row r="108" spans="1:23" ht="15" customHeight="1" x14ac:dyDescent="0.25">
      <c r="A108" s="4">
        <v>2</v>
      </c>
      <c r="B108" s="4" t="s">
        <v>282</v>
      </c>
      <c r="C108" s="1" t="s">
        <v>145</v>
      </c>
      <c r="D108" s="1"/>
      <c r="E108" s="7">
        <v>2085</v>
      </c>
      <c r="F108" s="3" t="s">
        <v>146</v>
      </c>
      <c r="G108" s="1">
        <v>39</v>
      </c>
      <c r="H108" s="11"/>
      <c r="I108" s="15" t="s">
        <v>1946</v>
      </c>
      <c r="J108" s="7" t="s">
        <v>1945</v>
      </c>
      <c r="L108" s="30">
        <v>44615</v>
      </c>
      <c r="M108" s="1">
        <v>39</v>
      </c>
      <c r="O108" s="30">
        <v>44746</v>
      </c>
      <c r="P108" s="1">
        <v>39</v>
      </c>
      <c r="Q108" s="1"/>
      <c r="R108" s="1"/>
      <c r="T108" s="110">
        <f t="shared" ref="T108:T109" si="20">P108-G108</f>
        <v>0</v>
      </c>
      <c r="U108" s="1"/>
      <c r="V108" s="110">
        <f>T108+U108</f>
        <v>0</v>
      </c>
      <c r="W108" s="1"/>
    </row>
    <row r="109" spans="1:23" ht="15" customHeight="1" x14ac:dyDescent="0.25">
      <c r="A109" s="4">
        <v>2</v>
      </c>
      <c r="B109" s="4" t="s">
        <v>282</v>
      </c>
      <c r="C109" s="1" t="s">
        <v>147</v>
      </c>
      <c r="D109" s="1"/>
      <c r="E109" s="7">
        <v>2005</v>
      </c>
      <c r="F109" s="3" t="s">
        <v>148</v>
      </c>
      <c r="G109" s="1">
        <v>2</v>
      </c>
      <c r="H109" s="11"/>
      <c r="I109" s="15" t="s">
        <v>1946</v>
      </c>
      <c r="J109" s="7" t="s">
        <v>1945</v>
      </c>
      <c r="L109" s="30">
        <v>44615</v>
      </c>
      <c r="M109" s="1">
        <v>2</v>
      </c>
      <c r="O109" s="30">
        <v>44746</v>
      </c>
      <c r="P109" s="1">
        <v>2</v>
      </c>
      <c r="Q109" s="1"/>
      <c r="R109" s="1"/>
      <c r="T109" s="110">
        <f t="shared" si="20"/>
        <v>0</v>
      </c>
      <c r="U109" s="1"/>
      <c r="V109" s="110">
        <f>T109+U109</f>
        <v>0</v>
      </c>
      <c r="W109" s="1"/>
    </row>
    <row r="110" spans="1:23" ht="15" customHeight="1" x14ac:dyDescent="0.25">
      <c r="A110" s="357">
        <v>2</v>
      </c>
      <c r="B110" s="357" t="s">
        <v>282</v>
      </c>
      <c r="C110" s="1" t="s">
        <v>149</v>
      </c>
      <c r="D110" s="362"/>
      <c r="E110" s="409">
        <v>3158</v>
      </c>
      <c r="F110" s="412" t="s">
        <v>1971</v>
      </c>
      <c r="G110" s="351">
        <v>308</v>
      </c>
      <c r="H110" s="11"/>
      <c r="I110" s="409" t="s">
        <v>1945</v>
      </c>
      <c r="J110" s="409" t="s">
        <v>1945</v>
      </c>
      <c r="L110" s="354">
        <v>44615</v>
      </c>
      <c r="M110" s="351">
        <v>308</v>
      </c>
      <c r="N110" s="29"/>
      <c r="O110" s="354">
        <v>44746</v>
      </c>
      <c r="P110" s="351">
        <v>308</v>
      </c>
      <c r="Q110" s="357"/>
      <c r="R110" s="357"/>
      <c r="T110" s="351">
        <f>P110-G110</f>
        <v>0</v>
      </c>
      <c r="U110" s="351"/>
      <c r="V110" s="351">
        <f>T110+U110</f>
        <v>0</v>
      </c>
      <c r="W110" s="411"/>
    </row>
    <row r="111" spans="1:23" ht="15" customHeight="1" x14ac:dyDescent="0.25">
      <c r="A111" s="355"/>
      <c r="B111" s="355"/>
      <c r="C111" s="1" t="s">
        <v>150</v>
      </c>
      <c r="D111" s="364"/>
      <c r="E111" s="410"/>
      <c r="F111" s="413"/>
      <c r="G111" s="352"/>
      <c r="H111" s="11"/>
      <c r="I111" s="415"/>
      <c r="J111" s="415"/>
      <c r="L111" s="376"/>
      <c r="M111" s="352"/>
      <c r="N111" s="29"/>
      <c r="O111" s="376"/>
      <c r="P111" s="352"/>
      <c r="Q111" s="355"/>
      <c r="R111" s="355"/>
      <c r="T111" s="352"/>
      <c r="U111" s="352"/>
      <c r="V111" s="352"/>
      <c r="W111" s="411"/>
    </row>
    <row r="112" spans="1:23" ht="15" customHeight="1" x14ac:dyDescent="0.25">
      <c r="A112" s="355"/>
      <c r="B112" s="355"/>
      <c r="C112" s="1" t="s">
        <v>149</v>
      </c>
      <c r="D112" s="362"/>
      <c r="E112" s="409">
        <v>3159</v>
      </c>
      <c r="F112" s="412" t="s">
        <v>1972</v>
      </c>
      <c r="G112" s="352"/>
      <c r="H112" s="11"/>
      <c r="I112" s="415"/>
      <c r="J112" s="415"/>
      <c r="L112" s="376"/>
      <c r="M112" s="352"/>
      <c r="N112" s="29"/>
      <c r="O112" s="376"/>
      <c r="P112" s="352"/>
      <c r="Q112" s="355"/>
      <c r="R112" s="355"/>
      <c r="T112" s="352"/>
      <c r="U112" s="352"/>
      <c r="V112" s="352"/>
      <c r="W112" s="411"/>
    </row>
    <row r="113" spans="1:24" ht="15" customHeight="1" x14ac:dyDescent="0.25">
      <c r="A113" s="356"/>
      <c r="B113" s="356"/>
      <c r="C113" s="1" t="s">
        <v>150</v>
      </c>
      <c r="D113" s="364"/>
      <c r="E113" s="410"/>
      <c r="F113" s="413"/>
      <c r="G113" s="353"/>
      <c r="H113" s="11"/>
      <c r="I113" s="410"/>
      <c r="J113" s="410"/>
      <c r="L113" s="361"/>
      <c r="M113" s="353"/>
      <c r="N113" s="29"/>
      <c r="O113" s="361"/>
      <c r="P113" s="353"/>
      <c r="Q113" s="356"/>
      <c r="R113" s="356"/>
      <c r="T113" s="353"/>
      <c r="U113" s="353"/>
      <c r="V113" s="353"/>
      <c r="W113" s="411"/>
    </row>
    <row r="114" spans="1:24" ht="15" customHeight="1" x14ac:dyDescent="0.25">
      <c r="A114" s="4">
        <v>2</v>
      </c>
      <c r="B114" s="4" t="s">
        <v>285</v>
      </c>
      <c r="C114" s="1" t="s">
        <v>151</v>
      </c>
      <c r="D114" s="4">
        <v>13139080250</v>
      </c>
      <c r="E114" s="7">
        <v>2851</v>
      </c>
      <c r="F114" s="3" t="s">
        <v>152</v>
      </c>
      <c r="G114" s="1">
        <v>2</v>
      </c>
      <c r="H114" s="11"/>
      <c r="I114" s="15" t="s">
        <v>1946</v>
      </c>
      <c r="J114" s="15" t="s">
        <v>1945</v>
      </c>
      <c r="L114" s="30">
        <v>44616</v>
      </c>
      <c r="M114" s="1">
        <v>2</v>
      </c>
      <c r="O114" s="30">
        <v>44746</v>
      </c>
      <c r="P114" s="1">
        <v>2</v>
      </c>
      <c r="Q114" s="1"/>
      <c r="R114" s="1"/>
      <c r="T114" s="110">
        <f t="shared" ref="T114" si="21">P114-G114</f>
        <v>0</v>
      </c>
      <c r="U114" s="1"/>
      <c r="V114" s="110">
        <f>T114+U114</f>
        <v>0</v>
      </c>
      <c r="W114" s="1"/>
    </row>
    <row r="115" spans="1:24" ht="15" customHeight="1" x14ac:dyDescent="0.25">
      <c r="A115" s="357">
        <v>2</v>
      </c>
      <c r="B115" s="357" t="s">
        <v>285</v>
      </c>
      <c r="C115" s="1" t="s">
        <v>153</v>
      </c>
      <c r="D115" s="357">
        <v>13139080266</v>
      </c>
      <c r="E115" s="409">
        <v>2851</v>
      </c>
      <c r="F115" s="412" t="s">
        <v>152</v>
      </c>
      <c r="G115" s="351" t="s">
        <v>2082</v>
      </c>
      <c r="H115" s="11"/>
      <c r="I115" s="422" t="s">
        <v>1945</v>
      </c>
      <c r="J115" s="409" t="s">
        <v>1945</v>
      </c>
      <c r="L115" s="354">
        <v>44616</v>
      </c>
      <c r="M115" s="351">
        <v>7167</v>
      </c>
      <c r="N115" s="55"/>
      <c r="O115" s="354">
        <v>44746</v>
      </c>
      <c r="P115" s="351">
        <v>7862</v>
      </c>
      <c r="Q115" s="357"/>
      <c r="R115" s="357"/>
      <c r="T115" s="351" t="e">
        <f>P115-G115</f>
        <v>#VALUE!</v>
      </c>
      <c r="U115" s="351"/>
      <c r="V115" s="351" t="e">
        <f>T115+U115</f>
        <v>#VALUE!</v>
      </c>
      <c r="W115" s="411"/>
    </row>
    <row r="116" spans="1:24" ht="15" customHeight="1" x14ac:dyDescent="0.25">
      <c r="A116" s="355"/>
      <c r="B116" s="355"/>
      <c r="C116" s="1" t="s">
        <v>154</v>
      </c>
      <c r="D116" s="355"/>
      <c r="E116" s="415"/>
      <c r="F116" s="416"/>
      <c r="G116" s="352"/>
      <c r="H116" s="11"/>
      <c r="I116" s="415"/>
      <c r="J116" s="415"/>
      <c r="L116" s="355"/>
      <c r="M116" s="352"/>
      <c r="N116" s="55"/>
      <c r="O116" s="355"/>
      <c r="P116" s="352"/>
      <c r="Q116" s="355"/>
      <c r="R116" s="355"/>
      <c r="T116" s="352"/>
      <c r="U116" s="352"/>
      <c r="V116" s="352"/>
      <c r="W116" s="411"/>
    </row>
    <row r="117" spans="1:24" ht="15" customHeight="1" x14ac:dyDescent="0.25">
      <c r="A117" s="356"/>
      <c r="B117" s="356"/>
      <c r="C117" s="1" t="s">
        <v>155</v>
      </c>
      <c r="D117" s="356"/>
      <c r="E117" s="410"/>
      <c r="F117" s="413"/>
      <c r="G117" s="353"/>
      <c r="H117" s="11"/>
      <c r="I117" s="410"/>
      <c r="J117" s="410"/>
      <c r="L117" s="356"/>
      <c r="M117" s="353"/>
      <c r="N117" s="55"/>
      <c r="O117" s="356"/>
      <c r="P117" s="353"/>
      <c r="Q117" s="356"/>
      <c r="R117" s="356"/>
      <c r="T117" s="353"/>
      <c r="U117" s="353"/>
      <c r="V117" s="353"/>
      <c r="W117" s="411"/>
    </row>
    <row r="118" spans="1:24" ht="15" customHeight="1" x14ac:dyDescent="0.25">
      <c r="A118" s="4">
        <v>2</v>
      </c>
      <c r="B118" s="4" t="s">
        <v>238</v>
      </c>
      <c r="C118" s="1" t="s">
        <v>156</v>
      </c>
      <c r="D118" s="4">
        <v>13139050005</v>
      </c>
      <c r="E118" s="7">
        <v>1919</v>
      </c>
      <c r="F118" s="3" t="s">
        <v>157</v>
      </c>
      <c r="G118" s="1">
        <v>308230</v>
      </c>
      <c r="H118" s="11"/>
      <c r="I118" s="71" t="s">
        <v>1945</v>
      </c>
      <c r="J118" s="7" t="s">
        <v>1945</v>
      </c>
      <c r="L118" s="30">
        <v>44614</v>
      </c>
      <c r="M118" s="1">
        <v>323684</v>
      </c>
      <c r="O118" s="30">
        <v>44743</v>
      </c>
      <c r="P118" s="1">
        <v>364993</v>
      </c>
      <c r="Q118" s="1"/>
      <c r="R118" s="1"/>
      <c r="T118" s="110">
        <f t="shared" ref="T118:T122" si="22">P118-G118</f>
        <v>56763</v>
      </c>
      <c r="U118" s="1"/>
      <c r="V118" s="110">
        <f t="shared" ref="V118:V127" si="23">T118+U118</f>
        <v>56763</v>
      </c>
      <c r="W118" s="1"/>
    </row>
    <row r="119" spans="1:24" ht="15" customHeight="1" x14ac:dyDescent="0.25">
      <c r="A119" s="4">
        <v>2</v>
      </c>
      <c r="B119" s="4" t="s">
        <v>237</v>
      </c>
      <c r="C119" s="1" t="s">
        <v>158</v>
      </c>
      <c r="D119" s="4">
        <v>12951610003</v>
      </c>
      <c r="E119" s="7">
        <v>2264</v>
      </c>
      <c r="F119" s="3" t="s">
        <v>159</v>
      </c>
      <c r="G119" s="1">
        <v>1</v>
      </c>
      <c r="H119" s="11"/>
      <c r="I119" s="71" t="s">
        <v>1946</v>
      </c>
      <c r="J119" s="7" t="s">
        <v>1945</v>
      </c>
      <c r="L119" s="30">
        <v>44614</v>
      </c>
      <c r="M119" s="1">
        <v>1</v>
      </c>
      <c r="O119" s="30">
        <v>44747</v>
      </c>
      <c r="P119" s="1">
        <v>1</v>
      </c>
      <c r="Q119" s="1"/>
      <c r="R119" s="1"/>
      <c r="T119" s="110">
        <f t="shared" si="22"/>
        <v>0</v>
      </c>
      <c r="U119" s="1"/>
      <c r="V119" s="110">
        <f t="shared" si="23"/>
        <v>0</v>
      </c>
      <c r="W119" s="1"/>
    </row>
    <row r="120" spans="1:24" ht="15" customHeight="1" x14ac:dyDescent="0.25">
      <c r="A120" s="4"/>
      <c r="B120" s="4" t="s">
        <v>1951</v>
      </c>
      <c r="C120" s="1" t="s">
        <v>815</v>
      </c>
      <c r="D120" s="4">
        <v>12951610002</v>
      </c>
      <c r="E120" s="4">
        <v>1908</v>
      </c>
      <c r="F120" s="1" t="s">
        <v>990</v>
      </c>
      <c r="G120" s="1">
        <v>15180</v>
      </c>
      <c r="H120" s="11"/>
      <c r="I120" s="71" t="s">
        <v>1945</v>
      </c>
      <c r="J120" s="7" t="s">
        <v>1945</v>
      </c>
      <c r="L120" s="30">
        <v>44614</v>
      </c>
      <c r="M120" s="1">
        <v>15766</v>
      </c>
      <c r="O120" s="30">
        <v>44747</v>
      </c>
      <c r="P120" s="1">
        <v>17405</v>
      </c>
      <c r="Q120" s="1"/>
      <c r="R120" s="1"/>
      <c r="T120" s="110">
        <f t="shared" si="22"/>
        <v>2225</v>
      </c>
      <c r="U120" s="1"/>
      <c r="V120" s="110">
        <f t="shared" si="23"/>
        <v>2225</v>
      </c>
      <c r="W120" s="1"/>
    </row>
    <row r="121" spans="1:24" ht="15" customHeight="1" x14ac:dyDescent="0.25">
      <c r="A121" s="4">
        <v>2</v>
      </c>
      <c r="B121" s="4" t="s">
        <v>239</v>
      </c>
      <c r="C121" s="1" t="s">
        <v>160</v>
      </c>
      <c r="D121" s="4">
        <v>13139120076</v>
      </c>
      <c r="E121" s="7">
        <v>2141</v>
      </c>
      <c r="F121" s="3" t="s">
        <v>126</v>
      </c>
      <c r="G121" s="1">
        <v>11313</v>
      </c>
      <c r="H121" s="11"/>
      <c r="I121" s="71" t="s">
        <v>1945</v>
      </c>
      <c r="J121" s="7" t="s">
        <v>1945</v>
      </c>
      <c r="L121" s="30">
        <v>44614</v>
      </c>
      <c r="M121" s="1">
        <v>11680</v>
      </c>
      <c r="O121" s="30">
        <v>44743</v>
      </c>
      <c r="P121" s="1">
        <v>12878</v>
      </c>
      <c r="Q121" s="1"/>
      <c r="R121" s="1"/>
      <c r="T121" s="110">
        <f t="shared" si="22"/>
        <v>1565</v>
      </c>
      <c r="U121" s="1"/>
      <c r="V121" s="110">
        <f t="shared" si="23"/>
        <v>1565</v>
      </c>
      <c r="W121" s="1"/>
    </row>
    <row r="122" spans="1:24" ht="30" customHeight="1" x14ac:dyDescent="0.25">
      <c r="A122" s="13">
        <v>2</v>
      </c>
      <c r="B122" s="13" t="s">
        <v>240</v>
      </c>
      <c r="C122" s="14" t="s">
        <v>161</v>
      </c>
      <c r="D122" s="13">
        <v>13139120039</v>
      </c>
      <c r="E122" s="15">
        <v>3075</v>
      </c>
      <c r="F122" s="16" t="s">
        <v>1914</v>
      </c>
      <c r="G122" s="14">
        <v>7394</v>
      </c>
      <c r="H122" s="17"/>
      <c r="I122" s="107" t="s">
        <v>1945</v>
      </c>
      <c r="J122" s="15" t="s">
        <v>1945</v>
      </c>
      <c r="K122" s="18"/>
      <c r="L122" s="33">
        <v>44614</v>
      </c>
      <c r="M122" s="14">
        <v>7670</v>
      </c>
      <c r="N122" s="18"/>
      <c r="O122" s="33">
        <v>44743</v>
      </c>
      <c r="P122" s="14">
        <v>8042</v>
      </c>
      <c r="Q122" s="14"/>
      <c r="R122" s="14"/>
      <c r="S122" s="18"/>
      <c r="T122" s="14">
        <f t="shared" si="22"/>
        <v>648</v>
      </c>
      <c r="U122" s="14"/>
      <c r="V122" s="14">
        <f t="shared" si="23"/>
        <v>648</v>
      </c>
      <c r="W122" s="149"/>
      <c r="X122" s="67"/>
    </row>
    <row r="123" spans="1:24" ht="15" customHeight="1" x14ac:dyDescent="0.25">
      <c r="A123" s="4">
        <v>2</v>
      </c>
      <c r="B123" s="4" t="s">
        <v>241</v>
      </c>
      <c r="C123" s="1" t="s">
        <v>162</v>
      </c>
      <c r="D123" s="4">
        <v>13139120040</v>
      </c>
      <c r="E123" s="7">
        <v>1742</v>
      </c>
      <c r="F123" s="3" t="s">
        <v>6</v>
      </c>
      <c r="G123" s="1">
        <v>6451</v>
      </c>
      <c r="H123" s="11"/>
      <c r="I123" s="71" t="s">
        <v>1945</v>
      </c>
      <c r="J123" s="7" t="s">
        <v>1945</v>
      </c>
      <c r="L123" s="30">
        <v>44614</v>
      </c>
      <c r="M123" s="1">
        <v>6570</v>
      </c>
      <c r="O123" s="30">
        <v>44743</v>
      </c>
      <c r="P123" s="1">
        <v>7062</v>
      </c>
      <c r="Q123" s="1"/>
      <c r="R123" s="1"/>
      <c r="T123" s="110">
        <f t="shared" ref="T123:T124" si="24">P123-G123</f>
        <v>611</v>
      </c>
      <c r="U123" s="1"/>
      <c r="V123" s="110">
        <f t="shared" si="23"/>
        <v>611</v>
      </c>
      <c r="W123" s="1"/>
      <c r="X123" s="68"/>
    </row>
    <row r="124" spans="1:24" ht="28.5" customHeight="1" x14ac:dyDescent="0.25">
      <c r="A124" s="13">
        <v>2</v>
      </c>
      <c r="B124" s="13" t="s">
        <v>242</v>
      </c>
      <c r="C124" s="14" t="s">
        <v>163</v>
      </c>
      <c r="D124" s="13">
        <v>13139120035</v>
      </c>
      <c r="E124" s="15">
        <v>3097</v>
      </c>
      <c r="F124" s="16" t="s">
        <v>1917</v>
      </c>
      <c r="G124" s="14">
        <v>6442</v>
      </c>
      <c r="H124" s="17"/>
      <c r="I124" s="107" t="s">
        <v>1945</v>
      </c>
      <c r="J124" s="15" t="s">
        <v>1945</v>
      </c>
      <c r="K124" s="18"/>
      <c r="L124" s="33">
        <v>44614</v>
      </c>
      <c r="M124" s="14">
        <v>6757</v>
      </c>
      <c r="N124" s="18"/>
      <c r="O124" s="33">
        <v>44743</v>
      </c>
      <c r="P124" s="14">
        <v>8020</v>
      </c>
      <c r="Q124" s="14"/>
      <c r="R124" s="14"/>
      <c r="S124" s="18"/>
      <c r="T124" s="14">
        <f t="shared" si="24"/>
        <v>1578</v>
      </c>
      <c r="U124" s="14"/>
      <c r="V124" s="14">
        <f t="shared" si="23"/>
        <v>1578</v>
      </c>
      <c r="W124" s="149"/>
      <c r="X124" s="67"/>
    </row>
    <row r="125" spans="1:24" ht="15" customHeight="1" x14ac:dyDescent="0.25">
      <c r="A125" s="4">
        <v>2</v>
      </c>
      <c r="B125" s="4" t="s">
        <v>243</v>
      </c>
      <c r="C125" s="1" t="s">
        <v>164</v>
      </c>
      <c r="D125" s="4">
        <v>13139120041</v>
      </c>
      <c r="E125" s="7">
        <v>2149</v>
      </c>
      <c r="F125" s="3" t="s">
        <v>89</v>
      </c>
      <c r="G125" s="1">
        <v>313</v>
      </c>
      <c r="H125" s="11"/>
      <c r="I125" s="71" t="s">
        <v>1945</v>
      </c>
      <c r="J125" s="7" t="s">
        <v>1945</v>
      </c>
      <c r="L125" s="30">
        <v>44614</v>
      </c>
      <c r="M125" s="1">
        <v>313</v>
      </c>
      <c r="O125" s="30">
        <v>44743</v>
      </c>
      <c r="P125" s="1">
        <v>313</v>
      </c>
      <c r="Q125" s="1"/>
      <c r="R125" s="1"/>
      <c r="T125" s="110">
        <f t="shared" ref="T125:T126" si="25">P125-G125</f>
        <v>0</v>
      </c>
      <c r="U125" s="1"/>
      <c r="V125" s="110">
        <f t="shared" si="23"/>
        <v>0</v>
      </c>
      <c r="W125" s="1"/>
    </row>
    <row r="126" spans="1:24" ht="15" customHeight="1" x14ac:dyDescent="0.25">
      <c r="A126" s="4">
        <v>2</v>
      </c>
      <c r="B126" s="4" t="s">
        <v>244</v>
      </c>
      <c r="C126" s="1" t="s">
        <v>165</v>
      </c>
      <c r="D126" s="4">
        <v>13139080212</v>
      </c>
      <c r="E126" s="7">
        <v>2470</v>
      </c>
      <c r="F126" s="3" t="s">
        <v>166</v>
      </c>
      <c r="G126" s="1">
        <v>1568</v>
      </c>
      <c r="H126" s="11"/>
      <c r="I126" s="71" t="s">
        <v>1945</v>
      </c>
      <c r="J126" s="7" t="s">
        <v>1945</v>
      </c>
      <c r="L126" s="30">
        <v>44614</v>
      </c>
      <c r="M126" s="1">
        <v>1647</v>
      </c>
      <c r="O126" s="30">
        <v>44743</v>
      </c>
      <c r="P126" s="1">
        <v>2001</v>
      </c>
      <c r="Q126" s="1"/>
      <c r="R126" s="1"/>
      <c r="T126" s="110">
        <f t="shared" si="25"/>
        <v>433</v>
      </c>
      <c r="U126" s="1"/>
      <c r="V126" s="110">
        <f t="shared" si="23"/>
        <v>433</v>
      </c>
      <c r="W126" s="1"/>
    </row>
    <row r="127" spans="1:24" ht="15" customHeight="1" x14ac:dyDescent="0.25">
      <c r="A127" s="357">
        <v>2</v>
      </c>
      <c r="B127" s="357" t="s">
        <v>245</v>
      </c>
      <c r="C127" s="358" t="s">
        <v>167</v>
      </c>
      <c r="D127" s="357">
        <v>13139080038</v>
      </c>
      <c r="E127" s="7">
        <v>3168</v>
      </c>
      <c r="F127" s="3" t="s">
        <v>1978</v>
      </c>
      <c r="G127" s="351">
        <v>2112</v>
      </c>
      <c r="H127" s="11"/>
      <c r="I127" s="409" t="s">
        <v>1945</v>
      </c>
      <c r="J127" s="409" t="s">
        <v>1945</v>
      </c>
      <c r="L127" s="354">
        <v>44614</v>
      </c>
      <c r="M127" s="351">
        <v>2195</v>
      </c>
      <c r="O127" s="354">
        <v>44746</v>
      </c>
      <c r="P127" s="351">
        <v>2711</v>
      </c>
      <c r="Q127" s="357"/>
      <c r="R127" s="357"/>
      <c r="T127" s="429">
        <f>P127-G127</f>
        <v>599</v>
      </c>
      <c r="U127" s="351"/>
      <c r="V127" s="429">
        <f t="shared" si="23"/>
        <v>599</v>
      </c>
      <c r="W127" s="411"/>
    </row>
    <row r="128" spans="1:24" ht="15" customHeight="1" x14ac:dyDescent="0.25">
      <c r="A128" s="356"/>
      <c r="B128" s="356"/>
      <c r="C128" s="360"/>
      <c r="D128" s="356"/>
      <c r="E128" s="7">
        <v>3169</v>
      </c>
      <c r="F128" s="3" t="s">
        <v>2081</v>
      </c>
      <c r="G128" s="353"/>
      <c r="H128" s="11"/>
      <c r="I128" s="410"/>
      <c r="J128" s="410"/>
      <c r="L128" s="361"/>
      <c r="M128" s="353"/>
      <c r="O128" s="361"/>
      <c r="P128" s="353"/>
      <c r="Q128" s="356"/>
      <c r="R128" s="356"/>
      <c r="T128" s="430"/>
      <c r="U128" s="353"/>
      <c r="V128" s="430"/>
      <c r="W128" s="411"/>
    </row>
    <row r="129" spans="1:23" ht="15" customHeight="1" x14ac:dyDescent="0.25">
      <c r="A129" s="4">
        <v>2</v>
      </c>
      <c r="B129" s="4" t="s">
        <v>244</v>
      </c>
      <c r="C129" s="1" t="s">
        <v>168</v>
      </c>
      <c r="D129" s="4">
        <v>13139080003</v>
      </c>
      <c r="E129" s="7">
        <v>3173</v>
      </c>
      <c r="F129" s="3" t="s">
        <v>1982</v>
      </c>
      <c r="G129" s="1">
        <v>1070</v>
      </c>
      <c r="H129" s="11"/>
      <c r="I129" s="71" t="s">
        <v>1945</v>
      </c>
      <c r="J129" s="7" t="s">
        <v>1945</v>
      </c>
      <c r="L129" s="30">
        <v>44613</v>
      </c>
      <c r="M129" s="1">
        <v>1192</v>
      </c>
      <c r="O129" s="30">
        <v>44743</v>
      </c>
      <c r="P129" s="1">
        <v>1473</v>
      </c>
      <c r="Q129" s="1"/>
      <c r="R129" s="1"/>
      <c r="T129" s="110">
        <f t="shared" ref="T129:T130" si="26">P129-G129</f>
        <v>403</v>
      </c>
      <c r="U129" s="1"/>
      <c r="V129" s="110">
        <f t="shared" ref="V129:V138" si="27">T129+U129</f>
        <v>403</v>
      </c>
      <c r="W129" s="1"/>
    </row>
    <row r="130" spans="1:23" ht="27.75" customHeight="1" x14ac:dyDescent="0.25">
      <c r="A130" s="13">
        <v>2</v>
      </c>
      <c r="B130" s="13" t="s">
        <v>246</v>
      </c>
      <c r="C130" s="14" t="s">
        <v>169</v>
      </c>
      <c r="D130" s="13"/>
      <c r="E130" s="15">
        <v>1395</v>
      </c>
      <c r="F130" s="16" t="s">
        <v>170</v>
      </c>
      <c r="G130" s="14">
        <v>2291</v>
      </c>
      <c r="H130" s="17"/>
      <c r="I130" s="107" t="s">
        <v>1945</v>
      </c>
      <c r="J130" s="15" t="s">
        <v>1945</v>
      </c>
      <c r="K130" s="18"/>
      <c r="L130" s="33">
        <v>44615</v>
      </c>
      <c r="M130" s="14">
        <v>2499</v>
      </c>
      <c r="N130" s="18"/>
      <c r="O130" s="33">
        <v>44746</v>
      </c>
      <c r="P130" s="14">
        <v>3170</v>
      </c>
      <c r="Q130" s="14"/>
      <c r="R130" s="14"/>
      <c r="S130" s="18"/>
      <c r="T130" s="14">
        <f t="shared" si="26"/>
        <v>879</v>
      </c>
      <c r="U130" s="14"/>
      <c r="V130" s="14">
        <f t="shared" si="27"/>
        <v>879</v>
      </c>
      <c r="W130" s="82"/>
    </row>
    <row r="131" spans="1:23" ht="15" customHeight="1" x14ac:dyDescent="0.25">
      <c r="A131" s="4">
        <v>2</v>
      </c>
      <c r="B131" s="4" t="s">
        <v>247</v>
      </c>
      <c r="C131" s="1" t="s">
        <v>171</v>
      </c>
      <c r="D131" s="4">
        <v>13139080245</v>
      </c>
      <c r="E131" s="7">
        <v>603</v>
      </c>
      <c r="F131" s="3" t="s">
        <v>172</v>
      </c>
      <c r="G131" s="1">
        <v>3735</v>
      </c>
      <c r="H131" s="11"/>
      <c r="I131" s="107" t="s">
        <v>1945</v>
      </c>
      <c r="J131" s="15" t="s">
        <v>1945</v>
      </c>
      <c r="L131" s="30">
        <v>44615</v>
      </c>
      <c r="M131" s="1">
        <v>4171</v>
      </c>
      <c r="O131" s="30">
        <v>44746</v>
      </c>
      <c r="P131" s="1">
        <v>5045</v>
      </c>
      <c r="Q131" s="1"/>
      <c r="R131" s="1"/>
      <c r="T131" s="110">
        <f t="shared" ref="T131:T136" si="28">P131-G131</f>
        <v>1310</v>
      </c>
      <c r="U131" s="1"/>
      <c r="V131" s="110">
        <f t="shared" si="27"/>
        <v>1310</v>
      </c>
      <c r="W131" s="1"/>
    </row>
    <row r="132" spans="1:23" ht="15" customHeight="1" x14ac:dyDescent="0.25">
      <c r="A132" s="4">
        <v>2</v>
      </c>
      <c r="B132" s="4" t="s">
        <v>248</v>
      </c>
      <c r="C132" s="1" t="s">
        <v>173</v>
      </c>
      <c r="D132" s="4"/>
      <c r="E132" s="7">
        <v>3310</v>
      </c>
      <c r="F132" s="3" t="s">
        <v>2037</v>
      </c>
      <c r="G132" s="1">
        <v>3</v>
      </c>
      <c r="H132" s="11"/>
      <c r="I132" s="71" t="s">
        <v>1946</v>
      </c>
      <c r="J132" s="7" t="s">
        <v>1945</v>
      </c>
      <c r="L132" s="30">
        <v>44614</v>
      </c>
      <c r="M132" s="1">
        <v>3</v>
      </c>
      <c r="O132" s="30"/>
      <c r="P132" s="1"/>
      <c r="Q132" s="1"/>
      <c r="R132" s="1"/>
      <c r="T132" s="110">
        <f t="shared" si="28"/>
        <v>-3</v>
      </c>
      <c r="U132" s="1"/>
      <c r="V132" s="110">
        <f t="shared" si="27"/>
        <v>-3</v>
      </c>
      <c r="W132" s="1"/>
    </row>
    <row r="133" spans="1:23" ht="15" customHeight="1" x14ac:dyDescent="0.25">
      <c r="A133" s="4">
        <v>2</v>
      </c>
      <c r="B133" s="4" t="s">
        <v>248</v>
      </c>
      <c r="C133" s="1" t="s">
        <v>174</v>
      </c>
      <c r="D133" s="4">
        <v>13139080032</v>
      </c>
      <c r="E133" s="7">
        <v>3014</v>
      </c>
      <c r="F133" s="3" t="s">
        <v>175</v>
      </c>
      <c r="G133" s="1">
        <v>41</v>
      </c>
      <c r="H133" s="11"/>
      <c r="I133" s="106" t="s">
        <v>1945</v>
      </c>
      <c r="J133" s="15" t="s">
        <v>1945</v>
      </c>
      <c r="L133" s="30">
        <v>44614</v>
      </c>
      <c r="M133" s="1">
        <v>41</v>
      </c>
      <c r="O133" s="30">
        <v>44743</v>
      </c>
      <c r="P133" s="1">
        <v>46</v>
      </c>
      <c r="Q133" s="1"/>
      <c r="R133" s="1"/>
      <c r="T133" s="110">
        <f t="shared" si="28"/>
        <v>5</v>
      </c>
      <c r="U133" s="1"/>
      <c r="V133" s="110">
        <f t="shared" si="27"/>
        <v>5</v>
      </c>
      <c r="W133" s="1"/>
    </row>
    <row r="134" spans="1:23" ht="15" customHeight="1" x14ac:dyDescent="0.25">
      <c r="A134" s="4">
        <v>2</v>
      </c>
      <c r="B134" s="4" t="s">
        <v>249</v>
      </c>
      <c r="C134" s="1" t="s">
        <v>176</v>
      </c>
      <c r="D134" s="4">
        <v>13139120043</v>
      </c>
      <c r="E134" s="7">
        <v>553</v>
      </c>
      <c r="F134" s="3" t="s">
        <v>177</v>
      </c>
      <c r="G134" s="1">
        <v>14911</v>
      </c>
      <c r="H134" s="11"/>
      <c r="I134" s="106" t="s">
        <v>1945</v>
      </c>
      <c r="J134" s="15" t="s">
        <v>1945</v>
      </c>
      <c r="L134" s="30">
        <v>44614</v>
      </c>
      <c r="M134" s="1">
        <v>15271</v>
      </c>
      <c r="O134" s="30">
        <v>44743</v>
      </c>
      <c r="P134" s="1">
        <v>16455</v>
      </c>
      <c r="Q134" s="1"/>
      <c r="R134" s="1"/>
      <c r="T134" s="110">
        <f t="shared" si="28"/>
        <v>1544</v>
      </c>
      <c r="U134" s="1"/>
      <c r="V134" s="110">
        <f t="shared" si="27"/>
        <v>1544</v>
      </c>
      <c r="W134" s="1"/>
    </row>
    <row r="135" spans="1:23" ht="15" customHeight="1" x14ac:dyDescent="0.25">
      <c r="A135" s="4">
        <v>2</v>
      </c>
      <c r="B135" s="4" t="s">
        <v>250</v>
      </c>
      <c r="C135" s="1" t="s">
        <v>178</v>
      </c>
      <c r="D135" s="4">
        <v>12951610016</v>
      </c>
      <c r="E135" s="7">
        <v>2257</v>
      </c>
      <c r="F135" s="3" t="s">
        <v>179</v>
      </c>
      <c r="G135" s="1">
        <v>3218</v>
      </c>
      <c r="H135" s="11"/>
      <c r="I135" s="106" t="s">
        <v>1945</v>
      </c>
      <c r="J135" s="15" t="s">
        <v>1945</v>
      </c>
      <c r="L135" s="30">
        <v>44614</v>
      </c>
      <c r="M135" s="1">
        <v>3275</v>
      </c>
      <c r="O135" s="30">
        <v>44747</v>
      </c>
      <c r="P135" s="1">
        <v>3431</v>
      </c>
      <c r="Q135" s="1"/>
      <c r="R135" s="1"/>
      <c r="T135" s="110">
        <f t="shared" si="28"/>
        <v>213</v>
      </c>
      <c r="U135" s="1"/>
      <c r="V135" s="110">
        <f t="shared" si="27"/>
        <v>213</v>
      </c>
      <c r="W135" s="1"/>
    </row>
    <row r="136" spans="1:23" ht="28.5" customHeight="1" x14ac:dyDescent="0.25">
      <c r="A136" s="13">
        <v>2</v>
      </c>
      <c r="B136" s="13" t="s">
        <v>258</v>
      </c>
      <c r="C136" s="14" t="s">
        <v>180</v>
      </c>
      <c r="D136" s="13">
        <v>13139080267</v>
      </c>
      <c r="E136" s="15">
        <v>1283</v>
      </c>
      <c r="F136" s="16" t="s">
        <v>181</v>
      </c>
      <c r="G136" s="14">
        <v>1862</v>
      </c>
      <c r="H136" s="17"/>
      <c r="I136" s="106" t="s">
        <v>1945</v>
      </c>
      <c r="J136" s="15" t="s">
        <v>1945</v>
      </c>
      <c r="K136" s="18"/>
      <c r="L136" s="33">
        <v>44615</v>
      </c>
      <c r="M136" s="14">
        <v>1962</v>
      </c>
      <c r="N136" s="18"/>
      <c r="O136" s="33">
        <v>44746</v>
      </c>
      <c r="P136" s="14">
        <v>2171</v>
      </c>
      <c r="Q136" s="14"/>
      <c r="R136" s="14"/>
      <c r="S136" s="18"/>
      <c r="T136" s="112">
        <f t="shared" si="28"/>
        <v>309</v>
      </c>
      <c r="U136" s="14"/>
      <c r="V136" s="112">
        <f t="shared" si="27"/>
        <v>309</v>
      </c>
      <c r="W136" s="82"/>
    </row>
    <row r="137" spans="1:23" ht="15" customHeight="1" x14ac:dyDescent="0.25">
      <c r="A137" s="4">
        <v>2</v>
      </c>
      <c r="B137" s="4" t="s">
        <v>250</v>
      </c>
      <c r="C137" s="1" t="s">
        <v>182</v>
      </c>
      <c r="D137" s="4">
        <v>1291610017</v>
      </c>
      <c r="E137" s="7">
        <v>1015</v>
      </c>
      <c r="F137" s="3" t="s">
        <v>183</v>
      </c>
      <c r="G137" s="1">
        <v>1360</v>
      </c>
      <c r="H137" s="11"/>
      <c r="I137" s="106" t="s">
        <v>1945</v>
      </c>
      <c r="J137" s="15" t="s">
        <v>1945</v>
      </c>
      <c r="L137" s="30">
        <v>44614</v>
      </c>
      <c r="M137" s="1">
        <v>1404</v>
      </c>
      <c r="O137" s="30">
        <v>44747</v>
      </c>
      <c r="P137" s="1">
        <v>1530</v>
      </c>
      <c r="Q137" s="1"/>
      <c r="R137" s="1"/>
      <c r="T137" s="110">
        <f t="shared" ref="T137" si="29">P137-G137</f>
        <v>170</v>
      </c>
      <c r="U137" s="1"/>
      <c r="V137" s="110">
        <f t="shared" si="27"/>
        <v>170</v>
      </c>
      <c r="W137" s="1"/>
    </row>
    <row r="138" spans="1:23" ht="15" customHeight="1" x14ac:dyDescent="0.25">
      <c r="A138" s="357">
        <v>2</v>
      </c>
      <c r="B138" s="357" t="s">
        <v>252</v>
      </c>
      <c r="C138" s="1" t="s">
        <v>184</v>
      </c>
      <c r="D138" s="362"/>
      <c r="E138" s="409"/>
      <c r="F138" s="412"/>
      <c r="G138" s="351">
        <v>3</v>
      </c>
      <c r="H138" s="11"/>
      <c r="I138" s="409" t="s">
        <v>1946</v>
      </c>
      <c r="J138" s="409" t="s">
        <v>1945</v>
      </c>
      <c r="L138" s="354"/>
      <c r="M138" s="351"/>
      <c r="N138" s="29"/>
      <c r="O138" s="367"/>
      <c r="P138" s="351"/>
      <c r="Q138" s="357"/>
      <c r="R138" s="357"/>
      <c r="T138" s="351">
        <f>P138-G138</f>
        <v>-3</v>
      </c>
      <c r="U138" s="362"/>
      <c r="V138" s="351">
        <f t="shared" si="27"/>
        <v>-3</v>
      </c>
      <c r="W138" s="421" t="s">
        <v>2015</v>
      </c>
    </row>
    <row r="139" spans="1:23" ht="15" customHeight="1" x14ac:dyDescent="0.25">
      <c r="A139" s="356"/>
      <c r="B139" s="356"/>
      <c r="C139" s="1" t="s">
        <v>185</v>
      </c>
      <c r="D139" s="364"/>
      <c r="E139" s="410"/>
      <c r="F139" s="413"/>
      <c r="G139" s="353"/>
      <c r="H139" s="11"/>
      <c r="I139" s="410"/>
      <c r="J139" s="410"/>
      <c r="L139" s="361"/>
      <c r="M139" s="353"/>
      <c r="N139" s="29"/>
      <c r="O139" s="353"/>
      <c r="P139" s="353"/>
      <c r="Q139" s="356"/>
      <c r="R139" s="356"/>
      <c r="T139" s="353"/>
      <c r="U139" s="364"/>
      <c r="V139" s="353"/>
      <c r="W139" s="421"/>
    </row>
    <row r="140" spans="1:23" ht="15" customHeight="1" x14ac:dyDescent="0.25">
      <c r="A140" s="4">
        <v>2</v>
      </c>
      <c r="B140" s="4" t="s">
        <v>264</v>
      </c>
      <c r="C140" s="1" t="s">
        <v>186</v>
      </c>
      <c r="D140" s="4"/>
      <c r="E140" s="7">
        <v>2469</v>
      </c>
      <c r="F140" s="3" t="s">
        <v>187</v>
      </c>
      <c r="G140" s="1">
        <v>2</v>
      </c>
      <c r="H140" s="11"/>
      <c r="I140" s="71" t="s">
        <v>1946</v>
      </c>
      <c r="J140" s="7" t="s">
        <v>1945</v>
      </c>
      <c r="L140" s="30">
        <v>44615</v>
      </c>
      <c r="M140" s="1">
        <v>2</v>
      </c>
      <c r="O140" s="30">
        <v>44746</v>
      </c>
      <c r="P140" s="1">
        <v>2</v>
      </c>
      <c r="Q140" s="1"/>
      <c r="R140" s="1"/>
      <c r="T140" s="110">
        <f t="shared" ref="T140:T151" si="30">P140-G140</f>
        <v>0</v>
      </c>
      <c r="U140" s="1"/>
      <c r="V140" s="110">
        <f t="shared" ref="V140:V167" si="31">T140+U140</f>
        <v>0</v>
      </c>
      <c r="W140" s="1"/>
    </row>
    <row r="141" spans="1:23" ht="15" customHeight="1" x14ac:dyDescent="0.25">
      <c r="A141" s="4">
        <v>2</v>
      </c>
      <c r="B141" s="4" t="s">
        <v>255</v>
      </c>
      <c r="C141" s="1" t="s">
        <v>188</v>
      </c>
      <c r="D141" s="4">
        <v>13139080046</v>
      </c>
      <c r="E141" s="7">
        <v>3175</v>
      </c>
      <c r="F141" s="3" t="s">
        <v>1983</v>
      </c>
      <c r="G141" s="1">
        <v>2</v>
      </c>
      <c r="H141" s="11"/>
      <c r="I141" s="71" t="s">
        <v>1946</v>
      </c>
      <c r="J141" s="7" t="s">
        <v>1945</v>
      </c>
      <c r="L141" s="30">
        <v>44614</v>
      </c>
      <c r="M141" s="1">
        <v>2</v>
      </c>
      <c r="O141" s="30">
        <v>44747</v>
      </c>
      <c r="P141" s="1">
        <v>2</v>
      </c>
      <c r="Q141" s="1"/>
      <c r="R141" s="1"/>
      <c r="T141" s="110">
        <f t="shared" si="30"/>
        <v>0</v>
      </c>
      <c r="U141" s="1"/>
      <c r="V141" s="110">
        <f t="shared" si="31"/>
        <v>0</v>
      </c>
      <c r="W141" s="1"/>
    </row>
    <row r="142" spans="1:23" ht="15" customHeight="1" x14ac:dyDescent="0.25">
      <c r="A142" s="4">
        <v>2</v>
      </c>
      <c r="B142" s="4" t="s">
        <v>261</v>
      </c>
      <c r="C142" s="1" t="s">
        <v>189</v>
      </c>
      <c r="D142" s="4"/>
      <c r="E142" s="7">
        <v>656</v>
      </c>
      <c r="F142" s="3" t="s">
        <v>190</v>
      </c>
      <c r="G142" s="1">
        <v>234</v>
      </c>
      <c r="H142" s="11"/>
      <c r="I142" s="107" t="s">
        <v>1945</v>
      </c>
      <c r="J142" s="15" t="s">
        <v>1945</v>
      </c>
      <c r="L142" s="30">
        <v>44615</v>
      </c>
      <c r="M142" s="1">
        <v>236</v>
      </c>
      <c r="O142" s="30">
        <v>44746</v>
      </c>
      <c r="P142" s="1">
        <v>263</v>
      </c>
      <c r="Q142" s="1"/>
      <c r="R142" s="1"/>
      <c r="T142" s="110">
        <f t="shared" si="30"/>
        <v>29</v>
      </c>
      <c r="U142" s="1"/>
      <c r="V142" s="110">
        <f t="shared" si="31"/>
        <v>29</v>
      </c>
      <c r="W142" s="1"/>
    </row>
    <row r="143" spans="1:23" ht="15" customHeight="1" x14ac:dyDescent="0.25">
      <c r="A143" s="4">
        <v>2</v>
      </c>
      <c r="B143" s="4" t="s">
        <v>251</v>
      </c>
      <c r="C143" s="1" t="s">
        <v>191</v>
      </c>
      <c r="D143" s="4">
        <v>13139080097</v>
      </c>
      <c r="E143" s="7">
        <v>3296</v>
      </c>
      <c r="F143" s="3" t="s">
        <v>2035</v>
      </c>
      <c r="G143" s="1">
        <v>3103</v>
      </c>
      <c r="H143" s="11"/>
      <c r="I143" s="106" t="s">
        <v>1945</v>
      </c>
      <c r="J143" s="15" t="s">
        <v>1945</v>
      </c>
      <c r="L143" s="30">
        <v>44614</v>
      </c>
      <c r="M143" s="1">
        <v>3513</v>
      </c>
      <c r="O143" s="30">
        <v>44747</v>
      </c>
      <c r="P143" s="1">
        <v>4071</v>
      </c>
      <c r="Q143" s="1"/>
      <c r="R143" s="1"/>
      <c r="T143" s="110">
        <f t="shared" si="30"/>
        <v>968</v>
      </c>
      <c r="U143" s="1"/>
      <c r="V143" s="110">
        <f t="shared" si="31"/>
        <v>968</v>
      </c>
      <c r="W143" s="1"/>
    </row>
    <row r="144" spans="1:23" ht="15" customHeight="1" x14ac:dyDescent="0.25">
      <c r="A144" s="4">
        <v>2</v>
      </c>
      <c r="B144" s="4" t="s">
        <v>255</v>
      </c>
      <c r="C144" s="1" t="s">
        <v>192</v>
      </c>
      <c r="D144" s="4">
        <v>13139080248</v>
      </c>
      <c r="E144" s="7">
        <v>3176</v>
      </c>
      <c r="F144" s="3" t="s">
        <v>1984</v>
      </c>
      <c r="G144" s="1">
        <v>3770</v>
      </c>
      <c r="H144" s="11"/>
      <c r="I144" s="71" t="s">
        <v>1945</v>
      </c>
      <c r="J144" s="15" t="s">
        <v>1945</v>
      </c>
      <c r="L144" s="30">
        <v>44614</v>
      </c>
      <c r="M144" s="1">
        <v>3935</v>
      </c>
      <c r="O144" s="30">
        <v>44747</v>
      </c>
      <c r="P144" s="1">
        <v>4411</v>
      </c>
      <c r="Q144" s="1"/>
      <c r="R144" s="1"/>
      <c r="T144" s="110">
        <f t="shared" si="30"/>
        <v>641</v>
      </c>
      <c r="U144" s="1"/>
      <c r="V144" s="110">
        <f t="shared" si="31"/>
        <v>641</v>
      </c>
      <c r="W144" s="1"/>
    </row>
    <row r="145" spans="1:24" ht="15" customHeight="1" x14ac:dyDescent="0.25">
      <c r="A145" s="4">
        <v>2</v>
      </c>
      <c r="B145" s="4" t="s">
        <v>251</v>
      </c>
      <c r="C145" s="1" t="s">
        <v>193</v>
      </c>
      <c r="D145" s="4">
        <v>13139080261</v>
      </c>
      <c r="E145" s="7">
        <v>574</v>
      </c>
      <c r="F145" s="3" t="s">
        <v>194</v>
      </c>
      <c r="G145" s="1">
        <v>4202</v>
      </c>
      <c r="H145" s="11"/>
      <c r="I145" s="106" t="s">
        <v>1945</v>
      </c>
      <c r="J145" s="15" t="s">
        <v>1945</v>
      </c>
      <c r="L145" s="30">
        <v>44614</v>
      </c>
      <c r="M145" s="1">
        <v>4371</v>
      </c>
      <c r="O145" s="30">
        <v>44747</v>
      </c>
      <c r="P145" s="1">
        <v>4710</v>
      </c>
      <c r="Q145" s="1"/>
      <c r="R145" s="1"/>
      <c r="T145" s="110">
        <f t="shared" si="30"/>
        <v>508</v>
      </c>
      <c r="U145" s="1"/>
      <c r="V145" s="110">
        <f t="shared" si="31"/>
        <v>508</v>
      </c>
      <c r="W145" s="1"/>
    </row>
    <row r="146" spans="1:24" ht="15" customHeight="1" x14ac:dyDescent="0.25">
      <c r="A146" s="4">
        <v>2</v>
      </c>
      <c r="B146" s="4" t="s">
        <v>263</v>
      </c>
      <c r="C146" s="1" t="s">
        <v>195</v>
      </c>
      <c r="D146" s="1"/>
      <c r="E146" s="7">
        <v>1757</v>
      </c>
      <c r="F146" s="3" t="s">
        <v>196</v>
      </c>
      <c r="G146" s="1">
        <v>2</v>
      </c>
      <c r="H146" s="11"/>
      <c r="I146" s="71" t="s">
        <v>1946</v>
      </c>
      <c r="J146" s="7" t="s">
        <v>1945</v>
      </c>
      <c r="L146" s="30">
        <v>44615</v>
      </c>
      <c r="M146" s="1">
        <v>2</v>
      </c>
      <c r="O146" s="30">
        <v>44746</v>
      </c>
      <c r="P146" s="1">
        <v>2</v>
      </c>
      <c r="Q146" s="1"/>
      <c r="R146" s="1"/>
      <c r="T146" s="110">
        <f t="shared" si="30"/>
        <v>0</v>
      </c>
      <c r="U146" s="1"/>
      <c r="V146" s="110">
        <f t="shared" si="31"/>
        <v>0</v>
      </c>
      <c r="W146" s="1"/>
    </row>
    <row r="147" spans="1:24" ht="44.25" customHeight="1" x14ac:dyDescent="0.25">
      <c r="A147" s="13">
        <v>2</v>
      </c>
      <c r="B147" s="13" t="s">
        <v>1659</v>
      </c>
      <c r="C147" s="14" t="s">
        <v>197</v>
      </c>
      <c r="D147" s="14"/>
      <c r="E147" s="15">
        <v>2472</v>
      </c>
      <c r="F147" s="16" t="s">
        <v>198</v>
      </c>
      <c r="G147" s="14"/>
      <c r="H147" s="17"/>
      <c r="I147" s="107"/>
      <c r="J147" s="15"/>
      <c r="K147" s="18"/>
      <c r="L147" s="33"/>
      <c r="M147" s="14"/>
      <c r="N147" s="18"/>
      <c r="O147" s="33"/>
      <c r="P147" s="14"/>
      <c r="Q147" s="14"/>
      <c r="R147" s="14"/>
      <c r="S147" s="18"/>
      <c r="T147" s="112">
        <f t="shared" si="30"/>
        <v>0</v>
      </c>
      <c r="U147" s="14"/>
      <c r="V147" s="112">
        <f t="shared" si="31"/>
        <v>0</v>
      </c>
      <c r="W147" s="350" t="s">
        <v>1947</v>
      </c>
    </row>
    <row r="148" spans="1:24" ht="15" customHeight="1" x14ac:dyDescent="0.25">
      <c r="A148" s="4">
        <v>2</v>
      </c>
      <c r="B148" s="4" t="s">
        <v>238</v>
      </c>
      <c r="C148" s="1" t="s">
        <v>199</v>
      </c>
      <c r="D148" s="4">
        <v>13139080041</v>
      </c>
      <c r="E148" s="7">
        <v>971</v>
      </c>
      <c r="F148" s="3" t="s">
        <v>200</v>
      </c>
      <c r="G148" s="1">
        <v>1160</v>
      </c>
      <c r="H148" s="11"/>
      <c r="I148" s="106" t="s">
        <v>1945</v>
      </c>
      <c r="J148" s="15" t="s">
        <v>1945</v>
      </c>
      <c r="L148" s="30">
        <v>44614</v>
      </c>
      <c r="M148" s="1">
        <v>1191</v>
      </c>
      <c r="O148" s="30">
        <v>44747</v>
      </c>
      <c r="P148" s="1">
        <v>1293</v>
      </c>
      <c r="Q148" s="1"/>
      <c r="R148" s="1"/>
      <c r="T148" s="110">
        <f t="shared" si="30"/>
        <v>133</v>
      </c>
      <c r="U148" s="1"/>
      <c r="V148" s="110">
        <f t="shared" si="31"/>
        <v>133</v>
      </c>
      <c r="W148" s="25"/>
    </row>
    <row r="149" spans="1:24" ht="15" customHeight="1" x14ac:dyDescent="0.25">
      <c r="A149" s="4">
        <v>2</v>
      </c>
      <c r="B149" s="4" t="s">
        <v>257</v>
      </c>
      <c r="C149" s="1" t="s">
        <v>201</v>
      </c>
      <c r="D149" s="4">
        <v>13139120044</v>
      </c>
      <c r="E149" s="7">
        <v>1571</v>
      </c>
      <c r="F149" s="3" t="s">
        <v>202</v>
      </c>
      <c r="G149" s="1">
        <v>534</v>
      </c>
      <c r="H149" s="11"/>
      <c r="I149" s="106" t="s">
        <v>1945</v>
      </c>
      <c r="J149" s="15" t="s">
        <v>1945</v>
      </c>
      <c r="L149" s="30">
        <v>44614</v>
      </c>
      <c r="M149" s="1">
        <v>534</v>
      </c>
      <c r="O149" s="30">
        <v>44743</v>
      </c>
      <c r="P149" s="1">
        <v>564</v>
      </c>
      <c r="Q149" s="1"/>
      <c r="R149" s="1"/>
      <c r="T149" s="110">
        <f t="shared" si="30"/>
        <v>30</v>
      </c>
      <c r="U149" s="1"/>
      <c r="V149" s="110">
        <f t="shared" si="31"/>
        <v>30</v>
      </c>
      <c r="W149" s="25"/>
    </row>
    <row r="150" spans="1:24" ht="15" customHeight="1" x14ac:dyDescent="0.25">
      <c r="A150" s="4">
        <v>2</v>
      </c>
      <c r="B150" s="4" t="s">
        <v>254</v>
      </c>
      <c r="C150" s="1" t="s">
        <v>203</v>
      </c>
      <c r="D150" s="4">
        <v>12951610012</v>
      </c>
      <c r="E150" s="7">
        <v>1857</v>
      </c>
      <c r="F150" s="3" t="s">
        <v>204</v>
      </c>
      <c r="G150" s="1">
        <v>1424</v>
      </c>
      <c r="H150" s="11"/>
      <c r="I150" s="106" t="s">
        <v>1945</v>
      </c>
      <c r="J150" s="15" t="s">
        <v>1945</v>
      </c>
      <c r="L150" s="30">
        <v>44614</v>
      </c>
      <c r="M150" s="1">
        <v>1485</v>
      </c>
      <c r="O150" s="30">
        <v>44747</v>
      </c>
      <c r="P150" s="1">
        <v>1645</v>
      </c>
      <c r="Q150" s="1"/>
      <c r="R150" s="1"/>
      <c r="T150" s="110">
        <f t="shared" si="30"/>
        <v>221</v>
      </c>
      <c r="U150" s="1"/>
      <c r="V150" s="110">
        <f t="shared" si="31"/>
        <v>221</v>
      </c>
      <c r="W150" s="25"/>
    </row>
    <row r="151" spans="1:24" ht="27.75" customHeight="1" x14ac:dyDescent="0.25">
      <c r="A151" s="13">
        <v>2</v>
      </c>
      <c r="B151" s="13" t="s">
        <v>243</v>
      </c>
      <c r="C151" s="14" t="s">
        <v>1918</v>
      </c>
      <c r="D151" s="13">
        <v>13139120042</v>
      </c>
      <c r="E151" s="15">
        <v>2072</v>
      </c>
      <c r="F151" s="16" t="s">
        <v>1919</v>
      </c>
      <c r="G151" s="14">
        <v>138</v>
      </c>
      <c r="H151" s="17"/>
      <c r="I151" s="106" t="s">
        <v>1945</v>
      </c>
      <c r="J151" s="15" t="s">
        <v>1945</v>
      </c>
      <c r="K151" s="18"/>
      <c r="L151" s="33">
        <v>44614</v>
      </c>
      <c r="M151" s="14">
        <v>138</v>
      </c>
      <c r="N151" s="18"/>
      <c r="O151" s="33">
        <v>44743</v>
      </c>
      <c r="P151" s="14">
        <v>166</v>
      </c>
      <c r="Q151" s="14"/>
      <c r="R151" s="14"/>
      <c r="S151" s="18"/>
      <c r="T151" s="14">
        <f t="shared" si="30"/>
        <v>28</v>
      </c>
      <c r="U151" s="14"/>
      <c r="V151" s="14">
        <f t="shared" si="31"/>
        <v>28</v>
      </c>
      <c r="W151" s="149"/>
      <c r="X151" s="57"/>
    </row>
    <row r="152" spans="1:24" ht="15" customHeight="1" x14ac:dyDescent="0.25">
      <c r="A152" s="4">
        <v>2</v>
      </c>
      <c r="B152" s="4" t="s">
        <v>698</v>
      </c>
      <c r="C152" s="1" t="s">
        <v>205</v>
      </c>
      <c r="D152" s="1"/>
      <c r="E152" s="7">
        <v>2510</v>
      </c>
      <c r="F152" s="3" t="s">
        <v>206</v>
      </c>
      <c r="G152" s="1">
        <v>3797</v>
      </c>
      <c r="H152" s="11"/>
      <c r="I152" s="72" t="s">
        <v>1945</v>
      </c>
      <c r="J152" s="7" t="s">
        <v>1945</v>
      </c>
      <c r="L152" s="30">
        <v>44643</v>
      </c>
      <c r="M152" s="1">
        <v>3959</v>
      </c>
      <c r="O152" s="30">
        <v>44746</v>
      </c>
      <c r="P152" s="1">
        <v>4630</v>
      </c>
      <c r="Q152" s="1"/>
      <c r="R152" s="1"/>
      <c r="T152" s="110">
        <f t="shared" ref="T152:T167" si="32">P152-G152</f>
        <v>833</v>
      </c>
      <c r="U152" s="1"/>
      <c r="V152" s="110">
        <f t="shared" si="31"/>
        <v>833</v>
      </c>
      <c r="W152" s="25"/>
    </row>
    <row r="153" spans="1:24" ht="15" customHeight="1" x14ac:dyDescent="0.25">
      <c r="A153" s="4">
        <v>2</v>
      </c>
      <c r="B153" s="4" t="s">
        <v>256</v>
      </c>
      <c r="C153" s="1" t="s">
        <v>207</v>
      </c>
      <c r="D153" s="4">
        <v>13139080262</v>
      </c>
      <c r="E153" s="7">
        <v>971</v>
      </c>
      <c r="F153" s="3" t="s">
        <v>200</v>
      </c>
      <c r="G153" s="1">
        <v>1390</v>
      </c>
      <c r="H153" s="11"/>
      <c r="I153" s="72" t="s">
        <v>1945</v>
      </c>
      <c r="J153" s="7" t="s">
        <v>1945</v>
      </c>
      <c r="L153" s="30">
        <v>44614</v>
      </c>
      <c r="M153" s="1">
        <v>1432</v>
      </c>
      <c r="O153" s="30">
        <v>44747</v>
      </c>
      <c r="P153" s="1">
        <v>1570</v>
      </c>
      <c r="Q153" s="1"/>
      <c r="R153" s="1"/>
      <c r="T153" s="110">
        <f t="shared" si="32"/>
        <v>180</v>
      </c>
      <c r="U153" s="1"/>
      <c r="V153" s="110">
        <f t="shared" si="31"/>
        <v>180</v>
      </c>
      <c r="W153" s="1"/>
    </row>
    <row r="154" spans="1:24" ht="15" customHeight="1" x14ac:dyDescent="0.25">
      <c r="A154" s="4">
        <v>2</v>
      </c>
      <c r="B154" s="4" t="s">
        <v>251</v>
      </c>
      <c r="C154" s="1" t="s">
        <v>208</v>
      </c>
      <c r="D154" s="4">
        <v>13139080257</v>
      </c>
      <c r="E154" s="7">
        <v>3024</v>
      </c>
      <c r="F154" s="3" t="s">
        <v>209</v>
      </c>
      <c r="G154" s="1">
        <v>782</v>
      </c>
      <c r="H154" s="11"/>
      <c r="I154" s="72" t="s">
        <v>1945</v>
      </c>
      <c r="J154" s="7" t="s">
        <v>1945</v>
      </c>
      <c r="L154" s="30">
        <v>44614</v>
      </c>
      <c r="M154" s="1">
        <v>804</v>
      </c>
      <c r="O154" s="30">
        <v>44747</v>
      </c>
      <c r="P154" s="1">
        <v>859</v>
      </c>
      <c r="Q154" s="1"/>
      <c r="R154" s="1"/>
      <c r="T154" s="110">
        <f t="shared" si="32"/>
        <v>77</v>
      </c>
      <c r="U154" s="1"/>
      <c r="V154" s="110">
        <f t="shared" si="31"/>
        <v>77</v>
      </c>
      <c r="W154" s="1"/>
    </row>
    <row r="155" spans="1:24" ht="15" customHeight="1" x14ac:dyDescent="0.25">
      <c r="A155" s="4">
        <v>2</v>
      </c>
      <c r="B155" s="4" t="s">
        <v>248</v>
      </c>
      <c r="C155" s="1" t="s">
        <v>210</v>
      </c>
      <c r="D155" s="4">
        <v>13139080044</v>
      </c>
      <c r="E155" s="7">
        <v>3283</v>
      </c>
      <c r="F155" s="3" t="s">
        <v>2030</v>
      </c>
      <c r="G155" s="1">
        <v>1915</v>
      </c>
      <c r="H155" s="11"/>
      <c r="I155" s="72" t="s">
        <v>1945</v>
      </c>
      <c r="J155" s="7" t="s">
        <v>1945</v>
      </c>
      <c r="L155" s="30">
        <v>44614</v>
      </c>
      <c r="M155" s="1">
        <v>1951</v>
      </c>
      <c r="O155" s="30">
        <v>44743</v>
      </c>
      <c r="P155" s="1">
        <v>1951</v>
      </c>
      <c r="Q155" s="1"/>
      <c r="R155" s="1"/>
      <c r="T155" s="110">
        <f t="shared" si="32"/>
        <v>36</v>
      </c>
      <c r="U155" s="1"/>
      <c r="V155" s="110">
        <f t="shared" si="31"/>
        <v>36</v>
      </c>
      <c r="W155" s="1"/>
    </row>
    <row r="156" spans="1:24" ht="15" customHeight="1" x14ac:dyDescent="0.25">
      <c r="A156" s="4">
        <v>2</v>
      </c>
      <c r="B156" s="4" t="s">
        <v>1950</v>
      </c>
      <c r="C156" s="1" t="s">
        <v>1932</v>
      </c>
      <c r="D156" s="4">
        <v>13135280006</v>
      </c>
      <c r="E156" s="7">
        <v>3107</v>
      </c>
      <c r="F156" s="3" t="s">
        <v>1933</v>
      </c>
      <c r="G156" s="1">
        <v>124251</v>
      </c>
      <c r="H156" s="11"/>
      <c r="I156" s="72" t="s">
        <v>1945</v>
      </c>
      <c r="J156" s="7" t="s">
        <v>1945</v>
      </c>
      <c r="L156" s="30">
        <v>44614</v>
      </c>
      <c r="M156" s="1">
        <v>131293</v>
      </c>
      <c r="O156" s="30">
        <v>44742</v>
      </c>
      <c r="P156" s="1">
        <v>152777</v>
      </c>
      <c r="Q156" s="1"/>
      <c r="R156" s="1"/>
      <c r="T156" s="110">
        <f t="shared" si="32"/>
        <v>28526</v>
      </c>
      <c r="U156" s="1"/>
      <c r="V156" s="110">
        <f t="shared" si="31"/>
        <v>28526</v>
      </c>
      <c r="W156" s="1"/>
    </row>
    <row r="157" spans="1:24" ht="15" customHeight="1" x14ac:dyDescent="0.25">
      <c r="A157" s="4"/>
      <c r="B157" s="4" t="s">
        <v>251</v>
      </c>
      <c r="C157" s="1" t="s">
        <v>1993</v>
      </c>
      <c r="D157" s="4">
        <v>19150057419</v>
      </c>
      <c r="E157" s="7">
        <v>3204</v>
      </c>
      <c r="F157" s="3" t="s">
        <v>1994</v>
      </c>
      <c r="G157" s="1">
        <v>1219</v>
      </c>
      <c r="H157" s="11"/>
      <c r="I157" s="72" t="s">
        <v>1945</v>
      </c>
      <c r="J157" s="7" t="s">
        <v>1945</v>
      </c>
      <c r="L157" s="30">
        <v>44616</v>
      </c>
      <c r="M157" s="1">
        <v>1323</v>
      </c>
      <c r="O157" s="30">
        <v>44747</v>
      </c>
      <c r="P157" s="1">
        <v>1576</v>
      </c>
      <c r="Q157" s="1"/>
      <c r="R157" s="1"/>
      <c r="T157" s="110">
        <f t="shared" si="32"/>
        <v>357</v>
      </c>
      <c r="U157" s="1"/>
      <c r="V157" s="110">
        <f t="shared" si="31"/>
        <v>357</v>
      </c>
      <c r="W157" s="1"/>
    </row>
    <row r="158" spans="1:24" ht="15" customHeight="1" x14ac:dyDescent="0.25">
      <c r="A158" s="4">
        <v>2</v>
      </c>
      <c r="B158" s="4" t="s">
        <v>260</v>
      </c>
      <c r="C158" s="1" t="s">
        <v>211</v>
      </c>
      <c r="D158" s="4">
        <v>13139120066</v>
      </c>
      <c r="E158" s="7">
        <v>657</v>
      </c>
      <c r="F158" s="3" t="s">
        <v>212</v>
      </c>
      <c r="G158" s="1">
        <v>3940</v>
      </c>
      <c r="H158" s="11"/>
      <c r="I158" s="72" t="s">
        <v>1945</v>
      </c>
      <c r="J158" s="7" t="s">
        <v>1945</v>
      </c>
      <c r="L158" s="30">
        <v>44616</v>
      </c>
      <c r="M158" s="1">
        <v>4107</v>
      </c>
      <c r="O158" s="30">
        <v>44746</v>
      </c>
      <c r="P158" s="1">
        <v>4674</v>
      </c>
      <c r="Q158" s="1"/>
      <c r="R158" s="1"/>
      <c r="T158" s="110">
        <f t="shared" si="32"/>
        <v>734</v>
      </c>
      <c r="U158" s="1"/>
      <c r="V158" s="110">
        <f t="shared" si="31"/>
        <v>734</v>
      </c>
      <c r="W158" s="25"/>
    </row>
    <row r="159" spans="1:24" ht="15" customHeight="1" x14ac:dyDescent="0.25">
      <c r="A159" s="4">
        <v>2</v>
      </c>
      <c r="B159" s="4" t="s">
        <v>256</v>
      </c>
      <c r="C159" s="1" t="s">
        <v>213</v>
      </c>
      <c r="D159" s="4">
        <v>13139080268</v>
      </c>
      <c r="E159" s="7">
        <v>1210</v>
      </c>
      <c r="F159" s="3" t="s">
        <v>214</v>
      </c>
      <c r="G159" s="1">
        <v>2413</v>
      </c>
      <c r="H159" s="11"/>
      <c r="I159" s="72" t="s">
        <v>1945</v>
      </c>
      <c r="J159" s="7" t="s">
        <v>1945</v>
      </c>
      <c r="L159" s="30">
        <v>44614</v>
      </c>
      <c r="M159" s="1">
        <v>2462</v>
      </c>
      <c r="O159" s="30">
        <v>44747</v>
      </c>
      <c r="P159" s="1">
        <v>2681</v>
      </c>
      <c r="Q159" s="1"/>
      <c r="R159" s="1"/>
      <c r="T159" s="110">
        <f t="shared" si="32"/>
        <v>268</v>
      </c>
      <c r="U159" s="1"/>
      <c r="V159" s="110">
        <f t="shared" si="31"/>
        <v>268</v>
      </c>
      <c r="W159" s="1"/>
    </row>
    <row r="160" spans="1:24" ht="15" customHeight="1" x14ac:dyDescent="0.25">
      <c r="A160" s="4">
        <v>2</v>
      </c>
      <c r="B160" s="4" t="s">
        <v>256</v>
      </c>
      <c r="C160" s="1" t="s">
        <v>215</v>
      </c>
      <c r="D160" s="4">
        <v>13139080233</v>
      </c>
      <c r="E160" s="7">
        <v>1978</v>
      </c>
      <c r="F160" s="3" t="s">
        <v>216</v>
      </c>
      <c r="G160" s="1">
        <v>1</v>
      </c>
      <c r="H160" s="11"/>
      <c r="I160" s="71" t="s">
        <v>1946</v>
      </c>
      <c r="J160" s="7" t="s">
        <v>1945</v>
      </c>
      <c r="L160" s="30">
        <v>44615</v>
      </c>
      <c r="M160" s="1">
        <v>1</v>
      </c>
      <c r="O160" s="30">
        <v>44746</v>
      </c>
      <c r="P160" s="1">
        <v>1</v>
      </c>
      <c r="Q160" s="1"/>
      <c r="R160" s="1"/>
      <c r="T160" s="110">
        <f t="shared" si="32"/>
        <v>0</v>
      </c>
      <c r="U160" s="1"/>
      <c r="V160" s="110">
        <f t="shared" si="31"/>
        <v>0</v>
      </c>
      <c r="W160" s="1"/>
    </row>
    <row r="161" spans="1:23" ht="15" customHeight="1" x14ac:dyDescent="0.25">
      <c r="A161" s="4">
        <v>2</v>
      </c>
      <c r="B161" s="4" t="s">
        <v>264</v>
      </c>
      <c r="C161" s="1" t="s">
        <v>217</v>
      </c>
      <c r="D161" s="4"/>
      <c r="E161" s="7">
        <v>866</v>
      </c>
      <c r="F161" s="3" t="s">
        <v>218</v>
      </c>
      <c r="G161" s="1">
        <v>2</v>
      </c>
      <c r="H161" s="11"/>
      <c r="I161" s="71" t="s">
        <v>1946</v>
      </c>
      <c r="J161" s="7" t="s">
        <v>1945</v>
      </c>
      <c r="L161" s="30">
        <v>44615</v>
      </c>
      <c r="M161" s="1">
        <v>2</v>
      </c>
      <c r="O161" s="30">
        <v>44746</v>
      </c>
      <c r="P161" s="1">
        <v>2</v>
      </c>
      <c r="Q161" s="1"/>
      <c r="R161" s="1"/>
      <c r="T161" s="110">
        <f t="shared" si="32"/>
        <v>0</v>
      </c>
      <c r="U161" s="1"/>
      <c r="V161" s="110">
        <f t="shared" si="31"/>
        <v>0</v>
      </c>
      <c r="W161" s="1"/>
    </row>
    <row r="162" spans="1:23" ht="15" customHeight="1" x14ac:dyDescent="0.25">
      <c r="A162" s="4">
        <v>2</v>
      </c>
      <c r="B162" s="4" t="s">
        <v>262</v>
      </c>
      <c r="C162" s="1" t="s">
        <v>219</v>
      </c>
      <c r="D162" s="4"/>
      <c r="E162" s="7">
        <v>963</v>
      </c>
      <c r="F162" s="3" t="s">
        <v>32</v>
      </c>
      <c r="G162" s="1">
        <v>3949</v>
      </c>
      <c r="H162" s="11"/>
      <c r="I162" s="72" t="s">
        <v>1945</v>
      </c>
      <c r="J162" s="7" t="s">
        <v>1945</v>
      </c>
      <c r="L162" s="30">
        <v>44615</v>
      </c>
      <c r="M162" s="1">
        <v>3983</v>
      </c>
      <c r="O162" s="30">
        <v>44746</v>
      </c>
      <c r="P162" s="1">
        <v>4384</v>
      </c>
      <c r="Q162" s="1"/>
      <c r="R162" s="1"/>
      <c r="T162" s="110">
        <f t="shared" si="32"/>
        <v>435</v>
      </c>
      <c r="U162" s="1"/>
      <c r="V162" s="110">
        <f t="shared" si="31"/>
        <v>435</v>
      </c>
      <c r="W162" s="1"/>
    </row>
    <row r="163" spans="1:23" ht="15" customHeight="1" x14ac:dyDescent="0.25">
      <c r="A163" s="4">
        <v>2</v>
      </c>
      <c r="B163" s="4" t="s">
        <v>245</v>
      </c>
      <c r="C163" s="1" t="s">
        <v>220</v>
      </c>
      <c r="D163" s="4">
        <v>13139080048</v>
      </c>
      <c r="E163" s="7">
        <v>3068</v>
      </c>
      <c r="F163" s="3" t="s">
        <v>1966</v>
      </c>
      <c r="G163" s="1">
        <v>6988</v>
      </c>
      <c r="H163" s="11"/>
      <c r="I163" s="72" t="s">
        <v>1945</v>
      </c>
      <c r="J163" s="7" t="s">
        <v>1945</v>
      </c>
      <c r="L163" s="30">
        <v>44614</v>
      </c>
      <c r="M163" s="1">
        <v>7536</v>
      </c>
      <c r="O163" s="30">
        <v>44747</v>
      </c>
      <c r="P163" s="1">
        <v>8616</v>
      </c>
      <c r="Q163" s="1"/>
      <c r="R163" s="1"/>
      <c r="T163" s="110">
        <f t="shared" si="32"/>
        <v>1628</v>
      </c>
      <c r="U163" s="1"/>
      <c r="V163" s="110">
        <f t="shared" si="31"/>
        <v>1628</v>
      </c>
      <c r="W163" s="1"/>
    </row>
    <row r="164" spans="1:23" ht="15" customHeight="1" x14ac:dyDescent="0.25">
      <c r="A164" s="4">
        <v>2</v>
      </c>
      <c r="B164" s="4" t="s">
        <v>246</v>
      </c>
      <c r="C164" s="1" t="s">
        <v>221</v>
      </c>
      <c r="D164" s="4"/>
      <c r="E164" s="7">
        <v>2279</v>
      </c>
      <c r="F164" s="3" t="s">
        <v>68</v>
      </c>
      <c r="G164" s="1">
        <v>5000</v>
      </c>
      <c r="H164" s="11"/>
      <c r="I164" s="72" t="s">
        <v>1945</v>
      </c>
      <c r="J164" s="7" t="s">
        <v>1945</v>
      </c>
      <c r="L164" s="30">
        <v>44615</v>
      </c>
      <c r="M164" s="1">
        <v>5239</v>
      </c>
      <c r="O164" s="30">
        <v>44746</v>
      </c>
      <c r="P164" s="1">
        <v>5750</v>
      </c>
      <c r="Q164" s="1"/>
      <c r="R164" s="1"/>
      <c r="T164" s="110">
        <f t="shared" si="32"/>
        <v>750</v>
      </c>
      <c r="U164" s="1"/>
      <c r="V164" s="110">
        <f t="shared" si="31"/>
        <v>750</v>
      </c>
      <c r="W164" s="1"/>
    </row>
    <row r="165" spans="1:23" ht="15" customHeight="1" x14ac:dyDescent="0.25">
      <c r="A165" s="4">
        <v>2</v>
      </c>
      <c r="B165" s="4" t="s">
        <v>247</v>
      </c>
      <c r="C165" s="1" t="s">
        <v>222</v>
      </c>
      <c r="D165" s="4">
        <v>13139080263</v>
      </c>
      <c r="E165" s="7">
        <v>2464</v>
      </c>
      <c r="F165" s="3" t="s">
        <v>223</v>
      </c>
      <c r="G165" s="1">
        <v>3199</v>
      </c>
      <c r="H165" s="11"/>
      <c r="I165" s="72" t="s">
        <v>1945</v>
      </c>
      <c r="J165" s="7" t="s">
        <v>1945</v>
      </c>
      <c r="L165" s="30">
        <v>44615</v>
      </c>
      <c r="M165" s="1">
        <v>3235</v>
      </c>
      <c r="O165" s="30">
        <v>44746</v>
      </c>
      <c r="P165" s="1">
        <v>3480</v>
      </c>
      <c r="Q165" s="1"/>
      <c r="R165" s="1"/>
      <c r="T165" s="110">
        <f t="shared" si="32"/>
        <v>281</v>
      </c>
      <c r="U165" s="1"/>
      <c r="V165" s="110">
        <f t="shared" si="31"/>
        <v>281</v>
      </c>
      <c r="W165" s="1"/>
    </row>
    <row r="166" spans="1:23" ht="15" customHeight="1" x14ac:dyDescent="0.25">
      <c r="A166" s="4">
        <v>2</v>
      </c>
      <c r="B166" s="4" t="s">
        <v>259</v>
      </c>
      <c r="C166" s="1" t="s">
        <v>224</v>
      </c>
      <c r="D166" s="4">
        <v>13139120065</v>
      </c>
      <c r="E166" s="7">
        <v>2284</v>
      </c>
      <c r="F166" s="3" t="s">
        <v>43</v>
      </c>
      <c r="G166" s="1">
        <v>3827</v>
      </c>
      <c r="H166" s="11"/>
      <c r="I166" s="72" t="s">
        <v>1945</v>
      </c>
      <c r="J166" s="7" t="s">
        <v>1945</v>
      </c>
      <c r="L166" s="30">
        <v>44616</v>
      </c>
      <c r="M166" s="1">
        <v>3922</v>
      </c>
      <c r="O166" s="30">
        <v>44746</v>
      </c>
      <c r="P166" s="1">
        <v>4228</v>
      </c>
      <c r="Q166" s="1"/>
      <c r="R166" s="1"/>
      <c r="T166" s="110">
        <f t="shared" si="32"/>
        <v>401</v>
      </c>
      <c r="U166" s="1"/>
      <c r="V166" s="110">
        <f t="shared" si="31"/>
        <v>401</v>
      </c>
      <c r="W166" s="1"/>
    </row>
    <row r="167" spans="1:23" ht="15" customHeight="1" x14ac:dyDescent="0.25">
      <c r="A167" s="4">
        <v>2</v>
      </c>
      <c r="B167" s="4" t="s">
        <v>253</v>
      </c>
      <c r="C167" s="1" t="s">
        <v>225</v>
      </c>
      <c r="D167" s="4">
        <v>13139120078</v>
      </c>
      <c r="E167" s="7">
        <v>905</v>
      </c>
      <c r="F167" s="3" t="s">
        <v>226</v>
      </c>
      <c r="G167" s="1">
        <v>1625</v>
      </c>
      <c r="H167" s="11"/>
      <c r="I167" s="72" t="s">
        <v>1945</v>
      </c>
      <c r="J167" s="7" t="s">
        <v>1945</v>
      </c>
      <c r="L167" s="30">
        <v>44614</v>
      </c>
      <c r="M167" s="1">
        <v>1639</v>
      </c>
      <c r="O167" s="30">
        <v>44747</v>
      </c>
      <c r="P167" s="1">
        <v>1701</v>
      </c>
      <c r="Q167" s="1"/>
      <c r="R167" s="1"/>
      <c r="T167" s="110">
        <f t="shared" si="32"/>
        <v>76</v>
      </c>
      <c r="U167" s="1"/>
      <c r="V167" s="110">
        <f t="shared" si="31"/>
        <v>76</v>
      </c>
      <c r="W167" s="1"/>
    </row>
    <row r="168" spans="1:23" x14ac:dyDescent="0.25">
      <c r="G168" s="55"/>
    </row>
    <row r="169" spans="1:23" x14ac:dyDescent="0.25">
      <c r="G169" s="55"/>
    </row>
    <row r="170" spans="1:23" x14ac:dyDescent="0.25">
      <c r="G170" s="55"/>
    </row>
    <row r="171" spans="1:23" x14ac:dyDescent="0.25">
      <c r="G171" s="55"/>
    </row>
    <row r="172" spans="1:23" x14ac:dyDescent="0.25">
      <c r="G172" s="55"/>
    </row>
    <row r="173" spans="1:23" x14ac:dyDescent="0.25">
      <c r="G173" s="55"/>
    </row>
    <row r="174" spans="1:23" x14ac:dyDescent="0.25">
      <c r="G174" s="55"/>
    </row>
    <row r="175" spans="1:23" x14ac:dyDescent="0.25">
      <c r="G175" s="55"/>
    </row>
    <row r="176" spans="1:23" x14ac:dyDescent="0.25">
      <c r="G176" s="55"/>
    </row>
    <row r="177" spans="7:7" x14ac:dyDescent="0.25">
      <c r="G177" s="55"/>
    </row>
    <row r="178" spans="7:7" x14ac:dyDescent="0.25">
      <c r="G178" s="55"/>
    </row>
    <row r="179" spans="7:7" x14ac:dyDescent="0.25">
      <c r="G179" s="55"/>
    </row>
    <row r="180" spans="7:7" x14ac:dyDescent="0.25">
      <c r="G180" s="55"/>
    </row>
    <row r="181" spans="7:7" x14ac:dyDescent="0.25">
      <c r="G181" s="55"/>
    </row>
    <row r="182" spans="7:7" x14ac:dyDescent="0.25">
      <c r="G182" s="55"/>
    </row>
    <row r="183" spans="7:7" x14ac:dyDescent="0.25">
      <c r="G183" s="55"/>
    </row>
  </sheetData>
  <mergeCells count="299">
    <mergeCell ref="D106:D107"/>
    <mergeCell ref="D110:D111"/>
    <mergeCell ref="D112:D113"/>
    <mergeCell ref="D115:D117"/>
    <mergeCell ref="D127:D128"/>
    <mergeCell ref="D138:D139"/>
    <mergeCell ref="D10:D11"/>
    <mergeCell ref="D25:D27"/>
    <mergeCell ref="D50:D53"/>
    <mergeCell ref="D54:D58"/>
    <mergeCell ref="D60:D62"/>
    <mergeCell ref="D68:D69"/>
    <mergeCell ref="D78:D79"/>
    <mergeCell ref="D82:D83"/>
    <mergeCell ref="D88:D89"/>
    <mergeCell ref="T25:T27"/>
    <mergeCell ref="T10:T11"/>
    <mergeCell ref="T138:T139"/>
    <mergeCell ref="T127:T128"/>
    <mergeCell ref="T115:T117"/>
    <mergeCell ref="T110:T113"/>
    <mergeCell ref="T106:T107"/>
    <mergeCell ref="T97:T98"/>
    <mergeCell ref="T94:T95"/>
    <mergeCell ref="T88:T89"/>
    <mergeCell ref="T82:T83"/>
    <mergeCell ref="T50:T53"/>
    <mergeCell ref="A1:W2"/>
    <mergeCell ref="A3:W3"/>
    <mergeCell ref="P127:P128"/>
    <mergeCell ref="W127:W128"/>
    <mergeCell ref="O115:O117"/>
    <mergeCell ref="V127:V128"/>
    <mergeCell ref="U127:U128"/>
    <mergeCell ref="W110:W113"/>
    <mergeCell ref="E112:E113"/>
    <mergeCell ref="F112:F113"/>
    <mergeCell ref="L110:L113"/>
    <mergeCell ref="M110:M113"/>
    <mergeCell ref="O110:O113"/>
    <mergeCell ref="P110:P113"/>
    <mergeCell ref="W115:W117"/>
    <mergeCell ref="P115:P117"/>
    <mergeCell ref="A127:A128"/>
    <mergeCell ref="B127:B128"/>
    <mergeCell ref="C127:C128"/>
    <mergeCell ref="G127:G128"/>
    <mergeCell ref="I127:I128"/>
    <mergeCell ref="J127:J128"/>
    <mergeCell ref="A110:A113"/>
    <mergeCell ref="U106:U107"/>
    <mergeCell ref="U110:U113"/>
    <mergeCell ref="U115:U117"/>
    <mergeCell ref="B110:B113"/>
    <mergeCell ref="G110:G113"/>
    <mergeCell ref="I110:I113"/>
    <mergeCell ref="J110:J113"/>
    <mergeCell ref="E110:E111"/>
    <mergeCell ref="F110:F111"/>
    <mergeCell ref="E115:E117"/>
    <mergeCell ref="F115:F117"/>
    <mergeCell ref="I115:I117"/>
    <mergeCell ref="J115:J117"/>
    <mergeCell ref="G115:G117"/>
    <mergeCell ref="L115:L117"/>
    <mergeCell ref="A25:A27"/>
    <mergeCell ref="B25:B27"/>
    <mergeCell ref="C25:C27"/>
    <mergeCell ref="G54:G58"/>
    <mergeCell ref="A97:A98"/>
    <mergeCell ref="J25:J27"/>
    <mergeCell ref="L25:L27"/>
    <mergeCell ref="M25:M27"/>
    <mergeCell ref="O25:O27"/>
    <mergeCell ref="O50:O53"/>
    <mergeCell ref="O54:O58"/>
    <mergeCell ref="O60:O62"/>
    <mergeCell ref="O82:O83"/>
    <mergeCell ref="O88:O89"/>
    <mergeCell ref="O94:O95"/>
    <mergeCell ref="G94:G95"/>
    <mergeCell ref="G97:G98"/>
    <mergeCell ref="L68:L69"/>
    <mergeCell ref="M68:M69"/>
    <mergeCell ref="L94:L95"/>
    <mergeCell ref="O68:O69"/>
    <mergeCell ref="G25:G27"/>
    <mergeCell ref="A68:A69"/>
    <mergeCell ref="B78:B79"/>
    <mergeCell ref="P50:P53"/>
    <mergeCell ref="P54:P58"/>
    <mergeCell ref="P82:P83"/>
    <mergeCell ref="P88:P89"/>
    <mergeCell ref="F94:F95"/>
    <mergeCell ref="I94:I95"/>
    <mergeCell ref="J94:J95"/>
    <mergeCell ref="M54:M58"/>
    <mergeCell ref="F54:F58"/>
    <mergeCell ref="I54:I58"/>
    <mergeCell ref="J54:J58"/>
    <mergeCell ref="P94:P95"/>
    <mergeCell ref="I78:I79"/>
    <mergeCell ref="J78:J79"/>
    <mergeCell ref="L78:L79"/>
    <mergeCell ref="M78:M79"/>
    <mergeCell ref="G78:G79"/>
    <mergeCell ref="G60:G62"/>
    <mergeCell ref="F82:F83"/>
    <mergeCell ref="L54:L58"/>
    <mergeCell ref="I50:I53"/>
    <mergeCell ref="J50:J53"/>
    <mergeCell ref="L50:L53"/>
    <mergeCell ref="P68:P69"/>
    <mergeCell ref="E13:E14"/>
    <mergeCell ref="F13:F14"/>
    <mergeCell ref="E106:E107"/>
    <mergeCell ref="F106:F107"/>
    <mergeCell ref="I106:I107"/>
    <mergeCell ref="J106:J107"/>
    <mergeCell ref="L106:L107"/>
    <mergeCell ref="M106:M107"/>
    <mergeCell ref="E60:E62"/>
    <mergeCell ref="F60:F62"/>
    <mergeCell ref="I60:I62"/>
    <mergeCell ref="J60:J62"/>
    <mergeCell ref="L60:L62"/>
    <mergeCell ref="M60:M62"/>
    <mergeCell ref="J82:J83"/>
    <mergeCell ref="L82:L83"/>
    <mergeCell ref="M82:M83"/>
    <mergeCell ref="I68:I69"/>
    <mergeCell ref="M50:M53"/>
    <mergeCell ref="E78:E79"/>
    <mergeCell ref="F78:F79"/>
    <mergeCell ref="I25:I27"/>
    <mergeCell ref="G50:G53"/>
    <mergeCell ref="W138:W139"/>
    <mergeCell ref="B138:B139"/>
    <mergeCell ref="E138:E139"/>
    <mergeCell ref="F138:F139"/>
    <mergeCell ref="I138:I139"/>
    <mergeCell ref="J138:J139"/>
    <mergeCell ref="L138:L139"/>
    <mergeCell ref="M138:M139"/>
    <mergeCell ref="G138:G139"/>
    <mergeCell ref="O138:O139"/>
    <mergeCell ref="P138:P139"/>
    <mergeCell ref="V138:V139"/>
    <mergeCell ref="U138:U139"/>
    <mergeCell ref="A138:A139"/>
    <mergeCell ref="E97:E98"/>
    <mergeCell ref="F97:F98"/>
    <mergeCell ref="E88:E89"/>
    <mergeCell ref="G88:G89"/>
    <mergeCell ref="G106:G107"/>
    <mergeCell ref="O106:O107"/>
    <mergeCell ref="P106:P107"/>
    <mergeCell ref="B115:B117"/>
    <mergeCell ref="A115:A117"/>
    <mergeCell ref="E94:E95"/>
    <mergeCell ref="B106:B107"/>
    <mergeCell ref="A106:A107"/>
    <mergeCell ref="L127:L128"/>
    <mergeCell ref="M127:M128"/>
    <mergeCell ref="O127:O128"/>
    <mergeCell ref="F88:F89"/>
    <mergeCell ref="I88:I89"/>
    <mergeCell ref="J88:J89"/>
    <mergeCell ref="O97:O98"/>
    <mergeCell ref="P97:P98"/>
    <mergeCell ref="L88:L89"/>
    <mergeCell ref="M88:M89"/>
    <mergeCell ref="M115:M117"/>
    <mergeCell ref="W88:W89"/>
    <mergeCell ref="W82:W83"/>
    <mergeCell ref="W97:W98"/>
    <mergeCell ref="U97:U98"/>
    <mergeCell ref="W94:W95"/>
    <mergeCell ref="A82:A83"/>
    <mergeCell ref="B88:B89"/>
    <mergeCell ref="A88:A89"/>
    <mergeCell ref="B97:B98"/>
    <mergeCell ref="B94:B95"/>
    <mergeCell ref="A94:A95"/>
    <mergeCell ref="E82:E83"/>
    <mergeCell ref="G82:G83"/>
    <mergeCell ref="V82:V83"/>
    <mergeCell ref="V88:V89"/>
    <mergeCell ref="U88:U89"/>
    <mergeCell ref="V94:V95"/>
    <mergeCell ref="U94:U95"/>
    <mergeCell ref="U82:U83"/>
    <mergeCell ref="M94:M95"/>
    <mergeCell ref="D94:D95"/>
    <mergeCell ref="D97:D98"/>
    <mergeCell ref="Q97:Q98"/>
    <mergeCell ref="R97:R98"/>
    <mergeCell ref="V115:V117"/>
    <mergeCell ref="V110:V113"/>
    <mergeCell ref="V97:V98"/>
    <mergeCell ref="P10:P11"/>
    <mergeCell ref="V10:V11"/>
    <mergeCell ref="U10:U11"/>
    <mergeCell ref="W10:W11"/>
    <mergeCell ref="C10:C11"/>
    <mergeCell ref="B10:B11"/>
    <mergeCell ref="B60:B62"/>
    <mergeCell ref="I97:I98"/>
    <mergeCell ref="J97:J98"/>
    <mergeCell ref="L97:L98"/>
    <mergeCell ref="M97:M98"/>
    <mergeCell ref="O78:O79"/>
    <mergeCell ref="P78:P79"/>
    <mergeCell ref="W60:W62"/>
    <mergeCell ref="W106:W107"/>
    <mergeCell ref="V60:V62"/>
    <mergeCell ref="U60:U62"/>
    <mergeCell ref="V68:V69"/>
    <mergeCell ref="U68:U69"/>
    <mergeCell ref="W68:W69"/>
    <mergeCell ref="J68:J69"/>
    <mergeCell ref="A60:A62"/>
    <mergeCell ref="B82:B83"/>
    <mergeCell ref="W18:W19"/>
    <mergeCell ref="A18:A19"/>
    <mergeCell ref="B18:B19"/>
    <mergeCell ref="C18:C19"/>
    <mergeCell ref="A36:A37"/>
    <mergeCell ref="C36:C37"/>
    <mergeCell ref="E36:E37"/>
    <mergeCell ref="F36:F37"/>
    <mergeCell ref="E50:E53"/>
    <mergeCell ref="F50:F53"/>
    <mergeCell ref="B50:B53"/>
    <mergeCell ref="A50:A53"/>
    <mergeCell ref="B36:B37"/>
    <mergeCell ref="E54:E58"/>
    <mergeCell ref="A78:A79"/>
    <mergeCell ref="U54:U58"/>
    <mergeCell ref="U78:U79"/>
    <mergeCell ref="P60:P62"/>
    <mergeCell ref="T78:T79"/>
    <mergeCell ref="T68:T69"/>
    <mergeCell ref="T60:T62"/>
    <mergeCell ref="T54:T58"/>
    <mergeCell ref="A10:A11"/>
    <mergeCell ref="G10:G11"/>
    <mergeCell ref="I10:I11"/>
    <mergeCell ref="J10:J11"/>
    <mergeCell ref="L10:L11"/>
    <mergeCell ref="M10:M11"/>
    <mergeCell ref="O10:O11"/>
    <mergeCell ref="W78:W79"/>
    <mergeCell ref="I82:I83"/>
    <mergeCell ref="E68:E69"/>
    <mergeCell ref="F68:F69"/>
    <mergeCell ref="G68:G69"/>
    <mergeCell ref="B54:B58"/>
    <mergeCell ref="A54:A58"/>
    <mergeCell ref="B68:B69"/>
    <mergeCell ref="W25:W27"/>
    <mergeCell ref="W50:W53"/>
    <mergeCell ref="W54:W58"/>
    <mergeCell ref="P25:P27"/>
    <mergeCell ref="V25:V27"/>
    <mergeCell ref="U25:U27"/>
    <mergeCell ref="V50:V53"/>
    <mergeCell ref="U50:U53"/>
    <mergeCell ref="V54:V58"/>
    <mergeCell ref="Q10:Q11"/>
    <mergeCell ref="R10:R11"/>
    <mergeCell ref="Q25:Q27"/>
    <mergeCell ref="R25:R27"/>
    <mergeCell ref="Q50:Q53"/>
    <mergeCell ref="R50:R53"/>
    <mergeCell ref="Q54:Q58"/>
    <mergeCell ref="R54:R58"/>
    <mergeCell ref="Q60:Q62"/>
    <mergeCell ref="R60:R62"/>
    <mergeCell ref="Q68:Q69"/>
    <mergeCell ref="R68:R69"/>
    <mergeCell ref="Q78:Q79"/>
    <mergeCell ref="R78:R79"/>
    <mergeCell ref="Q82:Q83"/>
    <mergeCell ref="R82:R83"/>
    <mergeCell ref="Q88:Q89"/>
    <mergeCell ref="R88:R89"/>
    <mergeCell ref="Q94:Q95"/>
    <mergeCell ref="R94:R95"/>
    <mergeCell ref="Q106:Q107"/>
    <mergeCell ref="R106:R107"/>
    <mergeCell ref="Q110:Q113"/>
    <mergeCell ref="R110:R113"/>
    <mergeCell ref="Q115:Q117"/>
    <mergeCell ref="R115:R117"/>
    <mergeCell ref="Q127:Q128"/>
    <mergeCell ref="R127:R128"/>
    <mergeCell ref="Q138:Q139"/>
    <mergeCell ref="R138:R139"/>
  </mergeCells>
  <pageMargins left="0.9055118110236221" right="0" top="0.74803149606299213" bottom="0.74803149606299213" header="0.31496062992125984" footer="0.31496062992125984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14"/>
  <sheetViews>
    <sheetView tabSelected="1" zoomScaleNormal="100" workbookViewId="0">
      <pane xSplit="2" ySplit="5" topLeftCell="C105" activePane="bottomRight" state="frozen"/>
      <selection pane="topRight" activeCell="C1" sqref="C1"/>
      <selection pane="bottomLeft" activeCell="A6" sqref="A6"/>
      <selection pane="bottomRight" activeCell="F118" sqref="F118"/>
    </sheetView>
  </sheetViews>
  <sheetFormatPr defaultRowHeight="15" x14ac:dyDescent="0.25"/>
  <cols>
    <col min="1" max="1" width="5" style="27" customWidth="1"/>
    <col min="2" max="2" width="9.140625" style="27"/>
    <col min="3" max="3" width="7" style="29" customWidth="1"/>
    <col min="4" max="4" width="17.7109375" style="29" customWidth="1"/>
    <col min="5" max="5" width="5.5703125" style="29" customWidth="1"/>
    <col min="6" max="6" width="45.140625" customWidth="1"/>
    <col min="7" max="7" width="12" customWidth="1"/>
    <col min="8" max="8" width="0.5703125" customWidth="1"/>
    <col min="9" max="9" width="8.85546875" customWidth="1"/>
    <col min="10" max="10" width="8.28515625" customWidth="1"/>
    <col min="11" max="11" width="0.85546875" customWidth="1"/>
    <col min="12" max="12" width="14.85546875" customWidth="1"/>
    <col min="14" max="14" width="0.7109375" customWidth="1"/>
    <col min="15" max="15" width="10.42578125" customWidth="1"/>
    <col min="16" max="16" width="9.140625" customWidth="1"/>
    <col min="17" max="17" width="0.7109375" customWidth="1"/>
    <col min="18" max="20" width="8.85546875" customWidth="1"/>
    <col min="21" max="21" width="28.85546875" customWidth="1"/>
  </cols>
  <sheetData>
    <row r="1" spans="1:21" ht="15" customHeight="1" x14ac:dyDescent="0.25">
      <c r="A1" s="428" t="s">
        <v>1044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</row>
    <row r="2" spans="1:21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</row>
    <row r="3" spans="1:21" ht="21" x14ac:dyDescent="0.35">
      <c r="A3" s="401" t="s">
        <v>2044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</row>
    <row r="4" spans="1:21" ht="21" x14ac:dyDescent="0.35">
      <c r="A4" s="28"/>
      <c r="B4" s="2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38"/>
    </row>
    <row r="5" spans="1:21" ht="30" x14ac:dyDescent="0.25">
      <c r="A5" s="5" t="s">
        <v>227</v>
      </c>
      <c r="B5" s="5" t="s">
        <v>236</v>
      </c>
      <c r="C5" s="6" t="s">
        <v>228</v>
      </c>
      <c r="D5" s="6" t="s">
        <v>2045</v>
      </c>
      <c r="E5" s="6" t="s">
        <v>229</v>
      </c>
      <c r="F5" s="6" t="s">
        <v>230</v>
      </c>
      <c r="G5" s="8" t="s">
        <v>1904</v>
      </c>
      <c r="H5" s="10"/>
      <c r="I5" s="9" t="s">
        <v>1898</v>
      </c>
      <c r="J5" s="6" t="s">
        <v>1899</v>
      </c>
      <c r="L5" s="6" t="s">
        <v>231</v>
      </c>
      <c r="M5" s="6" t="s">
        <v>232</v>
      </c>
      <c r="N5" s="41"/>
      <c r="O5" s="6" t="s">
        <v>231</v>
      </c>
      <c r="P5" s="6" t="s">
        <v>232</v>
      </c>
      <c r="R5" s="79" t="s">
        <v>2046</v>
      </c>
      <c r="S5" s="79" t="s">
        <v>2047</v>
      </c>
      <c r="T5" s="80" t="s">
        <v>1960</v>
      </c>
      <c r="U5" s="6" t="s">
        <v>1900</v>
      </c>
    </row>
    <row r="6" spans="1:21" x14ac:dyDescent="0.25">
      <c r="A6" s="357">
        <v>3</v>
      </c>
      <c r="B6" s="357" t="s">
        <v>1701</v>
      </c>
      <c r="C6" s="4" t="s">
        <v>796</v>
      </c>
      <c r="D6" s="362"/>
      <c r="E6" s="357">
        <v>1811</v>
      </c>
      <c r="F6" s="358" t="s">
        <v>976</v>
      </c>
      <c r="G6" s="351">
        <v>3389</v>
      </c>
      <c r="I6" s="354" t="s">
        <v>1945</v>
      </c>
      <c r="J6" s="357" t="s">
        <v>1945</v>
      </c>
      <c r="L6" s="354">
        <v>44622</v>
      </c>
      <c r="M6" s="351">
        <v>3505</v>
      </c>
      <c r="N6" s="55"/>
      <c r="O6" s="354"/>
      <c r="P6" s="351"/>
      <c r="R6" s="351">
        <f>P6-G6</f>
        <v>-3389</v>
      </c>
      <c r="S6" s="351">
        <v>-5668</v>
      </c>
      <c r="T6" s="405">
        <f>R6+S6</f>
        <v>-9057</v>
      </c>
      <c r="U6" s="435" t="s">
        <v>2039</v>
      </c>
    </row>
    <row r="7" spans="1:21" ht="15" customHeight="1" x14ac:dyDescent="0.25">
      <c r="A7" s="356"/>
      <c r="B7" s="356"/>
      <c r="C7" s="4" t="s">
        <v>801</v>
      </c>
      <c r="D7" s="364"/>
      <c r="E7" s="356"/>
      <c r="F7" s="360"/>
      <c r="G7" s="353"/>
      <c r="I7" s="361"/>
      <c r="J7" s="356"/>
      <c r="L7" s="361"/>
      <c r="M7" s="353"/>
      <c r="N7" s="55"/>
      <c r="O7" s="356"/>
      <c r="P7" s="353"/>
      <c r="R7" s="353"/>
      <c r="S7" s="353"/>
      <c r="T7" s="406"/>
      <c r="U7" s="436"/>
    </row>
    <row r="8" spans="1:21" x14ac:dyDescent="0.25">
      <c r="A8" s="357">
        <v>3</v>
      </c>
      <c r="B8" s="357" t="s">
        <v>1724</v>
      </c>
      <c r="C8" s="4" t="s">
        <v>797</v>
      </c>
      <c r="D8" s="64"/>
      <c r="E8" s="357">
        <v>2930</v>
      </c>
      <c r="F8" s="358" t="s">
        <v>977</v>
      </c>
      <c r="G8" s="1">
        <v>325</v>
      </c>
      <c r="I8" s="4" t="s">
        <v>1945</v>
      </c>
      <c r="J8" s="4" t="s">
        <v>1945</v>
      </c>
      <c r="L8" s="30">
        <v>44622</v>
      </c>
      <c r="M8" s="1">
        <v>330</v>
      </c>
      <c r="O8" s="30"/>
      <c r="P8" s="1"/>
      <c r="R8" s="1">
        <f>P8-G8</f>
        <v>-325</v>
      </c>
      <c r="S8" s="1"/>
      <c r="T8" s="1">
        <f>R8+S8</f>
        <v>-325</v>
      </c>
      <c r="U8" s="1"/>
    </row>
    <row r="9" spans="1:21" x14ac:dyDescent="0.25">
      <c r="A9" s="356"/>
      <c r="B9" s="356"/>
      <c r="C9" s="4" t="s">
        <v>833</v>
      </c>
      <c r="D9" s="4"/>
      <c r="E9" s="356"/>
      <c r="F9" s="360"/>
      <c r="G9" s="1">
        <v>2510</v>
      </c>
      <c r="I9" s="45" t="s">
        <v>1945</v>
      </c>
      <c r="J9" s="4" t="s">
        <v>1945</v>
      </c>
      <c r="L9" s="30">
        <v>44622</v>
      </c>
      <c r="M9" s="1">
        <v>2641</v>
      </c>
      <c r="O9" s="30"/>
      <c r="P9" s="1"/>
      <c r="R9" s="1">
        <f>P9-G9</f>
        <v>-2510</v>
      </c>
      <c r="S9" s="1"/>
      <c r="T9" s="1">
        <f t="shared" ref="T9:T11" si="0">R9+S9</f>
        <v>-2510</v>
      </c>
      <c r="U9" s="1"/>
    </row>
    <row r="10" spans="1:21" x14ac:dyDescent="0.25">
      <c r="A10" s="13">
        <v>3</v>
      </c>
      <c r="B10" s="13" t="s">
        <v>1708</v>
      </c>
      <c r="C10" s="4" t="s">
        <v>798</v>
      </c>
      <c r="D10" s="4"/>
      <c r="E10" s="4">
        <v>1427</v>
      </c>
      <c r="F10" s="1" t="s">
        <v>978</v>
      </c>
      <c r="G10" s="1">
        <v>6818</v>
      </c>
      <c r="I10" s="45" t="s">
        <v>1945</v>
      </c>
      <c r="J10" s="4" t="s">
        <v>1945</v>
      </c>
      <c r="K10" s="62"/>
      <c r="L10" s="30">
        <v>44622</v>
      </c>
      <c r="M10" s="1">
        <v>6818</v>
      </c>
      <c r="O10" s="30"/>
      <c r="P10" s="1"/>
      <c r="R10" s="1">
        <f t="shared" ref="R10:R11" si="1">P10-G10</f>
        <v>-6818</v>
      </c>
      <c r="S10" s="1"/>
      <c r="T10" s="1">
        <f t="shared" si="0"/>
        <v>-6818</v>
      </c>
      <c r="U10" s="1"/>
    </row>
    <row r="11" spans="1:21" x14ac:dyDescent="0.25">
      <c r="A11" s="355">
        <v>3</v>
      </c>
      <c r="B11" s="13" t="s">
        <v>1705</v>
      </c>
      <c r="C11" s="4" t="s">
        <v>826</v>
      </c>
      <c r="D11" s="88"/>
      <c r="E11" s="355">
        <v>1215</v>
      </c>
      <c r="F11" s="359" t="s">
        <v>979</v>
      </c>
      <c r="G11" s="1">
        <v>3923</v>
      </c>
      <c r="I11" s="65" t="s">
        <v>1945</v>
      </c>
      <c r="J11" s="64" t="s">
        <v>1945</v>
      </c>
      <c r="L11" s="30">
        <v>44622</v>
      </c>
      <c r="M11" s="1">
        <v>3929</v>
      </c>
      <c r="O11" s="30"/>
      <c r="P11" s="1"/>
      <c r="R11" s="1">
        <f t="shared" si="1"/>
        <v>-3923</v>
      </c>
      <c r="S11" s="1"/>
      <c r="T11" s="1">
        <f t="shared" si="0"/>
        <v>-3923</v>
      </c>
      <c r="U11" s="1"/>
    </row>
    <row r="12" spans="1:21" x14ac:dyDescent="0.25">
      <c r="A12" s="355"/>
      <c r="B12" s="357" t="s">
        <v>1704</v>
      </c>
      <c r="C12" s="4" t="s">
        <v>799</v>
      </c>
      <c r="D12" s="362"/>
      <c r="E12" s="355"/>
      <c r="F12" s="359"/>
      <c r="G12" s="351">
        <v>8793</v>
      </c>
      <c r="I12" s="354" t="s">
        <v>1945</v>
      </c>
      <c r="J12" s="357" t="s">
        <v>1945</v>
      </c>
      <c r="L12" s="354">
        <v>44622</v>
      </c>
      <c r="M12" s="351">
        <v>8942</v>
      </c>
      <c r="N12" s="55"/>
      <c r="O12" s="354"/>
      <c r="P12" s="351"/>
      <c r="R12" s="351">
        <f>P12-G12</f>
        <v>-8793</v>
      </c>
      <c r="S12" s="357"/>
      <c r="T12" s="351">
        <f>R12+S12</f>
        <v>-8793</v>
      </c>
      <c r="U12" s="362"/>
    </row>
    <row r="13" spans="1:21" x14ac:dyDescent="0.25">
      <c r="A13" s="355"/>
      <c r="B13" s="355"/>
      <c r="C13" s="4" t="s">
        <v>829</v>
      </c>
      <c r="D13" s="363"/>
      <c r="E13" s="355"/>
      <c r="F13" s="359"/>
      <c r="G13" s="352"/>
      <c r="I13" s="376"/>
      <c r="J13" s="355"/>
      <c r="L13" s="376"/>
      <c r="M13" s="352"/>
      <c r="N13" s="55"/>
      <c r="O13" s="355"/>
      <c r="P13" s="352"/>
      <c r="R13" s="352"/>
      <c r="S13" s="355"/>
      <c r="T13" s="352"/>
      <c r="U13" s="363"/>
    </row>
    <row r="14" spans="1:21" x14ac:dyDescent="0.25">
      <c r="A14" s="356"/>
      <c r="B14" s="356"/>
      <c r="C14" s="4" t="s">
        <v>832</v>
      </c>
      <c r="D14" s="364"/>
      <c r="E14" s="356"/>
      <c r="F14" s="360"/>
      <c r="G14" s="353"/>
      <c r="I14" s="361"/>
      <c r="J14" s="356"/>
      <c r="L14" s="361"/>
      <c r="M14" s="353"/>
      <c r="N14" s="55"/>
      <c r="O14" s="356"/>
      <c r="P14" s="353"/>
      <c r="R14" s="353"/>
      <c r="S14" s="356"/>
      <c r="T14" s="353"/>
      <c r="U14" s="364"/>
    </row>
    <row r="15" spans="1:21" x14ac:dyDescent="0.25">
      <c r="A15" s="13">
        <v>3</v>
      </c>
      <c r="B15" s="13" t="s">
        <v>1709</v>
      </c>
      <c r="C15" s="4" t="s">
        <v>800</v>
      </c>
      <c r="D15" s="4"/>
      <c r="E15" s="4">
        <v>663</v>
      </c>
      <c r="F15" s="1" t="s">
        <v>980</v>
      </c>
      <c r="G15" s="1">
        <v>2206</v>
      </c>
      <c r="I15" s="4" t="s">
        <v>1945</v>
      </c>
      <c r="J15" s="4" t="s">
        <v>1945</v>
      </c>
      <c r="L15" s="30"/>
      <c r="M15" s="1"/>
      <c r="O15" s="30"/>
      <c r="P15" s="1"/>
      <c r="R15" s="1">
        <f t="shared" ref="R15:R17" si="2">P15-G15</f>
        <v>-2206</v>
      </c>
      <c r="S15" s="1"/>
      <c r="T15" s="34">
        <f t="shared" ref="T15:T17" si="3">R15+S15</f>
        <v>-2206</v>
      </c>
      <c r="U15" s="135"/>
    </row>
    <row r="16" spans="1:21" x14ac:dyDescent="0.25">
      <c r="A16" s="357">
        <v>3</v>
      </c>
      <c r="B16" s="13" t="s">
        <v>1710</v>
      </c>
      <c r="C16" s="357" t="s">
        <v>802</v>
      </c>
      <c r="D16" s="31"/>
      <c r="E16" s="357">
        <v>1646</v>
      </c>
      <c r="F16" s="358" t="s">
        <v>981</v>
      </c>
      <c r="G16" s="1">
        <v>51027</v>
      </c>
      <c r="I16" s="45" t="s">
        <v>1945</v>
      </c>
      <c r="J16" s="4" t="s">
        <v>1945</v>
      </c>
      <c r="L16" s="30">
        <v>44622</v>
      </c>
      <c r="M16" s="1">
        <v>52658</v>
      </c>
      <c r="O16" s="30"/>
      <c r="P16" s="1"/>
      <c r="R16" s="1">
        <f t="shared" si="2"/>
        <v>-51027</v>
      </c>
      <c r="S16" s="1"/>
      <c r="T16" s="1">
        <f t="shared" si="3"/>
        <v>-51027</v>
      </c>
      <c r="U16" s="1"/>
    </row>
    <row r="17" spans="1:21" x14ac:dyDescent="0.25">
      <c r="A17" s="356"/>
      <c r="B17" s="13" t="s">
        <v>1711</v>
      </c>
      <c r="C17" s="356"/>
      <c r="D17" s="13"/>
      <c r="E17" s="356"/>
      <c r="F17" s="360"/>
      <c r="G17" s="1">
        <v>69680</v>
      </c>
      <c r="I17" s="45" t="s">
        <v>1945</v>
      </c>
      <c r="J17" s="4" t="s">
        <v>1945</v>
      </c>
      <c r="L17" s="30">
        <v>44622</v>
      </c>
      <c r="M17" s="1">
        <v>73299</v>
      </c>
      <c r="O17" s="30"/>
      <c r="P17" s="1"/>
      <c r="R17" s="1">
        <f t="shared" si="2"/>
        <v>-69680</v>
      </c>
      <c r="S17" s="1"/>
      <c r="T17" s="1">
        <f t="shared" si="3"/>
        <v>-69680</v>
      </c>
      <c r="U17" s="1"/>
    </row>
    <row r="18" spans="1:21" x14ac:dyDescent="0.25">
      <c r="A18" s="357">
        <v>3</v>
      </c>
      <c r="B18" s="13"/>
      <c r="C18" s="4" t="s">
        <v>803</v>
      </c>
      <c r="D18" s="362"/>
      <c r="E18" s="357">
        <v>1611</v>
      </c>
      <c r="F18" s="358" t="s">
        <v>982</v>
      </c>
      <c r="G18" s="351">
        <v>439559</v>
      </c>
      <c r="I18" s="354" t="s">
        <v>1945</v>
      </c>
      <c r="J18" s="357" t="s">
        <v>1945</v>
      </c>
      <c r="L18" s="354">
        <v>44622</v>
      </c>
      <c r="M18" s="351">
        <v>471597</v>
      </c>
      <c r="N18" s="55"/>
      <c r="O18" s="354"/>
      <c r="P18" s="351"/>
      <c r="R18" s="351">
        <f>P18-G18</f>
        <v>-439559</v>
      </c>
      <c r="S18" s="357"/>
      <c r="T18" s="351">
        <f>R18+S18</f>
        <v>-439559</v>
      </c>
      <c r="U18" s="362"/>
    </row>
    <row r="19" spans="1:21" x14ac:dyDescent="0.25">
      <c r="A19" s="355"/>
      <c r="B19" s="13" t="s">
        <v>1737</v>
      </c>
      <c r="C19" s="4" t="s">
        <v>885</v>
      </c>
      <c r="D19" s="363"/>
      <c r="E19" s="355"/>
      <c r="F19" s="359"/>
      <c r="G19" s="352"/>
      <c r="I19" s="376"/>
      <c r="J19" s="355"/>
      <c r="L19" s="376"/>
      <c r="M19" s="352"/>
      <c r="N19" s="55"/>
      <c r="O19" s="355"/>
      <c r="P19" s="352"/>
      <c r="R19" s="352"/>
      <c r="S19" s="355"/>
      <c r="T19" s="352"/>
      <c r="U19" s="363"/>
    </row>
    <row r="20" spans="1:21" x14ac:dyDescent="0.25">
      <c r="A20" s="356"/>
      <c r="B20" s="13"/>
      <c r="C20" s="4" t="s">
        <v>837</v>
      </c>
      <c r="D20" s="364"/>
      <c r="E20" s="356"/>
      <c r="F20" s="360"/>
      <c r="G20" s="353"/>
      <c r="I20" s="361"/>
      <c r="J20" s="356"/>
      <c r="L20" s="361"/>
      <c r="M20" s="353"/>
      <c r="N20" s="55"/>
      <c r="O20" s="356"/>
      <c r="P20" s="353"/>
      <c r="R20" s="353"/>
      <c r="S20" s="356"/>
      <c r="T20" s="353"/>
      <c r="U20" s="364"/>
    </row>
    <row r="21" spans="1:21" x14ac:dyDescent="0.25">
      <c r="A21" s="13">
        <v>3</v>
      </c>
      <c r="B21" s="13" t="s">
        <v>1712</v>
      </c>
      <c r="C21" s="4" t="s">
        <v>804</v>
      </c>
      <c r="D21" s="4"/>
      <c r="E21" s="4">
        <v>2499</v>
      </c>
      <c r="F21" s="1" t="s">
        <v>983</v>
      </c>
      <c r="G21" s="1">
        <v>5638</v>
      </c>
      <c r="I21" s="45" t="s">
        <v>1945</v>
      </c>
      <c r="J21" s="4" t="s">
        <v>1945</v>
      </c>
      <c r="L21" s="30">
        <v>44622</v>
      </c>
      <c r="M21" s="1">
        <v>5731</v>
      </c>
      <c r="O21" s="30"/>
      <c r="P21" s="1"/>
      <c r="R21" s="1">
        <f t="shared" ref="R21:R23" si="4">P21-G21</f>
        <v>-5638</v>
      </c>
      <c r="S21" s="1"/>
      <c r="T21" s="1">
        <f t="shared" ref="T21:T23" si="5">R21+S21</f>
        <v>-5638</v>
      </c>
      <c r="U21" s="1"/>
    </row>
    <row r="22" spans="1:21" x14ac:dyDescent="0.25">
      <c r="A22" s="13">
        <v>3</v>
      </c>
      <c r="B22" s="13" t="s">
        <v>1713</v>
      </c>
      <c r="C22" s="4" t="s">
        <v>805</v>
      </c>
      <c r="D22" s="4"/>
      <c r="E22" s="4">
        <v>1743</v>
      </c>
      <c r="F22" s="1" t="s">
        <v>107</v>
      </c>
      <c r="G22" s="1">
        <v>14498</v>
      </c>
      <c r="I22" s="45" t="s">
        <v>1945</v>
      </c>
      <c r="J22" s="4" t="s">
        <v>1945</v>
      </c>
      <c r="L22" s="30">
        <v>44622</v>
      </c>
      <c r="M22" s="1">
        <v>14706</v>
      </c>
      <c r="O22" s="30"/>
      <c r="P22" s="1"/>
      <c r="R22" s="1">
        <f t="shared" si="4"/>
        <v>-14498</v>
      </c>
      <c r="S22" s="1"/>
      <c r="T22" s="1">
        <f t="shared" si="5"/>
        <v>-14498</v>
      </c>
      <c r="U22" s="1"/>
    </row>
    <row r="23" spans="1:21" x14ac:dyDescent="0.25">
      <c r="A23" s="13">
        <v>3</v>
      </c>
      <c r="B23" s="13" t="s">
        <v>1714</v>
      </c>
      <c r="C23" s="4" t="s">
        <v>806</v>
      </c>
      <c r="D23" s="4"/>
      <c r="E23" s="4">
        <v>1676</v>
      </c>
      <c r="F23" s="1" t="s">
        <v>984</v>
      </c>
      <c r="G23" s="1">
        <v>8</v>
      </c>
      <c r="I23" s="45" t="s">
        <v>1945</v>
      </c>
      <c r="J23" s="4" t="s">
        <v>1945</v>
      </c>
      <c r="L23" s="30">
        <v>44624</v>
      </c>
      <c r="M23" s="1">
        <v>8</v>
      </c>
      <c r="O23" s="30"/>
      <c r="P23" s="1"/>
      <c r="R23" s="1">
        <f t="shared" si="4"/>
        <v>-8</v>
      </c>
      <c r="S23" s="1"/>
      <c r="T23" s="1">
        <f t="shared" si="5"/>
        <v>-8</v>
      </c>
      <c r="U23" s="1"/>
    </row>
    <row r="24" spans="1:21" x14ac:dyDescent="0.25">
      <c r="A24" s="357">
        <v>3</v>
      </c>
      <c r="B24" s="357" t="s">
        <v>1715</v>
      </c>
      <c r="C24" s="4" t="s">
        <v>807</v>
      </c>
      <c r="D24" s="362"/>
      <c r="E24" s="357">
        <v>1263</v>
      </c>
      <c r="F24" s="358" t="s">
        <v>985</v>
      </c>
      <c r="G24" s="351">
        <v>6569</v>
      </c>
      <c r="I24" s="354" t="s">
        <v>1945</v>
      </c>
      <c r="J24" s="357" t="s">
        <v>1945</v>
      </c>
      <c r="L24" s="354">
        <v>44622</v>
      </c>
      <c r="M24" s="351">
        <v>6873</v>
      </c>
      <c r="N24" s="55"/>
      <c r="O24" s="354"/>
      <c r="P24" s="351"/>
      <c r="R24" s="351">
        <f>P24-G24</f>
        <v>-6569</v>
      </c>
      <c r="S24" s="362"/>
      <c r="T24" s="351">
        <f>R24+S24</f>
        <v>-6569</v>
      </c>
      <c r="U24" s="362"/>
    </row>
    <row r="25" spans="1:21" x14ac:dyDescent="0.25">
      <c r="A25" s="356"/>
      <c r="B25" s="356"/>
      <c r="C25" s="4" t="s">
        <v>810</v>
      </c>
      <c r="D25" s="364"/>
      <c r="E25" s="356"/>
      <c r="F25" s="360"/>
      <c r="G25" s="353"/>
      <c r="I25" s="361"/>
      <c r="J25" s="356"/>
      <c r="L25" s="361"/>
      <c r="M25" s="353"/>
      <c r="N25" s="55"/>
      <c r="O25" s="356"/>
      <c r="P25" s="353"/>
      <c r="R25" s="353"/>
      <c r="S25" s="364"/>
      <c r="T25" s="353"/>
      <c r="U25" s="364"/>
    </row>
    <row r="26" spans="1:21" x14ac:dyDescent="0.25">
      <c r="A26" s="13">
        <v>3</v>
      </c>
      <c r="B26" s="13" t="s">
        <v>1716</v>
      </c>
      <c r="C26" s="4" t="s">
        <v>808</v>
      </c>
      <c r="D26" s="4"/>
      <c r="E26" s="4">
        <v>2956</v>
      </c>
      <c r="F26" s="1" t="s">
        <v>986</v>
      </c>
      <c r="G26" s="1">
        <v>4440</v>
      </c>
      <c r="I26" s="45" t="s">
        <v>1945</v>
      </c>
      <c r="J26" s="4" t="s">
        <v>1945</v>
      </c>
      <c r="L26" s="30">
        <v>44622</v>
      </c>
      <c r="M26" s="1">
        <v>4547</v>
      </c>
      <c r="O26" s="30"/>
      <c r="P26" s="1"/>
      <c r="R26" s="1">
        <f t="shared" ref="R26:R30" si="6">P26-G26</f>
        <v>-4440</v>
      </c>
      <c r="S26" s="1"/>
      <c r="T26" s="1">
        <f t="shared" ref="T26:T30" si="7">R26+S26</f>
        <v>-4440</v>
      </c>
      <c r="U26" s="1"/>
    </row>
    <row r="27" spans="1:21" x14ac:dyDescent="0.25">
      <c r="A27" s="13">
        <v>3</v>
      </c>
      <c r="B27" s="13" t="s">
        <v>1717</v>
      </c>
      <c r="C27" s="4" t="s">
        <v>811</v>
      </c>
      <c r="D27" s="4"/>
      <c r="E27" s="4">
        <v>1744</v>
      </c>
      <c r="F27" s="1" t="s">
        <v>987</v>
      </c>
      <c r="G27" s="1">
        <v>1909</v>
      </c>
      <c r="I27" s="45" t="s">
        <v>1945</v>
      </c>
      <c r="J27" s="4" t="s">
        <v>1945</v>
      </c>
      <c r="K27" s="43"/>
      <c r="L27" s="30">
        <v>44622</v>
      </c>
      <c r="M27" s="1">
        <v>1909</v>
      </c>
      <c r="O27" s="30"/>
      <c r="P27" s="1"/>
      <c r="R27" s="1">
        <f t="shared" si="6"/>
        <v>-1909</v>
      </c>
      <c r="S27" s="1"/>
      <c r="T27" s="1">
        <f t="shared" si="7"/>
        <v>-1909</v>
      </c>
      <c r="U27" s="1"/>
    </row>
    <row r="28" spans="1:21" x14ac:dyDescent="0.25">
      <c r="A28" s="13">
        <v>3</v>
      </c>
      <c r="B28" s="13" t="s">
        <v>1717</v>
      </c>
      <c r="C28" s="4" t="s">
        <v>812</v>
      </c>
      <c r="D28" s="4"/>
      <c r="E28" s="4">
        <v>2333</v>
      </c>
      <c r="F28" s="1" t="s">
        <v>988</v>
      </c>
      <c r="G28" s="1">
        <v>4595</v>
      </c>
      <c r="I28" s="45" t="s">
        <v>1945</v>
      </c>
      <c r="J28" s="4" t="s">
        <v>1945</v>
      </c>
      <c r="L28" s="30">
        <v>44622</v>
      </c>
      <c r="M28" s="1">
        <v>4595</v>
      </c>
      <c r="O28" s="30"/>
      <c r="P28" s="1"/>
      <c r="R28" s="1">
        <f t="shared" si="6"/>
        <v>-4595</v>
      </c>
      <c r="S28" s="1"/>
      <c r="T28" s="1">
        <f t="shared" si="7"/>
        <v>-4595</v>
      </c>
      <c r="U28" s="1"/>
    </row>
    <row r="29" spans="1:21" x14ac:dyDescent="0.25">
      <c r="A29" s="13">
        <v>3</v>
      </c>
      <c r="B29" s="13" t="s">
        <v>1702</v>
      </c>
      <c r="C29" s="4" t="s">
        <v>813</v>
      </c>
      <c r="D29" s="4"/>
      <c r="E29" s="4">
        <v>3070</v>
      </c>
      <c r="F29" s="1" t="s">
        <v>1912</v>
      </c>
      <c r="G29" s="1">
        <v>628</v>
      </c>
      <c r="I29" s="45" t="s">
        <v>1945</v>
      </c>
      <c r="J29" s="4" t="s">
        <v>1945</v>
      </c>
      <c r="L29" s="30">
        <v>44622</v>
      </c>
      <c r="M29" s="1">
        <v>658</v>
      </c>
      <c r="O29" s="30"/>
      <c r="P29" s="1"/>
      <c r="R29" s="1">
        <f t="shared" si="6"/>
        <v>-628</v>
      </c>
      <c r="S29" s="1"/>
      <c r="T29" s="1">
        <f t="shared" si="7"/>
        <v>-628</v>
      </c>
      <c r="U29" s="1"/>
    </row>
    <row r="30" spans="1:21" x14ac:dyDescent="0.25">
      <c r="A30" s="13">
        <v>3</v>
      </c>
      <c r="B30" s="13" t="s">
        <v>1718</v>
      </c>
      <c r="C30" s="4" t="s">
        <v>814</v>
      </c>
      <c r="D30" s="4"/>
      <c r="E30" s="4">
        <v>2371</v>
      </c>
      <c r="F30" s="1" t="s">
        <v>989</v>
      </c>
      <c r="G30" s="1">
        <v>3196</v>
      </c>
      <c r="I30" s="45" t="s">
        <v>1945</v>
      </c>
      <c r="J30" s="4" t="s">
        <v>1945</v>
      </c>
      <c r="L30" s="30">
        <v>44622</v>
      </c>
      <c r="M30" s="1">
        <v>3371</v>
      </c>
      <c r="O30" s="30"/>
      <c r="P30" s="1"/>
      <c r="R30" s="1">
        <f t="shared" si="6"/>
        <v>-3196</v>
      </c>
      <c r="S30" s="1"/>
      <c r="T30" s="1">
        <f t="shared" si="7"/>
        <v>-3196</v>
      </c>
      <c r="U30" s="1"/>
    </row>
    <row r="31" spans="1:21" x14ac:dyDescent="0.25">
      <c r="A31" s="357">
        <v>3</v>
      </c>
      <c r="B31" s="357" t="s">
        <v>1702</v>
      </c>
      <c r="C31" s="4" t="s">
        <v>816</v>
      </c>
      <c r="D31" s="362"/>
      <c r="E31" s="357">
        <v>1143</v>
      </c>
      <c r="F31" s="358" t="s">
        <v>396</v>
      </c>
      <c r="G31" s="351">
        <v>2165</v>
      </c>
      <c r="I31" s="354" t="s">
        <v>1945</v>
      </c>
      <c r="J31" s="357" t="s">
        <v>1945</v>
      </c>
      <c r="K31" s="62">
        <v>43585</v>
      </c>
      <c r="L31" s="354">
        <v>44622</v>
      </c>
      <c r="M31" s="351">
        <v>2220</v>
      </c>
      <c r="N31" s="55"/>
      <c r="O31" s="354"/>
      <c r="P31" s="351"/>
      <c r="R31" s="351">
        <f>P31-G31</f>
        <v>-2165</v>
      </c>
      <c r="S31" s="362"/>
      <c r="T31" s="351">
        <f>R31+S31</f>
        <v>-2165</v>
      </c>
      <c r="U31" s="362"/>
    </row>
    <row r="32" spans="1:21" x14ac:dyDescent="0.25">
      <c r="A32" s="355"/>
      <c r="B32" s="356"/>
      <c r="C32" s="4" t="s">
        <v>817</v>
      </c>
      <c r="D32" s="363"/>
      <c r="E32" s="355"/>
      <c r="F32" s="359"/>
      <c r="G32" s="353"/>
      <c r="I32" s="356"/>
      <c r="J32" s="356"/>
      <c r="L32" s="361"/>
      <c r="M32" s="353"/>
      <c r="N32" s="55"/>
      <c r="O32" s="356"/>
      <c r="P32" s="353"/>
      <c r="R32" s="353"/>
      <c r="S32" s="364"/>
      <c r="T32" s="353"/>
      <c r="U32" s="364"/>
    </row>
    <row r="33" spans="1:21" x14ac:dyDescent="0.25">
      <c r="A33" s="355"/>
      <c r="B33" s="13" t="s">
        <v>1703</v>
      </c>
      <c r="C33" s="4" t="s">
        <v>819</v>
      </c>
      <c r="D33" s="4"/>
      <c r="E33" s="355"/>
      <c r="F33" s="359"/>
      <c r="G33" s="1">
        <v>8333</v>
      </c>
      <c r="I33" s="45" t="s">
        <v>1945</v>
      </c>
      <c r="J33" s="4" t="s">
        <v>1945</v>
      </c>
      <c r="L33" s="30">
        <v>44622</v>
      </c>
      <c r="M33" s="1">
        <v>8513</v>
      </c>
      <c r="O33" s="30"/>
      <c r="P33" s="1"/>
      <c r="R33" s="1">
        <f t="shared" ref="R33:R35" si="8">P33-G33</f>
        <v>-8333</v>
      </c>
      <c r="S33" s="1"/>
      <c r="T33" s="1">
        <f t="shared" ref="T33:T35" si="9">R33+S33</f>
        <v>-8333</v>
      </c>
      <c r="U33" s="1"/>
    </row>
    <row r="34" spans="1:21" x14ac:dyDescent="0.25">
      <c r="A34" s="355"/>
      <c r="B34" s="357" t="s">
        <v>1755</v>
      </c>
      <c r="C34" s="4" t="s">
        <v>935</v>
      </c>
      <c r="D34" s="4"/>
      <c r="E34" s="355"/>
      <c r="F34" s="359"/>
      <c r="G34" s="1">
        <v>4544</v>
      </c>
      <c r="I34" s="45" t="s">
        <v>1945</v>
      </c>
      <c r="J34" s="4" t="s">
        <v>1945</v>
      </c>
      <c r="L34" s="30">
        <v>44622</v>
      </c>
      <c r="M34" s="1">
        <v>4632</v>
      </c>
      <c r="O34" s="30"/>
      <c r="P34" s="1"/>
      <c r="R34" s="1">
        <f t="shared" si="8"/>
        <v>-4544</v>
      </c>
      <c r="S34" s="32"/>
      <c r="T34" s="1">
        <f t="shared" si="9"/>
        <v>-4544</v>
      </c>
      <c r="U34" s="362"/>
    </row>
    <row r="35" spans="1:21" x14ac:dyDescent="0.25">
      <c r="A35" s="355"/>
      <c r="B35" s="356"/>
      <c r="C35" s="4" t="s">
        <v>936</v>
      </c>
      <c r="D35" s="4"/>
      <c r="E35" s="355"/>
      <c r="F35" s="359"/>
      <c r="G35" s="1">
        <v>4358</v>
      </c>
      <c r="I35" s="45" t="s">
        <v>1945</v>
      </c>
      <c r="J35" s="4" t="s">
        <v>1945</v>
      </c>
      <c r="L35" s="30">
        <v>44622</v>
      </c>
      <c r="M35" s="1">
        <v>4438</v>
      </c>
      <c r="O35" s="30"/>
      <c r="P35" s="1"/>
      <c r="R35" s="1">
        <f t="shared" si="8"/>
        <v>-4358</v>
      </c>
      <c r="S35" s="1"/>
      <c r="T35" s="1">
        <f t="shared" si="9"/>
        <v>-4358</v>
      </c>
      <c r="U35" s="364"/>
    </row>
    <row r="36" spans="1:21" x14ac:dyDescent="0.25">
      <c r="A36" s="355"/>
      <c r="B36" s="357" t="s">
        <v>1760</v>
      </c>
      <c r="C36" s="4" t="s">
        <v>938</v>
      </c>
      <c r="D36" s="411"/>
      <c r="E36" s="355"/>
      <c r="F36" s="359"/>
      <c r="G36" s="362"/>
      <c r="I36" s="362"/>
      <c r="J36" s="362"/>
      <c r="L36" s="362"/>
      <c r="M36" s="362"/>
      <c r="N36" s="29"/>
      <c r="O36" s="362"/>
      <c r="P36" s="362"/>
      <c r="R36" s="351"/>
      <c r="S36" s="362"/>
      <c r="T36" s="351"/>
      <c r="U36" s="362"/>
    </row>
    <row r="37" spans="1:21" x14ac:dyDescent="0.25">
      <c r="A37" s="355"/>
      <c r="B37" s="355"/>
      <c r="C37" s="4" t="s">
        <v>940</v>
      </c>
      <c r="D37" s="411"/>
      <c r="E37" s="355"/>
      <c r="F37" s="359"/>
      <c r="G37" s="363"/>
      <c r="I37" s="363"/>
      <c r="J37" s="363"/>
      <c r="L37" s="363"/>
      <c r="M37" s="363"/>
      <c r="N37" s="29"/>
      <c r="O37" s="363"/>
      <c r="P37" s="363"/>
      <c r="R37" s="352"/>
      <c r="S37" s="363"/>
      <c r="T37" s="352"/>
      <c r="U37" s="363"/>
    </row>
    <row r="38" spans="1:21" x14ac:dyDescent="0.25">
      <c r="A38" s="355"/>
      <c r="B38" s="355"/>
      <c r="C38" s="4" t="s">
        <v>941</v>
      </c>
      <c r="D38" s="411"/>
      <c r="E38" s="355"/>
      <c r="F38" s="359"/>
      <c r="G38" s="363"/>
      <c r="I38" s="363"/>
      <c r="J38" s="363"/>
      <c r="L38" s="363"/>
      <c r="M38" s="363"/>
      <c r="N38" s="29"/>
      <c r="O38" s="363"/>
      <c r="P38" s="363"/>
      <c r="R38" s="352"/>
      <c r="S38" s="363"/>
      <c r="T38" s="352"/>
      <c r="U38" s="363"/>
    </row>
    <row r="39" spans="1:21" x14ac:dyDescent="0.25">
      <c r="A39" s="355"/>
      <c r="B39" s="356"/>
      <c r="C39" s="4" t="s">
        <v>942</v>
      </c>
      <c r="D39" s="411"/>
      <c r="E39" s="355"/>
      <c r="F39" s="359"/>
      <c r="G39" s="364"/>
      <c r="I39" s="364"/>
      <c r="J39" s="364"/>
      <c r="L39" s="364"/>
      <c r="M39" s="364"/>
      <c r="N39" s="29"/>
      <c r="O39" s="364"/>
      <c r="P39" s="364"/>
      <c r="R39" s="353"/>
      <c r="S39" s="364"/>
      <c r="T39" s="353"/>
      <c r="U39" s="364"/>
    </row>
    <row r="40" spans="1:21" x14ac:dyDescent="0.25">
      <c r="A40" s="355"/>
      <c r="B40" s="357" t="s">
        <v>1761</v>
      </c>
      <c r="C40" s="4" t="s">
        <v>965</v>
      </c>
      <c r="D40" s="363"/>
      <c r="E40" s="355"/>
      <c r="F40" s="359"/>
      <c r="G40" s="433"/>
      <c r="I40" s="431"/>
      <c r="J40" s="362"/>
      <c r="L40" s="431"/>
      <c r="M40" s="362"/>
      <c r="N40" s="29"/>
      <c r="O40" s="362"/>
      <c r="P40" s="362"/>
      <c r="R40" s="351"/>
      <c r="S40" s="362"/>
      <c r="T40" s="351"/>
      <c r="U40" s="362"/>
    </row>
    <row r="41" spans="1:21" x14ac:dyDescent="0.25">
      <c r="A41" s="356"/>
      <c r="B41" s="356"/>
      <c r="C41" s="4" t="s">
        <v>966</v>
      </c>
      <c r="D41" s="364"/>
      <c r="E41" s="356"/>
      <c r="F41" s="360"/>
      <c r="G41" s="434"/>
      <c r="I41" s="432"/>
      <c r="J41" s="364"/>
      <c r="L41" s="432"/>
      <c r="M41" s="364"/>
      <c r="N41" s="29"/>
      <c r="O41" s="364"/>
      <c r="P41" s="364"/>
      <c r="R41" s="353"/>
      <c r="S41" s="364"/>
      <c r="T41" s="353"/>
      <c r="U41" s="364"/>
    </row>
    <row r="42" spans="1:21" x14ac:dyDescent="0.25">
      <c r="A42" s="13">
        <v>3</v>
      </c>
      <c r="B42" s="13" t="s">
        <v>1702</v>
      </c>
      <c r="C42" s="4" t="s">
        <v>818</v>
      </c>
      <c r="D42" s="4"/>
      <c r="E42" s="4">
        <v>788</v>
      </c>
      <c r="F42" s="1" t="s">
        <v>991</v>
      </c>
      <c r="G42" s="1">
        <v>1</v>
      </c>
      <c r="I42" s="45" t="s">
        <v>1945</v>
      </c>
      <c r="J42" s="4" t="s">
        <v>1945</v>
      </c>
      <c r="L42" s="30">
        <v>44622</v>
      </c>
      <c r="M42" s="1">
        <v>1363</v>
      </c>
      <c r="O42" s="30"/>
      <c r="P42" s="1"/>
      <c r="R42" s="1">
        <f t="shared" ref="R42:R58" si="10">P42-G42</f>
        <v>-1</v>
      </c>
      <c r="S42" s="1"/>
      <c r="T42" s="1">
        <f t="shared" ref="T42:T58" si="11">R42+S42</f>
        <v>-1</v>
      </c>
      <c r="U42" s="1"/>
    </row>
    <row r="43" spans="1:21" x14ac:dyDescent="0.25">
      <c r="A43" s="13">
        <v>3</v>
      </c>
      <c r="B43" s="13" t="s">
        <v>1719</v>
      </c>
      <c r="C43" s="4" t="s">
        <v>820</v>
      </c>
      <c r="D43" s="4"/>
      <c r="E43" s="4">
        <v>878</v>
      </c>
      <c r="F43" s="1" t="s">
        <v>992</v>
      </c>
      <c r="G43" s="1">
        <v>2</v>
      </c>
      <c r="I43" s="4" t="s">
        <v>1946</v>
      </c>
      <c r="J43" s="4" t="s">
        <v>1945</v>
      </c>
      <c r="L43" s="30">
        <v>44622</v>
      </c>
      <c r="M43" s="1">
        <v>2</v>
      </c>
      <c r="O43" s="30"/>
      <c r="P43" s="1"/>
      <c r="R43" s="1">
        <f t="shared" si="10"/>
        <v>-2</v>
      </c>
      <c r="S43" s="1"/>
      <c r="T43" s="1">
        <f t="shared" si="11"/>
        <v>-2</v>
      </c>
      <c r="U43" s="1"/>
    </row>
    <row r="44" spans="1:21" x14ac:dyDescent="0.25">
      <c r="A44" s="13">
        <v>3</v>
      </c>
      <c r="B44" s="13" t="s">
        <v>1720</v>
      </c>
      <c r="C44" s="4" t="s">
        <v>821</v>
      </c>
      <c r="D44" s="4"/>
      <c r="E44" s="4">
        <v>878</v>
      </c>
      <c r="F44" s="1" t="s">
        <v>992</v>
      </c>
      <c r="G44" s="1">
        <v>75</v>
      </c>
      <c r="I44" s="45" t="s">
        <v>1945</v>
      </c>
      <c r="J44" s="4" t="s">
        <v>1945</v>
      </c>
      <c r="L44" s="30">
        <v>44622</v>
      </c>
      <c r="M44" s="1">
        <v>227</v>
      </c>
      <c r="O44" s="30"/>
      <c r="P44" s="1"/>
      <c r="R44" s="1">
        <f t="shared" si="10"/>
        <v>-75</v>
      </c>
      <c r="S44" s="1"/>
      <c r="T44" s="1">
        <f t="shared" si="11"/>
        <v>-75</v>
      </c>
      <c r="U44" s="1"/>
    </row>
    <row r="45" spans="1:21" x14ac:dyDescent="0.25">
      <c r="A45" s="13">
        <v>3</v>
      </c>
      <c r="B45" s="13" t="s">
        <v>1721</v>
      </c>
      <c r="C45" s="4" t="s">
        <v>822</v>
      </c>
      <c r="D45" s="4"/>
      <c r="E45" s="4">
        <v>3160</v>
      </c>
      <c r="F45" s="1" t="s">
        <v>1985</v>
      </c>
      <c r="G45" s="1">
        <v>5</v>
      </c>
      <c r="I45" s="4" t="s">
        <v>1946</v>
      </c>
      <c r="J45" s="4" t="s">
        <v>1945</v>
      </c>
      <c r="L45" s="30">
        <v>44622</v>
      </c>
      <c r="M45" s="1">
        <v>5</v>
      </c>
      <c r="O45" s="30"/>
      <c r="P45" s="1"/>
      <c r="R45" s="1">
        <f t="shared" si="10"/>
        <v>-5</v>
      </c>
      <c r="S45" s="1"/>
      <c r="T45" s="1">
        <f t="shared" si="11"/>
        <v>-5</v>
      </c>
      <c r="U45" s="1"/>
    </row>
    <row r="46" spans="1:21" x14ac:dyDescent="0.25">
      <c r="A46" s="13">
        <v>3</v>
      </c>
      <c r="B46" s="13" t="s">
        <v>1722</v>
      </c>
      <c r="C46" s="4" t="s">
        <v>823</v>
      </c>
      <c r="D46" s="4"/>
      <c r="E46" s="4">
        <v>878</v>
      </c>
      <c r="F46" s="1" t="s">
        <v>992</v>
      </c>
      <c r="G46" s="1">
        <v>3</v>
      </c>
      <c r="I46" s="45" t="s">
        <v>1946</v>
      </c>
      <c r="J46" s="4" t="s">
        <v>1945</v>
      </c>
      <c r="L46" s="30">
        <v>44622</v>
      </c>
      <c r="M46" s="1">
        <v>3</v>
      </c>
      <c r="O46" s="30"/>
      <c r="P46" s="1"/>
      <c r="R46" s="1">
        <f t="shared" si="10"/>
        <v>-3</v>
      </c>
      <c r="S46" s="1"/>
      <c r="T46" s="1">
        <f t="shared" si="11"/>
        <v>-3</v>
      </c>
      <c r="U46" s="1"/>
    </row>
    <row r="47" spans="1:21" x14ac:dyDescent="0.25">
      <c r="A47" s="357">
        <v>3</v>
      </c>
      <c r="B47" s="13" t="s">
        <v>1705</v>
      </c>
      <c r="C47" s="4" t="s">
        <v>824</v>
      </c>
      <c r="D47" s="64"/>
      <c r="E47" s="357">
        <v>1465</v>
      </c>
      <c r="F47" s="358" t="s">
        <v>993</v>
      </c>
      <c r="G47" s="1">
        <v>7317</v>
      </c>
      <c r="I47" s="45" t="s">
        <v>1945</v>
      </c>
      <c r="J47" s="4" t="s">
        <v>1945</v>
      </c>
      <c r="L47" s="30">
        <v>44622</v>
      </c>
      <c r="M47" s="1">
        <v>7685</v>
      </c>
      <c r="O47" s="30"/>
      <c r="P47" s="1"/>
      <c r="R47" s="1">
        <f t="shared" si="10"/>
        <v>-7317</v>
      </c>
      <c r="S47" s="1"/>
      <c r="T47" s="1">
        <f t="shared" si="11"/>
        <v>-7317</v>
      </c>
      <c r="U47" s="1"/>
    </row>
    <row r="48" spans="1:21" x14ac:dyDescent="0.25">
      <c r="A48" s="355"/>
      <c r="B48" s="13" t="s">
        <v>1707</v>
      </c>
      <c r="C48" s="4" t="s">
        <v>853</v>
      </c>
      <c r="D48" s="4"/>
      <c r="E48" s="355"/>
      <c r="F48" s="359"/>
      <c r="G48" s="1">
        <v>6</v>
      </c>
      <c r="I48" s="45" t="s">
        <v>1946</v>
      </c>
      <c r="J48" s="4" t="s">
        <v>1945</v>
      </c>
      <c r="L48" s="30">
        <v>44622</v>
      </c>
      <c r="M48" s="1">
        <v>6</v>
      </c>
      <c r="O48" s="30"/>
      <c r="P48" s="1"/>
      <c r="R48" s="1">
        <f t="shared" si="10"/>
        <v>-6</v>
      </c>
      <c r="S48" s="1"/>
      <c r="T48" s="1">
        <f t="shared" si="11"/>
        <v>-6</v>
      </c>
      <c r="U48" s="1"/>
    </row>
    <row r="49" spans="1:21" x14ac:dyDescent="0.25">
      <c r="A49" s="356"/>
      <c r="B49" s="13" t="s">
        <v>1745</v>
      </c>
      <c r="C49" s="4" t="s">
        <v>899</v>
      </c>
      <c r="D49" s="73"/>
      <c r="E49" s="356"/>
      <c r="F49" s="360"/>
      <c r="G49" s="1">
        <v>41613</v>
      </c>
      <c r="I49" s="45" t="s">
        <v>1945</v>
      </c>
      <c r="J49" s="4" t="s">
        <v>1945</v>
      </c>
      <c r="L49" s="30">
        <v>44622</v>
      </c>
      <c r="M49" s="1">
        <v>42021</v>
      </c>
      <c r="O49" s="30"/>
      <c r="P49" s="1"/>
      <c r="R49" s="1">
        <f t="shared" si="10"/>
        <v>-41613</v>
      </c>
      <c r="S49" s="1"/>
      <c r="T49" s="1">
        <f t="shared" si="11"/>
        <v>-41613</v>
      </c>
      <c r="U49" s="1"/>
    </row>
    <row r="50" spans="1:21" x14ac:dyDescent="0.25">
      <c r="A50" s="13">
        <v>3</v>
      </c>
      <c r="B50" s="13" t="s">
        <v>1705</v>
      </c>
      <c r="C50" s="4" t="s">
        <v>825</v>
      </c>
      <c r="D50" s="4"/>
      <c r="E50" s="4">
        <v>1329</v>
      </c>
      <c r="F50" s="1" t="s">
        <v>994</v>
      </c>
      <c r="G50" s="1">
        <v>2</v>
      </c>
      <c r="I50" s="4" t="s">
        <v>1946</v>
      </c>
      <c r="J50" s="4" t="s">
        <v>1945</v>
      </c>
      <c r="L50" s="30"/>
      <c r="M50" s="1"/>
      <c r="O50" s="30"/>
      <c r="P50" s="1"/>
      <c r="R50" s="1">
        <f t="shared" si="10"/>
        <v>-2</v>
      </c>
      <c r="S50" s="1"/>
      <c r="T50" s="1">
        <f t="shared" si="11"/>
        <v>-2</v>
      </c>
      <c r="U50" s="1"/>
    </row>
    <row r="51" spans="1:21" x14ac:dyDescent="0.25">
      <c r="A51" s="13">
        <v>3</v>
      </c>
      <c r="B51" s="13" t="s">
        <v>1703</v>
      </c>
      <c r="C51" s="4" t="s">
        <v>827</v>
      </c>
      <c r="D51" s="4"/>
      <c r="E51" s="4">
        <v>1800</v>
      </c>
      <c r="F51" s="1" t="s">
        <v>995</v>
      </c>
      <c r="G51" s="1">
        <v>171</v>
      </c>
      <c r="I51" s="4" t="s">
        <v>1945</v>
      </c>
      <c r="J51" s="4" t="s">
        <v>1945</v>
      </c>
      <c r="L51" s="30">
        <v>44622</v>
      </c>
      <c r="M51" s="1">
        <v>196</v>
      </c>
      <c r="O51" s="30"/>
      <c r="P51" s="1"/>
      <c r="R51" s="1">
        <f t="shared" si="10"/>
        <v>-171</v>
      </c>
      <c r="S51" s="1"/>
      <c r="T51" s="1">
        <f t="shared" si="11"/>
        <v>-171</v>
      </c>
      <c r="U51" s="1"/>
    </row>
    <row r="52" spans="1:21" x14ac:dyDescent="0.25">
      <c r="A52" s="13">
        <v>3</v>
      </c>
      <c r="B52" s="13" t="s">
        <v>1703</v>
      </c>
      <c r="C52" s="4" t="s">
        <v>828</v>
      </c>
      <c r="D52" s="4"/>
      <c r="E52" s="4">
        <v>3064</v>
      </c>
      <c r="F52" s="1" t="s">
        <v>1908</v>
      </c>
      <c r="G52" s="1">
        <v>1598</v>
      </c>
      <c r="I52" s="4" t="s">
        <v>1945</v>
      </c>
      <c r="J52" s="4" t="s">
        <v>1945</v>
      </c>
      <c r="L52" s="30">
        <v>44622</v>
      </c>
      <c r="M52" s="1">
        <v>1660</v>
      </c>
      <c r="O52" s="30"/>
      <c r="P52" s="1"/>
      <c r="R52" s="1">
        <f t="shared" si="10"/>
        <v>-1598</v>
      </c>
      <c r="S52" s="1"/>
      <c r="T52" s="1">
        <f t="shared" si="11"/>
        <v>-1598</v>
      </c>
      <c r="U52" s="1"/>
    </row>
    <row r="53" spans="1:21" x14ac:dyDescent="0.25">
      <c r="A53" s="13">
        <v>3</v>
      </c>
      <c r="B53" s="13" t="s">
        <v>1723</v>
      </c>
      <c r="C53" s="4" t="s">
        <v>830</v>
      </c>
      <c r="D53" s="4"/>
      <c r="E53" s="4">
        <v>926</v>
      </c>
      <c r="F53" s="1" t="s">
        <v>996</v>
      </c>
      <c r="G53" s="1">
        <v>5279</v>
      </c>
      <c r="I53" s="45" t="s">
        <v>1945</v>
      </c>
      <c r="J53" s="4" t="s">
        <v>1945</v>
      </c>
      <c r="L53" s="30">
        <v>44622</v>
      </c>
      <c r="M53" s="1">
        <v>5568</v>
      </c>
      <c r="O53" s="30"/>
      <c r="P53" s="1"/>
      <c r="R53" s="1">
        <f t="shared" si="10"/>
        <v>-5279</v>
      </c>
      <c r="S53" s="1"/>
      <c r="T53" s="1">
        <f t="shared" si="11"/>
        <v>-5279</v>
      </c>
      <c r="U53" s="1"/>
    </row>
    <row r="54" spans="1:21" x14ac:dyDescent="0.25">
      <c r="A54" s="13">
        <v>3</v>
      </c>
      <c r="B54" s="13" t="s">
        <v>1725</v>
      </c>
      <c r="C54" s="4" t="s">
        <v>834</v>
      </c>
      <c r="D54" s="4"/>
      <c r="E54" s="4">
        <v>739</v>
      </c>
      <c r="F54" s="1" t="s">
        <v>997</v>
      </c>
      <c r="G54" s="1">
        <v>4</v>
      </c>
      <c r="I54" s="4" t="s">
        <v>1946</v>
      </c>
      <c r="J54" s="4" t="s">
        <v>1945</v>
      </c>
      <c r="L54" s="30">
        <v>44622</v>
      </c>
      <c r="M54" s="1">
        <v>4</v>
      </c>
      <c r="O54" s="30"/>
      <c r="P54" s="1"/>
      <c r="R54" s="1">
        <f t="shared" si="10"/>
        <v>-4</v>
      </c>
      <c r="S54" s="1"/>
      <c r="T54" s="1">
        <f t="shared" si="11"/>
        <v>-4</v>
      </c>
      <c r="U54" s="1"/>
    </row>
    <row r="55" spans="1:21" x14ac:dyDescent="0.25">
      <c r="A55" s="13">
        <v>3</v>
      </c>
      <c r="B55" s="13" t="s">
        <v>1726</v>
      </c>
      <c r="C55" s="4" t="s">
        <v>835</v>
      </c>
      <c r="D55" s="4"/>
      <c r="E55" s="4">
        <v>2087</v>
      </c>
      <c r="F55" s="1" t="s">
        <v>58</v>
      </c>
      <c r="G55" s="1">
        <v>4437</v>
      </c>
      <c r="I55" s="45" t="s">
        <v>1945</v>
      </c>
      <c r="J55" s="4" t="s">
        <v>1945</v>
      </c>
      <c r="K55" s="62"/>
      <c r="L55" s="30">
        <v>44622</v>
      </c>
      <c r="M55" s="1">
        <v>4460</v>
      </c>
      <c r="O55" s="30"/>
      <c r="P55" s="1"/>
      <c r="R55" s="1">
        <f t="shared" si="10"/>
        <v>-4437</v>
      </c>
      <c r="S55" s="1"/>
      <c r="T55" s="1">
        <f t="shared" si="11"/>
        <v>-4437</v>
      </c>
      <c r="U55" s="1"/>
    </row>
    <row r="56" spans="1:21" x14ac:dyDescent="0.25">
      <c r="A56" s="13">
        <v>3</v>
      </c>
      <c r="B56" s="13" t="s">
        <v>1727</v>
      </c>
      <c r="C56" s="4" t="s">
        <v>836</v>
      </c>
      <c r="D56" s="4"/>
      <c r="E56" s="4">
        <v>3161</v>
      </c>
      <c r="F56" s="1" t="s">
        <v>1986</v>
      </c>
      <c r="G56" s="1">
        <v>9</v>
      </c>
      <c r="I56" s="4" t="s">
        <v>1946</v>
      </c>
      <c r="J56" s="4" t="s">
        <v>1945</v>
      </c>
      <c r="L56" s="30">
        <v>44624</v>
      </c>
      <c r="M56" s="1">
        <v>9</v>
      </c>
      <c r="O56" s="30"/>
      <c r="P56" s="1"/>
      <c r="R56" s="1">
        <f t="shared" si="10"/>
        <v>-9</v>
      </c>
      <c r="S56" s="1"/>
      <c r="T56" s="1">
        <f t="shared" si="11"/>
        <v>-9</v>
      </c>
      <c r="U56" s="1"/>
    </row>
    <row r="57" spans="1:21" x14ac:dyDescent="0.25">
      <c r="A57" s="13">
        <v>3</v>
      </c>
      <c r="B57" s="13" t="s">
        <v>1728</v>
      </c>
      <c r="C57" s="4" t="s">
        <v>839</v>
      </c>
      <c r="D57" s="4"/>
      <c r="E57" s="4">
        <v>2853</v>
      </c>
      <c r="F57" s="1" t="s">
        <v>998</v>
      </c>
      <c r="G57" s="1">
        <v>18440</v>
      </c>
      <c r="I57" s="45" t="s">
        <v>1945</v>
      </c>
      <c r="J57" s="4" t="s">
        <v>1945</v>
      </c>
      <c r="L57" s="30">
        <v>44622</v>
      </c>
      <c r="M57" s="1">
        <v>18831</v>
      </c>
      <c r="O57" s="30"/>
      <c r="P57" s="1"/>
      <c r="R57" s="1">
        <f t="shared" si="10"/>
        <v>-18440</v>
      </c>
      <c r="S57" s="1"/>
      <c r="T57" s="1">
        <f t="shared" si="11"/>
        <v>-18440</v>
      </c>
      <c r="U57" s="1"/>
    </row>
    <row r="58" spans="1:21" x14ac:dyDescent="0.25">
      <c r="A58" s="13">
        <v>3</v>
      </c>
      <c r="B58" s="13" t="s">
        <v>1729</v>
      </c>
      <c r="C58" s="4" t="s">
        <v>841</v>
      </c>
      <c r="D58" s="4"/>
      <c r="E58" s="4">
        <v>2854</v>
      </c>
      <c r="F58" s="1" t="s">
        <v>999</v>
      </c>
      <c r="G58" s="1">
        <v>3</v>
      </c>
      <c r="I58" s="4" t="s">
        <v>1946</v>
      </c>
      <c r="J58" s="4" t="s">
        <v>1945</v>
      </c>
      <c r="L58" s="30">
        <v>44622</v>
      </c>
      <c r="M58" s="1">
        <v>3</v>
      </c>
      <c r="O58" s="30"/>
      <c r="P58" s="1"/>
      <c r="R58" s="1">
        <f t="shared" si="10"/>
        <v>-3</v>
      </c>
      <c r="S58" s="1"/>
      <c r="T58" s="1">
        <f t="shared" si="11"/>
        <v>-3</v>
      </c>
      <c r="U58" s="1"/>
    </row>
    <row r="59" spans="1:21" x14ac:dyDescent="0.25">
      <c r="A59" s="357">
        <v>3</v>
      </c>
      <c r="B59" s="357" t="s">
        <v>1729</v>
      </c>
      <c r="C59" s="4" t="s">
        <v>842</v>
      </c>
      <c r="D59" s="362"/>
      <c r="E59" s="357">
        <v>1086</v>
      </c>
      <c r="F59" s="358" t="s">
        <v>1000</v>
      </c>
      <c r="G59" s="351">
        <v>415</v>
      </c>
      <c r="I59" s="354" t="s">
        <v>1945</v>
      </c>
      <c r="J59" s="357" t="s">
        <v>1945</v>
      </c>
      <c r="L59" s="354">
        <v>44622</v>
      </c>
      <c r="M59" s="351">
        <v>415</v>
      </c>
      <c r="N59" s="55"/>
      <c r="O59" s="354"/>
      <c r="P59" s="351"/>
      <c r="R59" s="351">
        <f>P59-G59</f>
        <v>-415</v>
      </c>
      <c r="S59" s="351"/>
      <c r="T59" s="388">
        <f>R59+S59</f>
        <v>-415</v>
      </c>
      <c r="U59" s="362"/>
    </row>
    <row r="60" spans="1:21" x14ac:dyDescent="0.25">
      <c r="A60" s="356"/>
      <c r="B60" s="356"/>
      <c r="C60" s="4" t="s">
        <v>843</v>
      </c>
      <c r="D60" s="364"/>
      <c r="E60" s="356"/>
      <c r="F60" s="360"/>
      <c r="G60" s="353"/>
      <c r="I60" s="361"/>
      <c r="J60" s="356"/>
      <c r="L60" s="361"/>
      <c r="M60" s="353"/>
      <c r="N60" s="55"/>
      <c r="O60" s="356"/>
      <c r="P60" s="353"/>
      <c r="R60" s="353"/>
      <c r="S60" s="353"/>
      <c r="T60" s="389"/>
      <c r="U60" s="364"/>
    </row>
    <row r="61" spans="1:21" x14ac:dyDescent="0.25">
      <c r="A61" s="357">
        <v>3</v>
      </c>
      <c r="B61" s="13" t="s">
        <v>1730</v>
      </c>
      <c r="C61" s="4" t="s">
        <v>844</v>
      </c>
      <c r="D61" s="362"/>
      <c r="E61" s="357">
        <v>2948</v>
      </c>
      <c r="F61" s="358" t="s">
        <v>1001</v>
      </c>
      <c r="G61" s="1">
        <v>8</v>
      </c>
      <c r="I61" s="4" t="s">
        <v>1945</v>
      </c>
      <c r="J61" s="4" t="s">
        <v>1945</v>
      </c>
      <c r="L61" s="30">
        <v>44622</v>
      </c>
      <c r="M61" s="1">
        <v>8</v>
      </c>
      <c r="O61" s="30"/>
      <c r="P61" s="1"/>
      <c r="R61" s="1">
        <f t="shared" ref="R61:R64" si="12">P61-G61</f>
        <v>-8</v>
      </c>
      <c r="S61" s="1"/>
      <c r="T61" s="1">
        <f t="shared" ref="T61:T64" si="13">R61+S61</f>
        <v>-8</v>
      </c>
      <c r="U61" s="1"/>
    </row>
    <row r="62" spans="1:21" x14ac:dyDescent="0.25">
      <c r="A62" s="356"/>
      <c r="B62" s="13" t="s">
        <v>1710</v>
      </c>
      <c r="C62" s="4" t="s">
        <v>845</v>
      </c>
      <c r="D62" s="364"/>
      <c r="E62" s="356"/>
      <c r="F62" s="360"/>
      <c r="G62" s="1">
        <v>9282</v>
      </c>
      <c r="I62" s="45" t="s">
        <v>1945</v>
      </c>
      <c r="J62" s="4" t="s">
        <v>1945</v>
      </c>
      <c r="L62" s="30">
        <v>44622</v>
      </c>
      <c r="M62" s="1">
        <v>9639</v>
      </c>
      <c r="O62" s="30"/>
      <c r="P62" s="1"/>
      <c r="R62" s="1">
        <f t="shared" si="12"/>
        <v>-9282</v>
      </c>
      <c r="S62" s="1"/>
      <c r="T62" s="34">
        <f t="shared" si="13"/>
        <v>-9282</v>
      </c>
      <c r="U62" s="135"/>
    </row>
    <row r="63" spans="1:21" x14ac:dyDescent="0.25">
      <c r="A63" s="357">
        <v>3</v>
      </c>
      <c r="B63" s="13" t="s">
        <v>1731</v>
      </c>
      <c r="C63" s="4" t="s">
        <v>846</v>
      </c>
      <c r="D63" s="64"/>
      <c r="E63" s="357">
        <v>1466</v>
      </c>
      <c r="F63" s="358" t="s">
        <v>1002</v>
      </c>
      <c r="G63" s="1">
        <v>4839</v>
      </c>
      <c r="I63" s="45" t="s">
        <v>1945</v>
      </c>
      <c r="J63" s="4" t="s">
        <v>1945</v>
      </c>
      <c r="L63" s="30">
        <v>44622</v>
      </c>
      <c r="M63" s="1">
        <v>4912</v>
      </c>
      <c r="O63" s="30"/>
      <c r="P63" s="1"/>
      <c r="R63" s="1">
        <f t="shared" si="12"/>
        <v>-4839</v>
      </c>
      <c r="S63" s="1"/>
      <c r="T63" s="1">
        <f t="shared" si="13"/>
        <v>-4839</v>
      </c>
      <c r="U63" s="1"/>
    </row>
    <row r="64" spans="1:21" x14ac:dyDescent="0.25">
      <c r="A64" s="355"/>
      <c r="B64" s="13" t="s">
        <v>1759</v>
      </c>
      <c r="C64" s="4" t="s">
        <v>927</v>
      </c>
      <c r="D64" s="4"/>
      <c r="E64" s="355"/>
      <c r="F64" s="359"/>
      <c r="G64" s="51">
        <v>8983</v>
      </c>
      <c r="I64" s="45" t="s">
        <v>1945</v>
      </c>
      <c r="J64" s="4" t="s">
        <v>1945</v>
      </c>
      <c r="L64" s="40">
        <v>44622</v>
      </c>
      <c r="M64" s="38">
        <v>9250</v>
      </c>
      <c r="N64" s="55"/>
      <c r="O64" s="70"/>
      <c r="P64" s="51"/>
      <c r="R64" s="1">
        <f t="shared" si="12"/>
        <v>-8983</v>
      </c>
      <c r="S64" s="1"/>
      <c r="T64" s="1">
        <f t="shared" si="13"/>
        <v>-8983</v>
      </c>
      <c r="U64" s="1"/>
    </row>
    <row r="65" spans="1:21" x14ac:dyDescent="0.25">
      <c r="A65" s="355"/>
      <c r="B65" s="357" t="s">
        <v>1759</v>
      </c>
      <c r="C65" s="4" t="s">
        <v>931</v>
      </c>
      <c r="D65" s="363"/>
      <c r="E65" s="355"/>
      <c r="F65" s="359"/>
      <c r="G65" s="351">
        <v>3051</v>
      </c>
      <c r="I65" s="354" t="s">
        <v>1945</v>
      </c>
      <c r="J65" s="357" t="s">
        <v>1945</v>
      </c>
      <c r="L65" s="354">
        <v>44622</v>
      </c>
      <c r="M65" s="351">
        <v>3066</v>
      </c>
      <c r="N65" s="55"/>
      <c r="O65" s="354"/>
      <c r="P65" s="351"/>
      <c r="R65" s="351">
        <f>P65-G65</f>
        <v>-3051</v>
      </c>
      <c r="S65" s="362"/>
      <c r="T65" s="351">
        <f>R65+S65</f>
        <v>-3051</v>
      </c>
      <c r="U65" s="362"/>
    </row>
    <row r="66" spans="1:21" x14ac:dyDescent="0.25">
      <c r="A66" s="355"/>
      <c r="B66" s="355"/>
      <c r="C66" s="4" t="s">
        <v>933</v>
      </c>
      <c r="D66" s="363"/>
      <c r="E66" s="355"/>
      <c r="F66" s="359"/>
      <c r="G66" s="352"/>
      <c r="I66" s="376"/>
      <c r="J66" s="355"/>
      <c r="L66" s="355"/>
      <c r="M66" s="352"/>
      <c r="N66" s="55"/>
      <c r="O66" s="355"/>
      <c r="P66" s="352"/>
      <c r="R66" s="352"/>
      <c r="S66" s="363"/>
      <c r="T66" s="352"/>
      <c r="U66" s="363"/>
    </row>
    <row r="67" spans="1:21" x14ac:dyDescent="0.25">
      <c r="A67" s="355"/>
      <c r="B67" s="355"/>
      <c r="C67" s="4" t="s">
        <v>934</v>
      </c>
      <c r="D67" s="363"/>
      <c r="E67" s="355"/>
      <c r="F67" s="359"/>
      <c r="G67" s="352"/>
      <c r="I67" s="376"/>
      <c r="J67" s="355"/>
      <c r="L67" s="355"/>
      <c r="M67" s="352"/>
      <c r="N67" s="55"/>
      <c r="O67" s="355"/>
      <c r="P67" s="352"/>
      <c r="R67" s="352"/>
      <c r="S67" s="363"/>
      <c r="T67" s="352"/>
      <c r="U67" s="363"/>
    </row>
    <row r="68" spans="1:21" x14ac:dyDescent="0.25">
      <c r="A68" s="356"/>
      <c r="B68" s="356"/>
      <c r="C68" s="4" t="s">
        <v>937</v>
      </c>
      <c r="D68" s="364"/>
      <c r="E68" s="356"/>
      <c r="F68" s="360"/>
      <c r="G68" s="353"/>
      <c r="I68" s="361"/>
      <c r="J68" s="356"/>
      <c r="L68" s="356"/>
      <c r="M68" s="353"/>
      <c r="N68" s="55"/>
      <c r="O68" s="356"/>
      <c r="P68" s="353"/>
      <c r="R68" s="353"/>
      <c r="S68" s="364"/>
      <c r="T68" s="353"/>
      <c r="U68" s="364"/>
    </row>
    <row r="69" spans="1:21" x14ac:dyDescent="0.25">
      <c r="A69" s="357">
        <v>3</v>
      </c>
      <c r="B69" s="13" t="s">
        <v>1731</v>
      </c>
      <c r="C69" s="4" t="s">
        <v>847</v>
      </c>
      <c r="D69" s="64"/>
      <c r="E69" s="357">
        <v>1426</v>
      </c>
      <c r="F69" s="358" t="s">
        <v>1003</v>
      </c>
      <c r="G69" s="1">
        <v>5110</v>
      </c>
      <c r="I69" s="45" t="s">
        <v>1945</v>
      </c>
      <c r="J69" s="4" t="s">
        <v>1945</v>
      </c>
      <c r="L69" s="30">
        <v>44622</v>
      </c>
      <c r="M69" s="1">
        <v>5110</v>
      </c>
      <c r="O69" s="30"/>
      <c r="P69" s="1"/>
      <c r="R69" s="1">
        <f t="shared" ref="R69:R70" si="14">P69-G69</f>
        <v>-5110</v>
      </c>
      <c r="S69" s="1"/>
      <c r="T69" s="1">
        <f t="shared" ref="T69:T70" si="15">R69+S69</f>
        <v>-5110</v>
      </c>
      <c r="U69" s="1"/>
    </row>
    <row r="70" spans="1:21" x14ac:dyDescent="0.25">
      <c r="A70" s="356"/>
      <c r="B70" s="13" t="s">
        <v>1747</v>
      </c>
      <c r="C70" s="4" t="s">
        <v>903</v>
      </c>
      <c r="D70" s="4"/>
      <c r="E70" s="356"/>
      <c r="F70" s="360"/>
      <c r="G70" s="1">
        <v>828</v>
      </c>
      <c r="I70" s="45" t="s">
        <v>1946</v>
      </c>
      <c r="J70" s="4" t="s">
        <v>1945</v>
      </c>
      <c r="L70" s="30">
        <v>44622</v>
      </c>
      <c r="M70" s="1">
        <v>828</v>
      </c>
      <c r="O70" s="30"/>
      <c r="P70" s="1"/>
      <c r="R70" s="1">
        <f t="shared" si="14"/>
        <v>-828</v>
      </c>
      <c r="S70" s="1"/>
      <c r="T70" s="1">
        <f t="shared" si="15"/>
        <v>-828</v>
      </c>
      <c r="U70" s="1"/>
    </row>
    <row r="71" spans="1:21" x14ac:dyDescent="0.25">
      <c r="A71" s="357">
        <v>3</v>
      </c>
      <c r="B71" s="357" t="s">
        <v>1732</v>
      </c>
      <c r="C71" s="4" t="s">
        <v>848</v>
      </c>
      <c r="D71" s="362"/>
      <c r="E71" s="357">
        <v>523</v>
      </c>
      <c r="F71" s="358" t="s">
        <v>1004</v>
      </c>
      <c r="G71" s="362"/>
      <c r="I71" s="362"/>
      <c r="J71" s="362"/>
      <c r="L71" s="362"/>
      <c r="M71" s="362"/>
      <c r="N71" s="29"/>
      <c r="O71" s="362"/>
      <c r="P71" s="362"/>
      <c r="R71" s="351"/>
      <c r="S71" s="362"/>
      <c r="T71" s="362"/>
      <c r="U71" s="358" t="s">
        <v>1947</v>
      </c>
    </row>
    <row r="72" spans="1:21" x14ac:dyDescent="0.25">
      <c r="A72" s="356"/>
      <c r="B72" s="356"/>
      <c r="C72" s="4" t="s">
        <v>883</v>
      </c>
      <c r="D72" s="364"/>
      <c r="E72" s="356"/>
      <c r="F72" s="360"/>
      <c r="G72" s="364"/>
      <c r="I72" s="364"/>
      <c r="J72" s="364"/>
      <c r="L72" s="364"/>
      <c r="M72" s="364"/>
      <c r="N72" s="29"/>
      <c r="O72" s="364"/>
      <c r="P72" s="364"/>
      <c r="R72" s="353"/>
      <c r="S72" s="364"/>
      <c r="T72" s="364"/>
      <c r="U72" s="360"/>
    </row>
    <row r="73" spans="1:21" x14ac:dyDescent="0.25">
      <c r="A73" s="357">
        <v>3</v>
      </c>
      <c r="B73" s="357" t="s">
        <v>1706</v>
      </c>
      <c r="C73" s="4" t="s">
        <v>849</v>
      </c>
      <c r="D73" s="362"/>
      <c r="E73" s="357">
        <v>2089</v>
      </c>
      <c r="F73" s="358" t="s">
        <v>1005</v>
      </c>
      <c r="G73" s="351">
        <v>3843</v>
      </c>
      <c r="I73" s="357" t="s">
        <v>1945</v>
      </c>
      <c r="J73" s="357" t="s">
        <v>1945</v>
      </c>
      <c r="L73" s="354">
        <v>44624</v>
      </c>
      <c r="M73" s="351">
        <v>4070</v>
      </c>
      <c r="N73" s="55"/>
      <c r="O73" s="354"/>
      <c r="P73" s="351"/>
      <c r="R73" s="351">
        <f>P73-G73</f>
        <v>-3843</v>
      </c>
      <c r="S73" s="362"/>
      <c r="T73" s="351">
        <f>R73+S73</f>
        <v>-3843</v>
      </c>
      <c r="U73" s="362"/>
    </row>
    <row r="74" spans="1:21" x14ac:dyDescent="0.25">
      <c r="A74" s="355"/>
      <c r="B74" s="355"/>
      <c r="C74" s="4" t="s">
        <v>850</v>
      </c>
      <c r="D74" s="363"/>
      <c r="E74" s="355"/>
      <c r="F74" s="359"/>
      <c r="G74" s="352"/>
      <c r="I74" s="355"/>
      <c r="J74" s="355"/>
      <c r="L74" s="376"/>
      <c r="M74" s="352"/>
      <c r="N74" s="55"/>
      <c r="O74" s="355"/>
      <c r="P74" s="352"/>
      <c r="R74" s="352"/>
      <c r="S74" s="363"/>
      <c r="T74" s="352"/>
      <c r="U74" s="363"/>
    </row>
    <row r="75" spans="1:21" x14ac:dyDescent="0.25">
      <c r="A75" s="355"/>
      <c r="B75" s="355"/>
      <c r="C75" s="4" t="s">
        <v>851</v>
      </c>
      <c r="D75" s="363"/>
      <c r="E75" s="355"/>
      <c r="F75" s="359"/>
      <c r="G75" s="352"/>
      <c r="I75" s="355"/>
      <c r="J75" s="355"/>
      <c r="L75" s="376"/>
      <c r="M75" s="352"/>
      <c r="N75" s="55"/>
      <c r="O75" s="355"/>
      <c r="P75" s="352"/>
      <c r="R75" s="352"/>
      <c r="S75" s="363"/>
      <c r="T75" s="352"/>
      <c r="U75" s="363"/>
    </row>
    <row r="76" spans="1:21" x14ac:dyDescent="0.25">
      <c r="A76" s="356"/>
      <c r="B76" s="356"/>
      <c r="C76" s="4" t="s">
        <v>852</v>
      </c>
      <c r="D76" s="364"/>
      <c r="E76" s="356"/>
      <c r="F76" s="360"/>
      <c r="G76" s="353"/>
      <c r="I76" s="356"/>
      <c r="J76" s="356"/>
      <c r="L76" s="361"/>
      <c r="M76" s="353"/>
      <c r="N76" s="55"/>
      <c r="O76" s="356"/>
      <c r="P76" s="353"/>
      <c r="R76" s="353"/>
      <c r="S76" s="364"/>
      <c r="T76" s="353"/>
      <c r="U76" s="364"/>
    </row>
    <row r="77" spans="1:21" x14ac:dyDescent="0.25">
      <c r="A77" s="357">
        <v>3</v>
      </c>
      <c r="B77" s="13" t="s">
        <v>1707</v>
      </c>
      <c r="C77" s="4" t="s">
        <v>854</v>
      </c>
      <c r="D77" s="64"/>
      <c r="E77" s="357">
        <v>1131</v>
      </c>
      <c r="F77" s="358" t="s">
        <v>1006</v>
      </c>
      <c r="G77" s="1">
        <v>1</v>
      </c>
      <c r="I77" s="13" t="s">
        <v>1946</v>
      </c>
      <c r="J77" s="13" t="s">
        <v>1945</v>
      </c>
      <c r="L77" s="30">
        <v>44622</v>
      </c>
      <c r="M77" s="1">
        <v>1</v>
      </c>
      <c r="O77" s="30"/>
      <c r="P77" s="1"/>
      <c r="R77" s="1">
        <f t="shared" ref="R77:R78" si="16">P77-G77</f>
        <v>-1</v>
      </c>
      <c r="S77" s="1"/>
      <c r="T77" s="1">
        <f t="shared" ref="T77:T78" si="17">R77+S77</f>
        <v>-1</v>
      </c>
      <c r="U77" s="1"/>
    </row>
    <row r="78" spans="1:21" x14ac:dyDescent="0.25">
      <c r="A78" s="356"/>
      <c r="B78" s="13" t="s">
        <v>1733</v>
      </c>
      <c r="C78" s="4" t="s">
        <v>858</v>
      </c>
      <c r="D78" s="4"/>
      <c r="E78" s="356"/>
      <c r="F78" s="360"/>
      <c r="G78" s="1">
        <v>2</v>
      </c>
      <c r="I78" s="31" t="s">
        <v>1946</v>
      </c>
      <c r="J78" s="31" t="s">
        <v>1945</v>
      </c>
      <c r="L78" s="30">
        <v>44622</v>
      </c>
      <c r="M78" s="32">
        <v>2</v>
      </c>
      <c r="O78" s="30"/>
      <c r="P78" s="1"/>
      <c r="R78" s="1">
        <f t="shared" si="16"/>
        <v>-2</v>
      </c>
      <c r="S78" s="32"/>
      <c r="T78" s="1">
        <f t="shared" si="17"/>
        <v>-2</v>
      </c>
      <c r="U78" s="32"/>
    </row>
    <row r="79" spans="1:21" x14ac:dyDescent="0.25">
      <c r="A79" s="357">
        <v>3</v>
      </c>
      <c r="B79" s="357" t="s">
        <v>1733</v>
      </c>
      <c r="C79" s="4" t="s">
        <v>855</v>
      </c>
      <c r="D79" s="362"/>
      <c r="E79" s="357">
        <v>704</v>
      </c>
      <c r="F79" s="358" t="s">
        <v>900</v>
      </c>
      <c r="G79" s="351">
        <v>2289</v>
      </c>
      <c r="I79" s="354" t="s">
        <v>1945</v>
      </c>
      <c r="J79" s="357" t="s">
        <v>1945</v>
      </c>
      <c r="K79" s="62"/>
      <c r="L79" s="367">
        <v>44624</v>
      </c>
      <c r="M79" s="351">
        <v>2364</v>
      </c>
      <c r="N79" s="55"/>
      <c r="O79" s="354"/>
      <c r="P79" s="351"/>
      <c r="R79" s="351">
        <f>P79-G79</f>
        <v>-2289</v>
      </c>
      <c r="S79" s="351"/>
      <c r="T79" s="351">
        <f>R79+S79</f>
        <v>-2289</v>
      </c>
      <c r="U79" s="362"/>
    </row>
    <row r="80" spans="1:21" x14ac:dyDescent="0.25">
      <c r="A80" s="356"/>
      <c r="B80" s="356"/>
      <c r="C80" s="4" t="s">
        <v>859</v>
      </c>
      <c r="D80" s="364"/>
      <c r="E80" s="356"/>
      <c r="F80" s="360"/>
      <c r="G80" s="353"/>
      <c r="I80" s="361"/>
      <c r="J80" s="356"/>
      <c r="L80" s="353"/>
      <c r="M80" s="353"/>
      <c r="N80" s="55"/>
      <c r="O80" s="356"/>
      <c r="P80" s="353"/>
      <c r="R80" s="353"/>
      <c r="S80" s="353"/>
      <c r="T80" s="353"/>
      <c r="U80" s="364"/>
    </row>
    <row r="81" spans="1:21" x14ac:dyDescent="0.25">
      <c r="A81" s="357">
        <v>3</v>
      </c>
      <c r="B81" s="357" t="s">
        <v>1733</v>
      </c>
      <c r="C81" s="4" t="s">
        <v>856</v>
      </c>
      <c r="D81" s="362"/>
      <c r="E81" s="357">
        <v>2931</v>
      </c>
      <c r="F81" s="358" t="s">
        <v>1007</v>
      </c>
      <c r="G81" s="351">
        <v>2</v>
      </c>
      <c r="I81" s="357" t="s">
        <v>1946</v>
      </c>
      <c r="J81" s="357" t="s">
        <v>1945</v>
      </c>
      <c r="L81" s="367">
        <v>44622</v>
      </c>
      <c r="M81" s="351">
        <v>2</v>
      </c>
      <c r="N81" s="55"/>
      <c r="O81" s="354"/>
      <c r="P81" s="351"/>
      <c r="R81" s="351">
        <f>P81-G81</f>
        <v>-2</v>
      </c>
      <c r="S81" s="362"/>
      <c r="T81" s="351">
        <f>R81+S81</f>
        <v>-2</v>
      </c>
      <c r="U81" s="362"/>
    </row>
    <row r="82" spans="1:21" x14ac:dyDescent="0.25">
      <c r="A82" s="356"/>
      <c r="B82" s="356"/>
      <c r="C82" s="4" t="s">
        <v>857</v>
      </c>
      <c r="D82" s="364"/>
      <c r="E82" s="356"/>
      <c r="F82" s="360"/>
      <c r="G82" s="353"/>
      <c r="I82" s="356"/>
      <c r="J82" s="356"/>
      <c r="L82" s="353"/>
      <c r="M82" s="353"/>
      <c r="N82" s="55"/>
      <c r="O82" s="356"/>
      <c r="P82" s="353"/>
      <c r="R82" s="353"/>
      <c r="S82" s="364"/>
      <c r="T82" s="353"/>
      <c r="U82" s="364"/>
    </row>
    <row r="83" spans="1:21" x14ac:dyDescent="0.25">
      <c r="A83" s="357">
        <v>3</v>
      </c>
      <c r="B83" s="13" t="s">
        <v>1733</v>
      </c>
      <c r="C83" s="4" t="s">
        <v>860</v>
      </c>
      <c r="D83" s="64"/>
      <c r="E83" s="357">
        <v>1960</v>
      </c>
      <c r="F83" s="358" t="s">
        <v>1008</v>
      </c>
      <c r="G83" s="1">
        <v>2</v>
      </c>
      <c r="I83" s="4" t="s">
        <v>1946</v>
      </c>
      <c r="J83" s="4" t="s">
        <v>1945</v>
      </c>
      <c r="L83" s="30">
        <v>44622</v>
      </c>
      <c r="M83" s="1">
        <v>2</v>
      </c>
      <c r="O83" s="30"/>
      <c r="P83" s="1"/>
      <c r="R83" s="1">
        <f t="shared" ref="R83:R85" si="18">P83-G83</f>
        <v>-2</v>
      </c>
      <c r="S83" s="1"/>
      <c r="T83" s="1">
        <f t="shared" ref="T83:T85" si="19">R83+S83</f>
        <v>-2</v>
      </c>
      <c r="U83" s="1"/>
    </row>
    <row r="84" spans="1:21" x14ac:dyDescent="0.25">
      <c r="A84" s="355"/>
      <c r="B84" s="13" t="s">
        <v>1733</v>
      </c>
      <c r="C84" s="4" t="s">
        <v>861</v>
      </c>
      <c r="D84" s="4"/>
      <c r="E84" s="355"/>
      <c r="F84" s="359"/>
      <c r="G84" s="1">
        <v>2</v>
      </c>
      <c r="I84" s="4" t="s">
        <v>1946</v>
      </c>
      <c r="J84" s="4" t="s">
        <v>1945</v>
      </c>
      <c r="L84" s="30">
        <v>44622</v>
      </c>
      <c r="M84" s="1">
        <v>2</v>
      </c>
      <c r="O84" s="30"/>
      <c r="P84" s="1"/>
      <c r="R84" s="1">
        <f t="shared" si="18"/>
        <v>-2</v>
      </c>
      <c r="S84" s="1"/>
      <c r="T84" s="1">
        <f t="shared" si="19"/>
        <v>-2</v>
      </c>
      <c r="U84" s="1"/>
    </row>
    <row r="85" spans="1:21" x14ac:dyDescent="0.25">
      <c r="A85" s="356"/>
      <c r="B85" s="13" t="s">
        <v>1733</v>
      </c>
      <c r="C85" s="4" t="s">
        <v>862</v>
      </c>
      <c r="D85" s="73"/>
      <c r="E85" s="356"/>
      <c r="F85" s="360"/>
      <c r="G85" s="1">
        <v>2</v>
      </c>
      <c r="I85" s="4" t="s">
        <v>1946</v>
      </c>
      <c r="J85" s="4" t="s">
        <v>1945</v>
      </c>
      <c r="L85" s="30">
        <v>44622</v>
      </c>
      <c r="M85" s="1">
        <v>2</v>
      </c>
      <c r="O85" s="30"/>
      <c r="P85" s="1"/>
      <c r="R85" s="1">
        <f t="shared" si="18"/>
        <v>-2</v>
      </c>
      <c r="S85" s="1"/>
      <c r="T85" s="1">
        <f t="shared" si="19"/>
        <v>-2</v>
      </c>
      <c r="U85" s="1"/>
    </row>
    <row r="86" spans="1:21" x14ac:dyDescent="0.25">
      <c r="A86" s="357">
        <v>3</v>
      </c>
      <c r="B86" s="357" t="s">
        <v>1734</v>
      </c>
      <c r="C86" s="4" t="s">
        <v>863</v>
      </c>
      <c r="D86" s="362"/>
      <c r="E86" s="357">
        <v>1307</v>
      </c>
      <c r="F86" s="358" t="s">
        <v>1009</v>
      </c>
      <c r="G86" s="351">
        <v>8228</v>
      </c>
      <c r="I86" s="354" t="s">
        <v>1945</v>
      </c>
      <c r="J86" s="357" t="s">
        <v>1945</v>
      </c>
      <c r="L86" s="354">
        <v>44624</v>
      </c>
      <c r="M86" s="351">
        <v>8884</v>
      </c>
      <c r="N86" s="55"/>
      <c r="O86" s="354"/>
      <c r="P86" s="351"/>
      <c r="R86" s="351">
        <f>P86-G86</f>
        <v>-8228</v>
      </c>
      <c r="S86" s="351"/>
      <c r="T86" s="351">
        <f>R86+S86</f>
        <v>-8228</v>
      </c>
      <c r="U86" s="362"/>
    </row>
    <row r="87" spans="1:21" x14ac:dyDescent="0.25">
      <c r="A87" s="355"/>
      <c r="B87" s="355"/>
      <c r="C87" s="4" t="s">
        <v>864</v>
      </c>
      <c r="D87" s="363"/>
      <c r="E87" s="355"/>
      <c r="F87" s="359"/>
      <c r="G87" s="352"/>
      <c r="I87" s="355"/>
      <c r="J87" s="355"/>
      <c r="L87" s="376"/>
      <c r="M87" s="352"/>
      <c r="N87" s="55"/>
      <c r="O87" s="355"/>
      <c r="P87" s="352"/>
      <c r="R87" s="352"/>
      <c r="S87" s="352"/>
      <c r="T87" s="352"/>
      <c r="U87" s="363"/>
    </row>
    <row r="88" spans="1:21" x14ac:dyDescent="0.25">
      <c r="A88" s="356"/>
      <c r="B88" s="356"/>
      <c r="C88" s="4" t="s">
        <v>865</v>
      </c>
      <c r="D88" s="364"/>
      <c r="E88" s="356"/>
      <c r="F88" s="360"/>
      <c r="G88" s="353"/>
      <c r="I88" s="356"/>
      <c r="J88" s="356"/>
      <c r="L88" s="361"/>
      <c r="M88" s="353"/>
      <c r="N88" s="55"/>
      <c r="O88" s="356"/>
      <c r="P88" s="353"/>
      <c r="R88" s="353"/>
      <c r="S88" s="353"/>
      <c r="T88" s="353"/>
      <c r="U88" s="364"/>
    </row>
    <row r="89" spans="1:21" x14ac:dyDescent="0.25">
      <c r="A89" s="357">
        <v>3</v>
      </c>
      <c r="B89" s="13" t="s">
        <v>1732</v>
      </c>
      <c r="C89" s="4" t="s">
        <v>866</v>
      </c>
      <c r="D89" s="64"/>
      <c r="E89" s="357">
        <v>477</v>
      </c>
      <c r="F89" s="358" t="s">
        <v>809</v>
      </c>
      <c r="G89" s="1">
        <v>31156</v>
      </c>
      <c r="I89" s="45" t="s">
        <v>1945</v>
      </c>
      <c r="J89" s="4" t="s">
        <v>1945</v>
      </c>
      <c r="L89" s="30">
        <v>44624</v>
      </c>
      <c r="M89" s="1">
        <v>31485</v>
      </c>
      <c r="O89" s="30"/>
      <c r="P89" s="1"/>
      <c r="R89" s="1">
        <f t="shared" ref="R89:R90" si="20">P89-G89</f>
        <v>-31156</v>
      </c>
      <c r="S89" s="1"/>
      <c r="T89" s="1">
        <f t="shared" ref="T89:T90" si="21">R89+S89</f>
        <v>-31156</v>
      </c>
      <c r="U89" s="1"/>
    </row>
    <row r="90" spans="1:21" x14ac:dyDescent="0.25">
      <c r="A90" s="356"/>
      <c r="B90" s="13" t="s">
        <v>1741</v>
      </c>
      <c r="C90" s="4" t="s">
        <v>894</v>
      </c>
      <c r="D90" s="4"/>
      <c r="E90" s="356"/>
      <c r="F90" s="360"/>
      <c r="G90" s="1">
        <v>6672</v>
      </c>
      <c r="I90" s="45" t="s">
        <v>1945</v>
      </c>
      <c r="J90" s="4" t="s">
        <v>1945</v>
      </c>
      <c r="L90" s="30">
        <v>44623</v>
      </c>
      <c r="M90" s="1">
        <v>6755</v>
      </c>
      <c r="O90" s="30"/>
      <c r="P90" s="1"/>
      <c r="R90" s="1">
        <f t="shared" si="20"/>
        <v>-6672</v>
      </c>
      <c r="S90" s="32"/>
      <c r="T90" s="1">
        <f t="shared" si="21"/>
        <v>-6672</v>
      </c>
      <c r="U90" s="32"/>
    </row>
    <row r="91" spans="1:21" x14ac:dyDescent="0.25">
      <c r="A91" s="357">
        <v>3</v>
      </c>
      <c r="B91" s="357" t="s">
        <v>1735</v>
      </c>
      <c r="C91" s="4" t="s">
        <v>868</v>
      </c>
      <c r="D91" s="362"/>
      <c r="E91" s="357">
        <v>2490</v>
      </c>
      <c r="F91" s="358" t="s">
        <v>1010</v>
      </c>
      <c r="G91" s="351">
        <v>31911</v>
      </c>
      <c r="I91" s="354" t="s">
        <v>1945</v>
      </c>
      <c r="J91" s="357" t="s">
        <v>1945</v>
      </c>
      <c r="L91" s="354">
        <v>44624</v>
      </c>
      <c r="M91" s="351">
        <v>33255</v>
      </c>
      <c r="N91" s="55"/>
      <c r="O91" s="354"/>
      <c r="P91" s="351"/>
      <c r="R91" s="351">
        <f>P91-G91</f>
        <v>-31911</v>
      </c>
      <c r="S91" s="362"/>
      <c r="T91" s="351">
        <f>R91+S91</f>
        <v>-31911</v>
      </c>
      <c r="U91" s="362"/>
    </row>
    <row r="92" spans="1:21" x14ac:dyDescent="0.25">
      <c r="A92" s="355"/>
      <c r="B92" s="355"/>
      <c r="C92" s="4" t="s">
        <v>869</v>
      </c>
      <c r="D92" s="363"/>
      <c r="E92" s="355"/>
      <c r="F92" s="359"/>
      <c r="G92" s="352"/>
      <c r="I92" s="376"/>
      <c r="J92" s="355"/>
      <c r="L92" s="355"/>
      <c r="M92" s="352"/>
      <c r="N92" s="55"/>
      <c r="O92" s="355"/>
      <c r="P92" s="352"/>
      <c r="R92" s="352"/>
      <c r="S92" s="363"/>
      <c r="T92" s="352"/>
      <c r="U92" s="363"/>
    </row>
    <row r="93" spans="1:21" x14ac:dyDescent="0.25">
      <c r="A93" s="356"/>
      <c r="B93" s="356"/>
      <c r="C93" s="4" t="s">
        <v>871</v>
      </c>
      <c r="D93" s="364"/>
      <c r="E93" s="356"/>
      <c r="F93" s="360"/>
      <c r="G93" s="353"/>
      <c r="I93" s="361"/>
      <c r="J93" s="356"/>
      <c r="L93" s="356"/>
      <c r="M93" s="353"/>
      <c r="N93" s="55"/>
      <c r="O93" s="356"/>
      <c r="P93" s="353"/>
      <c r="R93" s="353"/>
      <c r="S93" s="364"/>
      <c r="T93" s="353"/>
      <c r="U93" s="364"/>
    </row>
    <row r="94" spans="1:21" x14ac:dyDescent="0.25">
      <c r="A94" s="13">
        <v>3</v>
      </c>
      <c r="B94" s="13" t="s">
        <v>1732</v>
      </c>
      <c r="C94" s="4" t="s">
        <v>870</v>
      </c>
      <c r="D94" s="4"/>
      <c r="E94" s="4">
        <v>1122</v>
      </c>
      <c r="F94" s="1" t="s">
        <v>1743</v>
      </c>
      <c r="G94" s="46"/>
      <c r="I94" s="1"/>
      <c r="J94" s="1"/>
      <c r="L94" s="1"/>
      <c r="M94" s="1"/>
      <c r="O94" s="1"/>
      <c r="P94" s="1"/>
      <c r="R94" s="1"/>
      <c r="S94" s="1"/>
      <c r="T94" s="1"/>
      <c r="U94" s="1" t="s">
        <v>1947</v>
      </c>
    </row>
    <row r="95" spans="1:21" x14ac:dyDescent="0.25">
      <c r="A95" s="357">
        <v>3</v>
      </c>
      <c r="B95" s="357" t="s">
        <v>1732</v>
      </c>
      <c r="C95" s="4" t="s">
        <v>872</v>
      </c>
      <c r="D95" s="362"/>
      <c r="E95" s="357">
        <v>1613</v>
      </c>
      <c r="F95" s="358" t="s">
        <v>1011</v>
      </c>
      <c r="G95" s="351">
        <v>1</v>
      </c>
      <c r="I95" s="357" t="s">
        <v>1946</v>
      </c>
      <c r="J95" s="357" t="s">
        <v>1946</v>
      </c>
      <c r="L95" s="354">
        <v>44622</v>
      </c>
      <c r="M95" s="357">
        <v>1</v>
      </c>
      <c r="N95" s="29"/>
      <c r="O95" s="354"/>
      <c r="P95" s="357"/>
      <c r="R95" s="362"/>
      <c r="S95" s="362"/>
      <c r="T95" s="362"/>
      <c r="U95" s="377" t="s">
        <v>2055</v>
      </c>
    </row>
    <row r="96" spans="1:21" x14ac:dyDescent="0.25">
      <c r="A96" s="355"/>
      <c r="B96" s="355"/>
      <c r="C96" s="4" t="s">
        <v>873</v>
      </c>
      <c r="D96" s="363"/>
      <c r="E96" s="355"/>
      <c r="F96" s="359"/>
      <c r="G96" s="352"/>
      <c r="I96" s="355"/>
      <c r="J96" s="355"/>
      <c r="L96" s="355"/>
      <c r="M96" s="355"/>
      <c r="N96" s="29"/>
      <c r="O96" s="355"/>
      <c r="P96" s="355"/>
      <c r="R96" s="363"/>
      <c r="S96" s="363"/>
      <c r="T96" s="363"/>
      <c r="U96" s="437"/>
    </row>
    <row r="97" spans="1:21" ht="15" customHeight="1" x14ac:dyDescent="0.25">
      <c r="A97" s="356"/>
      <c r="B97" s="356"/>
      <c r="C97" s="4" t="s">
        <v>874</v>
      </c>
      <c r="D97" s="364"/>
      <c r="E97" s="356"/>
      <c r="F97" s="360"/>
      <c r="G97" s="353"/>
      <c r="I97" s="356"/>
      <c r="J97" s="356"/>
      <c r="L97" s="356"/>
      <c r="M97" s="356"/>
      <c r="N97" s="29"/>
      <c r="O97" s="356"/>
      <c r="P97" s="356"/>
      <c r="R97" s="364"/>
      <c r="S97" s="364"/>
      <c r="T97" s="364"/>
      <c r="U97" s="378"/>
    </row>
    <row r="98" spans="1:21" x14ac:dyDescent="0.25">
      <c r="A98" s="13">
        <v>3</v>
      </c>
      <c r="B98" s="13" t="s">
        <v>1732</v>
      </c>
      <c r="C98" s="4" t="s">
        <v>875</v>
      </c>
      <c r="D98" s="4"/>
      <c r="E98" s="4">
        <v>1181</v>
      </c>
      <c r="F98" s="1" t="s">
        <v>597</v>
      </c>
      <c r="G98" s="46"/>
      <c r="I98" s="1"/>
      <c r="J98" s="1"/>
      <c r="L98" s="1"/>
      <c r="M98" s="1"/>
      <c r="O98" s="1"/>
      <c r="P98" s="1"/>
      <c r="R98" s="1"/>
      <c r="S98" s="1"/>
      <c r="T98" s="1"/>
      <c r="U98" s="1" t="s">
        <v>1947</v>
      </c>
    </row>
    <row r="99" spans="1:21" x14ac:dyDescent="0.25">
      <c r="A99" s="13">
        <v>3</v>
      </c>
      <c r="B99" s="13" t="s">
        <v>1736</v>
      </c>
      <c r="C99" s="4" t="s">
        <v>876</v>
      </c>
      <c r="D99" s="4"/>
      <c r="E99" s="4">
        <v>1659</v>
      </c>
      <c r="F99" s="1" t="s">
        <v>1012</v>
      </c>
      <c r="G99" s="46">
        <v>1</v>
      </c>
      <c r="I99" s="4" t="s">
        <v>1946</v>
      </c>
      <c r="J99" s="4" t="s">
        <v>1945</v>
      </c>
      <c r="L99" s="30">
        <v>44622</v>
      </c>
      <c r="M99" s="1">
        <v>1</v>
      </c>
      <c r="O99" s="30"/>
      <c r="P99" s="1"/>
      <c r="R99" s="1">
        <f>P99-G99</f>
        <v>-1</v>
      </c>
      <c r="S99" s="1"/>
      <c r="T99" s="1">
        <f>R99+S99</f>
        <v>-1</v>
      </c>
      <c r="U99" s="1"/>
    </row>
    <row r="100" spans="1:21" x14ac:dyDescent="0.25">
      <c r="A100" s="357">
        <v>3</v>
      </c>
      <c r="B100" s="357" t="s">
        <v>1732</v>
      </c>
      <c r="C100" s="4" t="s">
        <v>877</v>
      </c>
      <c r="D100" s="362"/>
      <c r="E100" s="357">
        <v>1389</v>
      </c>
      <c r="F100" s="358" t="s">
        <v>1013</v>
      </c>
      <c r="G100" s="351">
        <v>797</v>
      </c>
      <c r="I100" s="357" t="s">
        <v>1945</v>
      </c>
      <c r="J100" s="357" t="s">
        <v>1945</v>
      </c>
      <c r="L100" s="354">
        <v>44624</v>
      </c>
      <c r="M100" s="351">
        <v>797</v>
      </c>
      <c r="N100" s="55"/>
      <c r="O100" s="354"/>
      <c r="P100" s="351"/>
      <c r="R100" s="351">
        <f>P100-G100</f>
        <v>-797</v>
      </c>
      <c r="S100" s="362"/>
      <c r="T100" s="351">
        <f>R100+S100</f>
        <v>-797</v>
      </c>
      <c r="U100" s="362"/>
    </row>
    <row r="101" spans="1:21" x14ac:dyDescent="0.25">
      <c r="A101" s="355"/>
      <c r="B101" s="355"/>
      <c r="C101" s="4" t="s">
        <v>880</v>
      </c>
      <c r="D101" s="363"/>
      <c r="E101" s="355"/>
      <c r="F101" s="359"/>
      <c r="G101" s="352"/>
      <c r="I101" s="355"/>
      <c r="J101" s="355"/>
      <c r="L101" s="376"/>
      <c r="M101" s="352"/>
      <c r="N101" s="55"/>
      <c r="O101" s="355"/>
      <c r="P101" s="352"/>
      <c r="R101" s="352"/>
      <c r="S101" s="363"/>
      <c r="T101" s="352"/>
      <c r="U101" s="363"/>
    </row>
    <row r="102" spans="1:21" x14ac:dyDescent="0.25">
      <c r="A102" s="356"/>
      <c r="B102" s="356"/>
      <c r="C102" s="4" t="s">
        <v>881</v>
      </c>
      <c r="D102" s="364"/>
      <c r="E102" s="356"/>
      <c r="F102" s="360"/>
      <c r="G102" s="353"/>
      <c r="I102" s="356"/>
      <c r="J102" s="356"/>
      <c r="L102" s="361"/>
      <c r="M102" s="353"/>
      <c r="N102" s="55"/>
      <c r="O102" s="356"/>
      <c r="P102" s="353"/>
      <c r="R102" s="353"/>
      <c r="S102" s="364"/>
      <c r="T102" s="353"/>
      <c r="U102" s="364"/>
    </row>
    <row r="103" spans="1:21" x14ac:dyDescent="0.25">
      <c r="A103" s="357">
        <v>3</v>
      </c>
      <c r="B103" s="357" t="s">
        <v>1732</v>
      </c>
      <c r="C103" s="4" t="s">
        <v>878</v>
      </c>
      <c r="D103" s="362"/>
      <c r="E103" s="357">
        <v>1236</v>
      </c>
      <c r="F103" s="358" t="s">
        <v>1014</v>
      </c>
      <c r="G103" s="433"/>
      <c r="I103" s="362"/>
      <c r="J103" s="362"/>
      <c r="L103" s="362"/>
      <c r="M103" s="362"/>
      <c r="N103" s="29"/>
      <c r="O103" s="362"/>
      <c r="P103" s="362"/>
      <c r="R103" s="362"/>
      <c r="S103" s="362"/>
      <c r="T103" s="362"/>
      <c r="U103" s="358" t="s">
        <v>1947</v>
      </c>
    </row>
    <row r="104" spans="1:21" x14ac:dyDescent="0.25">
      <c r="A104" s="356"/>
      <c r="B104" s="356"/>
      <c r="C104" s="4" t="s">
        <v>884</v>
      </c>
      <c r="D104" s="364"/>
      <c r="E104" s="356"/>
      <c r="F104" s="360"/>
      <c r="G104" s="434"/>
      <c r="I104" s="364"/>
      <c r="J104" s="364"/>
      <c r="L104" s="364"/>
      <c r="M104" s="364"/>
      <c r="N104" s="29"/>
      <c r="O104" s="364"/>
      <c r="P104" s="364"/>
      <c r="R104" s="364"/>
      <c r="S104" s="364"/>
      <c r="T104" s="364"/>
      <c r="U104" s="360"/>
    </row>
    <row r="105" spans="1:21" x14ac:dyDescent="0.25">
      <c r="A105" s="357">
        <v>3</v>
      </c>
      <c r="B105" s="357" t="s">
        <v>1732</v>
      </c>
      <c r="C105" s="4" t="s">
        <v>879</v>
      </c>
      <c r="D105" s="362"/>
      <c r="E105" s="357">
        <v>839</v>
      </c>
      <c r="F105" s="358" t="s">
        <v>1015</v>
      </c>
      <c r="G105" s="433"/>
      <c r="I105" s="362"/>
      <c r="J105" s="362"/>
      <c r="L105" s="362"/>
      <c r="M105" s="362"/>
      <c r="N105" s="29"/>
      <c r="O105" s="362"/>
      <c r="P105" s="362"/>
      <c r="R105" s="362"/>
      <c r="S105" s="362"/>
      <c r="T105" s="362"/>
      <c r="U105" s="358" t="s">
        <v>1947</v>
      </c>
    </row>
    <row r="106" spans="1:21" x14ac:dyDescent="0.25">
      <c r="A106" s="355"/>
      <c r="B106" s="355"/>
      <c r="C106" s="64" t="s">
        <v>882</v>
      </c>
      <c r="D106" s="364"/>
      <c r="E106" s="355"/>
      <c r="F106" s="359"/>
      <c r="G106" s="443"/>
      <c r="I106" s="363"/>
      <c r="J106" s="363"/>
      <c r="L106" s="363"/>
      <c r="M106" s="363"/>
      <c r="N106" s="29"/>
      <c r="O106" s="363"/>
      <c r="P106" s="363"/>
      <c r="R106" s="363"/>
      <c r="S106" s="363"/>
      <c r="T106" s="363"/>
      <c r="U106" s="359"/>
    </row>
    <row r="107" spans="1:21" x14ac:dyDescent="0.25">
      <c r="A107" s="13">
        <v>3</v>
      </c>
      <c r="B107" s="13" t="s">
        <v>1738</v>
      </c>
      <c r="C107" s="13" t="s">
        <v>886</v>
      </c>
      <c r="D107" s="13"/>
      <c r="E107" s="13">
        <v>3162</v>
      </c>
      <c r="F107" s="78" t="s">
        <v>1987</v>
      </c>
      <c r="G107" s="1">
        <v>1383</v>
      </c>
      <c r="H107" s="205"/>
      <c r="I107" s="45" t="s">
        <v>1945</v>
      </c>
      <c r="J107" s="4" t="s">
        <v>1945</v>
      </c>
      <c r="K107" s="205"/>
      <c r="L107" s="30">
        <v>44624</v>
      </c>
      <c r="M107" s="1">
        <v>1431</v>
      </c>
      <c r="N107" s="205"/>
      <c r="O107" s="30"/>
      <c r="P107" s="1"/>
      <c r="Q107" s="205"/>
      <c r="R107" s="1">
        <f t="shared" ref="R107:R124" si="22">P107-G107</f>
        <v>-1383</v>
      </c>
      <c r="S107" s="4"/>
      <c r="T107" s="51">
        <f t="shared" ref="T107:T124" si="23">R107+S107</f>
        <v>-1383</v>
      </c>
      <c r="U107" s="4"/>
    </row>
    <row r="108" spans="1:21" x14ac:dyDescent="0.25">
      <c r="A108" s="39">
        <v>3</v>
      </c>
      <c r="B108" s="39" t="s">
        <v>1739</v>
      </c>
      <c r="C108" s="39" t="s">
        <v>887</v>
      </c>
      <c r="D108" s="39"/>
      <c r="E108" s="39">
        <v>2332</v>
      </c>
      <c r="F108" s="37" t="s">
        <v>1016</v>
      </c>
      <c r="G108" s="37">
        <v>1997</v>
      </c>
      <c r="H108" s="18"/>
      <c r="I108" s="40" t="s">
        <v>1945</v>
      </c>
      <c r="J108" s="39" t="s">
        <v>1945</v>
      </c>
      <c r="K108" s="18"/>
      <c r="L108" s="200">
        <v>44624</v>
      </c>
      <c r="M108" s="37">
        <v>2010</v>
      </c>
      <c r="N108" s="18"/>
      <c r="O108" s="200"/>
      <c r="P108" s="37"/>
      <c r="Q108" s="18"/>
      <c r="R108" s="49">
        <f t="shared" si="22"/>
        <v>-1997</v>
      </c>
      <c r="S108" s="37"/>
      <c r="T108" s="49">
        <f t="shared" si="23"/>
        <v>-1997</v>
      </c>
      <c r="U108" s="204"/>
    </row>
    <row r="109" spans="1:21" x14ac:dyDescent="0.25">
      <c r="A109" s="13">
        <v>3</v>
      </c>
      <c r="B109" s="13" t="s">
        <v>1739</v>
      </c>
      <c r="C109" s="4" t="s">
        <v>889</v>
      </c>
      <c r="D109" s="4"/>
      <c r="E109" s="4">
        <v>2467</v>
      </c>
      <c r="F109" s="1" t="s">
        <v>1017</v>
      </c>
      <c r="G109" s="1">
        <v>609</v>
      </c>
      <c r="I109" s="45" t="s">
        <v>1945</v>
      </c>
      <c r="J109" s="4" t="s">
        <v>1945</v>
      </c>
      <c r="L109" s="30">
        <v>44624</v>
      </c>
      <c r="M109" s="1">
        <v>613</v>
      </c>
      <c r="O109" s="30"/>
      <c r="P109" s="1"/>
      <c r="R109" s="1">
        <f t="shared" si="22"/>
        <v>-609</v>
      </c>
      <c r="S109" s="1"/>
      <c r="T109" s="1">
        <f t="shared" si="23"/>
        <v>-609</v>
      </c>
      <c r="U109" s="1"/>
    </row>
    <row r="110" spans="1:21" x14ac:dyDescent="0.25">
      <c r="A110" s="13">
        <v>3</v>
      </c>
      <c r="B110" s="13" t="s">
        <v>1740</v>
      </c>
      <c r="C110" s="4" t="s">
        <v>890</v>
      </c>
      <c r="D110" s="4"/>
      <c r="E110" s="4">
        <v>963</v>
      </c>
      <c r="F110" s="1" t="s">
        <v>32</v>
      </c>
      <c r="G110" s="1">
        <v>828</v>
      </c>
      <c r="I110" s="45" t="s">
        <v>1945</v>
      </c>
      <c r="J110" s="4" t="s">
        <v>1945</v>
      </c>
      <c r="L110" s="30">
        <v>44624</v>
      </c>
      <c r="M110" s="1">
        <v>833</v>
      </c>
      <c r="O110" s="30"/>
      <c r="P110" s="1"/>
      <c r="R110" s="1">
        <f t="shared" si="22"/>
        <v>-828</v>
      </c>
      <c r="S110" s="1"/>
      <c r="T110" s="1">
        <f t="shared" si="23"/>
        <v>-828</v>
      </c>
      <c r="U110" s="1"/>
    </row>
    <row r="111" spans="1:21" x14ac:dyDescent="0.25">
      <c r="A111" s="13">
        <v>3</v>
      </c>
      <c r="B111" s="13" t="s">
        <v>1740</v>
      </c>
      <c r="C111" s="4" t="s">
        <v>891</v>
      </c>
      <c r="D111" s="4"/>
      <c r="E111" s="4">
        <v>1376</v>
      </c>
      <c r="F111" s="1" t="s">
        <v>1018</v>
      </c>
      <c r="G111" s="1">
        <v>1573</v>
      </c>
      <c r="I111" s="45" t="s">
        <v>1945</v>
      </c>
      <c r="J111" s="4" t="s">
        <v>1945</v>
      </c>
      <c r="L111" s="30">
        <v>44624</v>
      </c>
      <c r="M111" s="1">
        <v>1605</v>
      </c>
      <c r="O111" s="30"/>
      <c r="P111" s="1"/>
      <c r="R111" s="1">
        <f t="shared" si="22"/>
        <v>-1573</v>
      </c>
      <c r="S111" s="1"/>
      <c r="T111" s="1">
        <f t="shared" si="23"/>
        <v>-1573</v>
      </c>
      <c r="U111" s="1"/>
    </row>
    <row r="112" spans="1:21" x14ac:dyDescent="0.25">
      <c r="A112" s="13">
        <v>3</v>
      </c>
      <c r="B112" s="13" t="s">
        <v>1740</v>
      </c>
      <c r="C112" s="4" t="s">
        <v>892</v>
      </c>
      <c r="D112" s="4"/>
      <c r="E112" s="4">
        <v>1621</v>
      </c>
      <c r="F112" s="1" t="s">
        <v>1019</v>
      </c>
      <c r="G112" s="1">
        <v>2349</v>
      </c>
      <c r="I112" s="45" t="s">
        <v>1945</v>
      </c>
      <c r="J112" s="4" t="s">
        <v>1945</v>
      </c>
      <c r="L112" s="30">
        <v>44623</v>
      </c>
      <c r="M112" s="1">
        <v>2367</v>
      </c>
      <c r="O112" s="30"/>
      <c r="P112" s="1"/>
      <c r="R112" s="1">
        <f t="shared" si="22"/>
        <v>-2349</v>
      </c>
      <c r="S112" s="1"/>
      <c r="T112" s="1">
        <f t="shared" si="23"/>
        <v>-2349</v>
      </c>
      <c r="U112" s="1"/>
    </row>
    <row r="113" spans="1:21" x14ac:dyDescent="0.25">
      <c r="A113" s="357">
        <v>3</v>
      </c>
      <c r="B113" s="13" t="s">
        <v>1740</v>
      </c>
      <c r="C113" s="4" t="s">
        <v>893</v>
      </c>
      <c r="D113" s="64"/>
      <c r="E113" s="357">
        <v>3254</v>
      </c>
      <c r="F113" s="358" t="s">
        <v>2014</v>
      </c>
      <c r="G113" s="1">
        <v>4993</v>
      </c>
      <c r="I113" s="45" t="s">
        <v>1945</v>
      </c>
      <c r="J113" s="4" t="s">
        <v>1945</v>
      </c>
      <c r="L113" s="30">
        <v>44623</v>
      </c>
      <c r="M113" s="1">
        <v>5165</v>
      </c>
      <c r="O113" s="30"/>
      <c r="P113" s="1"/>
      <c r="R113" s="1">
        <f t="shared" si="22"/>
        <v>-4993</v>
      </c>
      <c r="S113" s="1"/>
      <c r="T113" s="1">
        <f t="shared" si="23"/>
        <v>-4993</v>
      </c>
      <c r="U113" s="1"/>
    </row>
    <row r="114" spans="1:21" x14ac:dyDescent="0.25">
      <c r="A114" s="355"/>
      <c r="B114" s="13" t="s">
        <v>1742</v>
      </c>
      <c r="C114" s="4" t="s">
        <v>896</v>
      </c>
      <c r="D114" s="4"/>
      <c r="E114" s="355"/>
      <c r="F114" s="359"/>
      <c r="G114" s="1">
        <v>4172</v>
      </c>
      <c r="I114" s="45" t="s">
        <v>1945</v>
      </c>
      <c r="J114" s="4" t="s">
        <v>1945</v>
      </c>
      <c r="L114" s="30">
        <v>44623</v>
      </c>
      <c r="M114" s="1">
        <v>4314</v>
      </c>
      <c r="O114" s="30"/>
      <c r="P114" s="1"/>
      <c r="R114" s="1">
        <f t="shared" si="22"/>
        <v>-4172</v>
      </c>
      <c r="S114" s="1"/>
      <c r="T114" s="1">
        <f t="shared" si="23"/>
        <v>-4172</v>
      </c>
      <c r="U114" s="1"/>
    </row>
    <row r="115" spans="1:21" x14ac:dyDescent="0.25">
      <c r="A115" s="356"/>
      <c r="B115" s="13" t="s">
        <v>1762</v>
      </c>
      <c r="C115" s="4" t="s">
        <v>960</v>
      </c>
      <c r="D115" s="73"/>
      <c r="E115" s="356"/>
      <c r="F115" s="360"/>
      <c r="G115" s="1">
        <v>56553</v>
      </c>
      <c r="I115" s="45" t="s">
        <v>1945</v>
      </c>
      <c r="J115" s="4" t="s">
        <v>1945</v>
      </c>
      <c r="L115" s="30">
        <v>44622</v>
      </c>
      <c r="M115" s="1">
        <v>57973</v>
      </c>
      <c r="O115" s="30"/>
      <c r="P115" s="1"/>
      <c r="R115" s="1">
        <f t="shared" si="22"/>
        <v>-56553</v>
      </c>
      <c r="S115" s="1"/>
      <c r="T115" s="1">
        <f t="shared" si="23"/>
        <v>-56553</v>
      </c>
      <c r="U115" s="1"/>
    </row>
    <row r="116" spans="1:21" x14ac:dyDescent="0.25">
      <c r="A116" s="13">
        <v>3</v>
      </c>
      <c r="B116" s="13" t="s">
        <v>1741</v>
      </c>
      <c r="C116" s="4" t="s">
        <v>895</v>
      </c>
      <c r="D116" s="4"/>
      <c r="E116" s="4">
        <v>1815</v>
      </c>
      <c r="F116" s="1" t="s">
        <v>1020</v>
      </c>
      <c r="G116" s="1">
        <v>2644</v>
      </c>
      <c r="I116" s="45" t="s">
        <v>1945</v>
      </c>
      <c r="J116" s="4" t="s">
        <v>1945</v>
      </c>
      <c r="L116" s="30">
        <v>44623</v>
      </c>
      <c r="M116" s="1">
        <v>2671</v>
      </c>
      <c r="O116" s="30"/>
      <c r="P116" s="1"/>
      <c r="R116" s="1">
        <f t="shared" si="22"/>
        <v>-2644</v>
      </c>
      <c r="S116" s="1"/>
      <c r="T116" s="1">
        <f t="shared" si="23"/>
        <v>-2644</v>
      </c>
      <c r="U116" s="1"/>
    </row>
    <row r="117" spans="1:21" x14ac:dyDescent="0.25">
      <c r="A117" s="13">
        <v>3</v>
      </c>
      <c r="B117" s="13" t="s">
        <v>1742</v>
      </c>
      <c r="C117" s="4" t="s">
        <v>897</v>
      </c>
      <c r="D117" s="4"/>
      <c r="E117" s="4">
        <v>2478</v>
      </c>
      <c r="F117" s="1" t="s">
        <v>1021</v>
      </c>
      <c r="G117" s="1">
        <v>2396</v>
      </c>
      <c r="I117" s="45" t="s">
        <v>1945</v>
      </c>
      <c r="J117" s="4" t="s">
        <v>1945</v>
      </c>
      <c r="L117" s="30">
        <v>44623</v>
      </c>
      <c r="M117" s="1">
        <v>2453</v>
      </c>
      <c r="O117" s="30"/>
      <c r="P117" s="1"/>
      <c r="R117" s="1">
        <f t="shared" si="22"/>
        <v>-2396</v>
      </c>
      <c r="S117" s="1"/>
      <c r="T117" s="1">
        <f t="shared" si="23"/>
        <v>-2396</v>
      </c>
      <c r="U117" s="1"/>
    </row>
    <row r="118" spans="1:21" x14ac:dyDescent="0.25">
      <c r="A118" s="357">
        <v>3</v>
      </c>
      <c r="B118" s="13" t="s">
        <v>1744</v>
      </c>
      <c r="C118" s="4" t="s">
        <v>898</v>
      </c>
      <c r="D118" s="64"/>
      <c r="E118" s="36">
        <v>3345</v>
      </c>
      <c r="F118" s="36" t="s">
        <v>2067</v>
      </c>
      <c r="G118" s="1">
        <v>2</v>
      </c>
      <c r="I118" s="4" t="s">
        <v>1946</v>
      </c>
      <c r="J118" s="4" t="s">
        <v>1945</v>
      </c>
      <c r="L118" s="30">
        <v>44622</v>
      </c>
      <c r="M118" s="1">
        <v>2</v>
      </c>
      <c r="O118" s="30"/>
      <c r="P118" s="1"/>
      <c r="R118" s="1">
        <f t="shared" si="22"/>
        <v>-2</v>
      </c>
      <c r="S118" s="1"/>
      <c r="T118" s="1">
        <f t="shared" si="23"/>
        <v>-2</v>
      </c>
      <c r="U118" s="1"/>
    </row>
    <row r="119" spans="1:21" x14ac:dyDescent="0.25">
      <c r="A119" s="356"/>
      <c r="B119" s="13" t="s">
        <v>1763</v>
      </c>
      <c r="C119" s="4" t="s">
        <v>968</v>
      </c>
      <c r="D119" s="4"/>
      <c r="E119" s="14">
        <v>931</v>
      </c>
      <c r="F119" s="36" t="s">
        <v>932</v>
      </c>
      <c r="G119" s="1">
        <v>5</v>
      </c>
      <c r="I119" s="4" t="s">
        <v>1946</v>
      </c>
      <c r="J119" s="4" t="s">
        <v>1945</v>
      </c>
      <c r="L119" s="30">
        <v>44622</v>
      </c>
      <c r="M119" s="1">
        <v>5</v>
      </c>
      <c r="O119" s="30"/>
      <c r="P119" s="1"/>
      <c r="R119" s="1">
        <f t="shared" si="22"/>
        <v>-5</v>
      </c>
      <c r="S119" s="1"/>
      <c r="T119" s="1">
        <f t="shared" si="23"/>
        <v>-5</v>
      </c>
      <c r="U119" s="1"/>
    </row>
    <row r="120" spans="1:21" x14ac:dyDescent="0.25">
      <c r="A120" s="13">
        <v>3</v>
      </c>
      <c r="B120" s="13" t="s">
        <v>1746</v>
      </c>
      <c r="C120" s="4" t="s">
        <v>901</v>
      </c>
      <c r="D120" s="4"/>
      <c r="E120" s="4">
        <v>1515</v>
      </c>
      <c r="F120" s="1" t="s">
        <v>1022</v>
      </c>
      <c r="G120" s="1">
        <v>67</v>
      </c>
      <c r="I120" s="4" t="s">
        <v>1945</v>
      </c>
      <c r="J120" s="4" t="s">
        <v>1945</v>
      </c>
      <c r="L120" s="30">
        <v>44622</v>
      </c>
      <c r="M120" s="1">
        <v>184</v>
      </c>
      <c r="O120" s="30"/>
      <c r="P120" s="1"/>
      <c r="R120" s="1">
        <f t="shared" si="22"/>
        <v>-67</v>
      </c>
      <c r="S120" s="1"/>
      <c r="T120" s="1">
        <f t="shared" si="23"/>
        <v>-67</v>
      </c>
      <c r="U120" s="1"/>
    </row>
    <row r="121" spans="1:21" x14ac:dyDescent="0.25">
      <c r="A121" s="13">
        <v>3</v>
      </c>
      <c r="B121" s="13" t="s">
        <v>1746</v>
      </c>
      <c r="C121" s="4" t="s">
        <v>902</v>
      </c>
      <c r="D121" s="4"/>
      <c r="E121" s="4">
        <v>1426</v>
      </c>
      <c r="F121" s="1" t="s">
        <v>1003</v>
      </c>
      <c r="G121" s="1">
        <v>1608</v>
      </c>
      <c r="I121" s="4" t="s">
        <v>1945</v>
      </c>
      <c r="J121" s="4" t="s">
        <v>1945</v>
      </c>
      <c r="L121" s="30">
        <v>44622</v>
      </c>
      <c r="M121" s="1">
        <v>1696</v>
      </c>
      <c r="O121" s="30"/>
      <c r="P121" s="1"/>
      <c r="R121" s="1">
        <f t="shared" si="22"/>
        <v>-1608</v>
      </c>
      <c r="S121" s="1"/>
      <c r="T121" s="1">
        <f t="shared" si="23"/>
        <v>-1608</v>
      </c>
      <c r="U121" s="1"/>
    </row>
    <row r="122" spans="1:21" x14ac:dyDescent="0.25">
      <c r="A122" s="13">
        <v>3</v>
      </c>
      <c r="B122" s="13" t="s">
        <v>1747</v>
      </c>
      <c r="C122" s="4" t="s">
        <v>1774</v>
      </c>
      <c r="D122" s="4"/>
      <c r="E122" s="4"/>
      <c r="F122" s="1"/>
      <c r="G122" s="1"/>
      <c r="I122" s="45" t="s">
        <v>1946</v>
      </c>
      <c r="J122" s="4" t="s">
        <v>1945</v>
      </c>
      <c r="K122" s="62"/>
      <c r="L122" s="30"/>
      <c r="M122" s="1"/>
      <c r="O122" s="30"/>
      <c r="P122" s="1"/>
      <c r="R122" s="1">
        <f t="shared" si="22"/>
        <v>0</v>
      </c>
      <c r="S122" s="1"/>
      <c r="T122" s="1">
        <f t="shared" si="23"/>
        <v>0</v>
      </c>
      <c r="U122" s="25" t="s">
        <v>2049</v>
      </c>
    </row>
    <row r="123" spans="1:21" x14ac:dyDescent="0.25">
      <c r="A123" s="13">
        <v>3</v>
      </c>
      <c r="B123" s="13" t="s">
        <v>1748</v>
      </c>
      <c r="C123" s="4" t="s">
        <v>904</v>
      </c>
      <c r="D123" s="4"/>
      <c r="E123" s="4">
        <v>514</v>
      </c>
      <c r="F123" s="1" t="s">
        <v>831</v>
      </c>
      <c r="G123" s="1">
        <v>10417</v>
      </c>
      <c r="I123" s="45" t="s">
        <v>1945</v>
      </c>
      <c r="J123" s="4" t="s">
        <v>1945</v>
      </c>
      <c r="L123" s="30">
        <v>44622</v>
      </c>
      <c r="M123" s="1">
        <v>10417</v>
      </c>
      <c r="O123" s="30"/>
      <c r="P123" s="1"/>
      <c r="R123" s="1">
        <f t="shared" si="22"/>
        <v>-10417</v>
      </c>
      <c r="S123" s="1"/>
      <c r="T123" s="1">
        <f t="shared" si="23"/>
        <v>-10417</v>
      </c>
      <c r="U123" s="1"/>
    </row>
    <row r="124" spans="1:21" x14ac:dyDescent="0.25">
      <c r="A124" s="357">
        <v>3</v>
      </c>
      <c r="B124" s="13" t="s">
        <v>1748</v>
      </c>
      <c r="C124" s="4" t="s">
        <v>905</v>
      </c>
      <c r="D124" s="64"/>
      <c r="E124" s="357">
        <v>3095</v>
      </c>
      <c r="F124" s="358" t="s">
        <v>1916</v>
      </c>
      <c r="G124" s="1">
        <v>1990</v>
      </c>
      <c r="I124" s="4" t="s">
        <v>1945</v>
      </c>
      <c r="J124" s="4" t="s">
        <v>1945</v>
      </c>
      <c r="K124" s="62"/>
      <c r="L124" s="30">
        <v>44622</v>
      </c>
      <c r="M124" s="1">
        <v>2014</v>
      </c>
      <c r="O124" s="30"/>
      <c r="P124" s="1"/>
      <c r="R124" s="1">
        <f t="shared" si="22"/>
        <v>-1990</v>
      </c>
      <c r="S124" s="1"/>
      <c r="T124" s="1">
        <f t="shared" si="23"/>
        <v>-1990</v>
      </c>
      <c r="U124" s="1"/>
    </row>
    <row r="125" spans="1:21" x14ac:dyDescent="0.25">
      <c r="A125" s="355"/>
      <c r="B125" s="357" t="s">
        <v>1756</v>
      </c>
      <c r="C125" s="4" t="s">
        <v>920</v>
      </c>
      <c r="D125" s="362"/>
      <c r="E125" s="355"/>
      <c r="F125" s="359"/>
      <c r="G125" s="351"/>
      <c r="I125" s="362"/>
      <c r="J125" s="362"/>
      <c r="L125" s="362"/>
      <c r="M125" s="362"/>
      <c r="N125" s="29"/>
      <c r="O125" s="362"/>
      <c r="P125" s="362"/>
      <c r="R125" s="351"/>
      <c r="S125" s="357"/>
      <c r="T125" s="357"/>
      <c r="U125" s="438" t="s">
        <v>1952</v>
      </c>
    </row>
    <row r="126" spans="1:21" ht="31.5" customHeight="1" x14ac:dyDescent="0.25">
      <c r="A126" s="356"/>
      <c r="B126" s="356"/>
      <c r="C126" s="13" t="s">
        <v>921</v>
      </c>
      <c r="D126" s="364"/>
      <c r="E126" s="356"/>
      <c r="F126" s="360"/>
      <c r="G126" s="353"/>
      <c r="I126" s="364"/>
      <c r="J126" s="364"/>
      <c r="L126" s="364"/>
      <c r="M126" s="364"/>
      <c r="N126" s="29"/>
      <c r="O126" s="364"/>
      <c r="P126" s="364"/>
      <c r="R126" s="353"/>
      <c r="S126" s="356"/>
      <c r="T126" s="356"/>
      <c r="U126" s="439"/>
    </row>
    <row r="127" spans="1:21" x14ac:dyDescent="0.25">
      <c r="A127" s="13">
        <v>3</v>
      </c>
      <c r="B127" s="13" t="s">
        <v>1749</v>
      </c>
      <c r="C127" s="4" t="s">
        <v>906</v>
      </c>
      <c r="D127" s="4"/>
      <c r="E127" s="4">
        <v>2377</v>
      </c>
      <c r="F127" s="1" t="s">
        <v>1023</v>
      </c>
      <c r="G127" s="1">
        <v>2</v>
      </c>
      <c r="I127" s="4" t="s">
        <v>1946</v>
      </c>
      <c r="J127" s="4" t="s">
        <v>1945</v>
      </c>
      <c r="L127" s="30">
        <v>44622</v>
      </c>
      <c r="M127" s="1">
        <v>2</v>
      </c>
      <c r="O127" s="30"/>
      <c r="P127" s="1"/>
      <c r="R127" s="1">
        <f>P127-G127</f>
        <v>-2</v>
      </c>
      <c r="S127" s="1"/>
      <c r="T127" s="1">
        <f>R127+S127</f>
        <v>-2</v>
      </c>
      <c r="U127" s="1"/>
    </row>
    <row r="128" spans="1:21" x14ac:dyDescent="0.25">
      <c r="A128" s="357">
        <v>3</v>
      </c>
      <c r="B128" s="357" t="s">
        <v>1750</v>
      </c>
      <c r="C128" s="357" t="s">
        <v>907</v>
      </c>
      <c r="D128" s="357"/>
      <c r="E128" s="4">
        <v>2918</v>
      </c>
      <c r="F128" s="1" t="s">
        <v>1204</v>
      </c>
      <c r="G128" s="351">
        <v>16898</v>
      </c>
      <c r="I128" s="357" t="s">
        <v>1945</v>
      </c>
      <c r="J128" s="357" t="s">
        <v>1945</v>
      </c>
      <c r="L128" s="354">
        <v>44622</v>
      </c>
      <c r="M128" s="351">
        <v>17048</v>
      </c>
      <c r="N128" s="55"/>
      <c r="O128" s="354"/>
      <c r="P128" s="351"/>
      <c r="R128" s="351">
        <f>P128-G128</f>
        <v>-16898</v>
      </c>
      <c r="S128" s="357"/>
      <c r="T128" s="351">
        <f>R128+S128</f>
        <v>-16898</v>
      </c>
      <c r="U128" s="362"/>
    </row>
    <row r="129" spans="1:21" x14ac:dyDescent="0.25">
      <c r="A129" s="356"/>
      <c r="B129" s="356"/>
      <c r="C129" s="356"/>
      <c r="D129" s="356"/>
      <c r="E129" s="4">
        <v>2243</v>
      </c>
      <c r="F129" s="1" t="s">
        <v>1024</v>
      </c>
      <c r="G129" s="353"/>
      <c r="I129" s="356"/>
      <c r="J129" s="356"/>
      <c r="L129" s="361"/>
      <c r="M129" s="353"/>
      <c r="N129" s="55"/>
      <c r="O129" s="356"/>
      <c r="P129" s="353"/>
      <c r="R129" s="353"/>
      <c r="S129" s="356"/>
      <c r="T129" s="353"/>
      <c r="U129" s="364"/>
    </row>
    <row r="130" spans="1:21" x14ac:dyDescent="0.25">
      <c r="A130" s="357">
        <v>3</v>
      </c>
      <c r="B130" s="357" t="s">
        <v>1751</v>
      </c>
      <c r="C130" s="357" t="s">
        <v>908</v>
      </c>
      <c r="D130" s="357"/>
      <c r="E130" s="4">
        <v>2887</v>
      </c>
      <c r="F130" s="1" t="s">
        <v>1025</v>
      </c>
      <c r="G130" s="351">
        <v>3</v>
      </c>
      <c r="I130" s="357" t="s">
        <v>1946</v>
      </c>
      <c r="J130" s="357" t="s">
        <v>1945</v>
      </c>
      <c r="K130" s="76"/>
      <c r="L130" s="354">
        <v>44622</v>
      </c>
      <c r="M130" s="351">
        <v>3</v>
      </c>
      <c r="N130" s="55"/>
      <c r="O130" s="354"/>
      <c r="P130" s="351"/>
      <c r="R130" s="351">
        <f>P130-G130</f>
        <v>-3</v>
      </c>
      <c r="S130" s="357"/>
      <c r="T130" s="351">
        <f>R130+S130</f>
        <v>-3</v>
      </c>
      <c r="U130" s="362"/>
    </row>
    <row r="131" spans="1:21" x14ac:dyDescent="0.25">
      <c r="A131" s="355"/>
      <c r="B131" s="355"/>
      <c r="C131" s="355"/>
      <c r="D131" s="355"/>
      <c r="E131" s="4">
        <v>2888</v>
      </c>
      <c r="F131" s="1" t="s">
        <v>1673</v>
      </c>
      <c r="G131" s="352"/>
      <c r="I131" s="355"/>
      <c r="J131" s="355"/>
      <c r="K131" s="18"/>
      <c r="L131" s="376"/>
      <c r="M131" s="352"/>
      <c r="N131" s="55"/>
      <c r="O131" s="355"/>
      <c r="P131" s="352"/>
      <c r="R131" s="352"/>
      <c r="S131" s="355"/>
      <c r="T131" s="352"/>
      <c r="U131" s="363"/>
    </row>
    <row r="132" spans="1:21" x14ac:dyDescent="0.25">
      <c r="A132" s="355"/>
      <c r="B132" s="355"/>
      <c r="C132" s="355"/>
      <c r="D132" s="355"/>
      <c r="E132" s="4">
        <v>2889</v>
      </c>
      <c r="F132" s="1" t="s">
        <v>1674</v>
      </c>
      <c r="G132" s="352"/>
      <c r="I132" s="355"/>
      <c r="J132" s="355"/>
      <c r="K132" s="18"/>
      <c r="L132" s="376"/>
      <c r="M132" s="352"/>
      <c r="N132" s="55"/>
      <c r="O132" s="355"/>
      <c r="P132" s="352"/>
      <c r="R132" s="352"/>
      <c r="S132" s="355"/>
      <c r="T132" s="352"/>
      <c r="U132" s="363"/>
    </row>
    <row r="133" spans="1:21" x14ac:dyDescent="0.25">
      <c r="A133" s="355"/>
      <c r="B133" s="355"/>
      <c r="C133" s="355"/>
      <c r="D133" s="355"/>
      <c r="E133" s="4">
        <v>2890</v>
      </c>
      <c r="F133" s="1" t="s">
        <v>1675</v>
      </c>
      <c r="G133" s="352"/>
      <c r="I133" s="355"/>
      <c r="J133" s="355"/>
      <c r="K133" s="18"/>
      <c r="L133" s="376"/>
      <c r="M133" s="352"/>
      <c r="N133" s="55"/>
      <c r="O133" s="355"/>
      <c r="P133" s="352"/>
      <c r="R133" s="352"/>
      <c r="S133" s="355"/>
      <c r="T133" s="352"/>
      <c r="U133" s="363"/>
    </row>
    <row r="134" spans="1:21" x14ac:dyDescent="0.25">
      <c r="A134" s="355"/>
      <c r="B134" s="355"/>
      <c r="C134" s="355"/>
      <c r="D134" s="355"/>
      <c r="E134" s="4">
        <v>2891</v>
      </c>
      <c r="F134" s="1" t="s">
        <v>1676</v>
      </c>
      <c r="G134" s="352"/>
      <c r="I134" s="355"/>
      <c r="J134" s="355"/>
      <c r="K134" s="18"/>
      <c r="L134" s="376"/>
      <c r="M134" s="352"/>
      <c r="N134" s="55"/>
      <c r="O134" s="355"/>
      <c r="P134" s="352"/>
      <c r="R134" s="352"/>
      <c r="S134" s="355"/>
      <c r="T134" s="352"/>
      <c r="U134" s="363"/>
    </row>
    <row r="135" spans="1:21" x14ac:dyDescent="0.25">
      <c r="A135" s="355"/>
      <c r="B135" s="355"/>
      <c r="C135" s="355"/>
      <c r="D135" s="355"/>
      <c r="E135" s="4">
        <v>2892</v>
      </c>
      <c r="F135" s="1" t="s">
        <v>1677</v>
      </c>
      <c r="G135" s="352"/>
      <c r="I135" s="355"/>
      <c r="J135" s="355"/>
      <c r="K135" s="18"/>
      <c r="L135" s="376"/>
      <c r="M135" s="352"/>
      <c r="N135" s="55"/>
      <c r="O135" s="355"/>
      <c r="P135" s="352"/>
      <c r="R135" s="352"/>
      <c r="S135" s="355"/>
      <c r="T135" s="352"/>
      <c r="U135" s="363"/>
    </row>
    <row r="136" spans="1:21" x14ac:dyDescent="0.25">
      <c r="A136" s="355"/>
      <c r="B136" s="355"/>
      <c r="C136" s="355"/>
      <c r="D136" s="355"/>
      <c r="E136" s="4">
        <v>2893</v>
      </c>
      <c r="F136" s="1" t="s">
        <v>1678</v>
      </c>
      <c r="G136" s="352"/>
      <c r="I136" s="355"/>
      <c r="J136" s="355"/>
      <c r="K136" s="18"/>
      <c r="L136" s="376"/>
      <c r="M136" s="352"/>
      <c r="N136" s="55"/>
      <c r="O136" s="355"/>
      <c r="P136" s="352"/>
      <c r="R136" s="352"/>
      <c r="S136" s="355"/>
      <c r="T136" s="352"/>
      <c r="U136" s="363"/>
    </row>
    <row r="137" spans="1:21" x14ac:dyDescent="0.25">
      <c r="A137" s="356"/>
      <c r="B137" s="356"/>
      <c r="C137" s="356"/>
      <c r="D137" s="356"/>
      <c r="E137" s="4">
        <v>2894</v>
      </c>
      <c r="F137" s="1" t="s">
        <v>1679</v>
      </c>
      <c r="G137" s="353"/>
      <c r="I137" s="356"/>
      <c r="J137" s="356"/>
      <c r="K137" s="18"/>
      <c r="L137" s="361"/>
      <c r="M137" s="353"/>
      <c r="N137" s="55"/>
      <c r="O137" s="356"/>
      <c r="P137" s="353"/>
      <c r="R137" s="353"/>
      <c r="S137" s="356"/>
      <c r="T137" s="353"/>
      <c r="U137" s="364"/>
    </row>
    <row r="138" spans="1:21" x14ac:dyDescent="0.25">
      <c r="A138" s="357">
        <v>3</v>
      </c>
      <c r="B138" s="357" t="s">
        <v>1764</v>
      </c>
      <c r="C138" s="357" t="s">
        <v>959</v>
      </c>
      <c r="D138" s="357"/>
      <c r="E138" s="4">
        <v>2887</v>
      </c>
      <c r="F138" s="1" t="s">
        <v>1025</v>
      </c>
      <c r="G138" s="351">
        <v>741</v>
      </c>
      <c r="I138" s="357" t="s">
        <v>1946</v>
      </c>
      <c r="J138" s="357" t="s">
        <v>1945</v>
      </c>
      <c r="K138" s="77"/>
      <c r="L138" s="354">
        <v>44622</v>
      </c>
      <c r="M138" s="351">
        <v>741</v>
      </c>
      <c r="N138" s="55"/>
      <c r="O138" s="354"/>
      <c r="P138" s="351"/>
      <c r="R138" s="351">
        <f>P138-G138</f>
        <v>-741</v>
      </c>
      <c r="S138" s="357"/>
      <c r="T138" s="351">
        <f>R138+S138</f>
        <v>-741</v>
      </c>
      <c r="U138" s="440"/>
    </row>
    <row r="139" spans="1:21" x14ac:dyDescent="0.25">
      <c r="A139" s="355"/>
      <c r="B139" s="355"/>
      <c r="C139" s="355"/>
      <c r="D139" s="355"/>
      <c r="E139" s="4">
        <v>2888</v>
      </c>
      <c r="F139" s="1" t="s">
        <v>1673</v>
      </c>
      <c r="G139" s="352"/>
      <c r="I139" s="355"/>
      <c r="J139" s="355"/>
      <c r="K139" s="18"/>
      <c r="L139" s="376"/>
      <c r="M139" s="352"/>
      <c r="N139" s="55"/>
      <c r="O139" s="355"/>
      <c r="P139" s="352"/>
      <c r="R139" s="352"/>
      <c r="S139" s="355"/>
      <c r="T139" s="352"/>
      <c r="U139" s="441"/>
    </row>
    <row r="140" spans="1:21" x14ac:dyDescent="0.25">
      <c r="A140" s="355"/>
      <c r="B140" s="355"/>
      <c r="C140" s="355"/>
      <c r="D140" s="355"/>
      <c r="E140" s="4">
        <v>2889</v>
      </c>
      <c r="F140" s="1" t="s">
        <v>1674</v>
      </c>
      <c r="G140" s="352"/>
      <c r="I140" s="355"/>
      <c r="J140" s="355"/>
      <c r="K140" s="18"/>
      <c r="L140" s="376"/>
      <c r="M140" s="352"/>
      <c r="N140" s="55"/>
      <c r="O140" s="355"/>
      <c r="P140" s="352"/>
      <c r="R140" s="352"/>
      <c r="S140" s="355"/>
      <c r="T140" s="352"/>
      <c r="U140" s="441"/>
    </row>
    <row r="141" spans="1:21" x14ac:dyDescent="0.25">
      <c r="A141" s="355"/>
      <c r="B141" s="355"/>
      <c r="C141" s="355"/>
      <c r="D141" s="355"/>
      <c r="E141" s="4">
        <v>2890</v>
      </c>
      <c r="F141" s="1" t="s">
        <v>1675</v>
      </c>
      <c r="G141" s="352"/>
      <c r="I141" s="355"/>
      <c r="J141" s="355"/>
      <c r="K141" s="18"/>
      <c r="L141" s="376"/>
      <c r="M141" s="352"/>
      <c r="N141" s="55"/>
      <c r="O141" s="355"/>
      <c r="P141" s="352"/>
      <c r="R141" s="352"/>
      <c r="S141" s="355"/>
      <c r="T141" s="352"/>
      <c r="U141" s="441"/>
    </row>
    <row r="142" spans="1:21" x14ac:dyDescent="0.25">
      <c r="A142" s="355"/>
      <c r="B142" s="355"/>
      <c r="C142" s="355"/>
      <c r="D142" s="355"/>
      <c r="E142" s="4">
        <v>2891</v>
      </c>
      <c r="F142" s="1" t="s">
        <v>1676</v>
      </c>
      <c r="G142" s="352"/>
      <c r="I142" s="355"/>
      <c r="J142" s="355"/>
      <c r="K142" s="18"/>
      <c r="L142" s="376"/>
      <c r="M142" s="352"/>
      <c r="N142" s="55"/>
      <c r="O142" s="355"/>
      <c r="P142" s="352"/>
      <c r="R142" s="352"/>
      <c r="S142" s="355"/>
      <c r="T142" s="352"/>
      <c r="U142" s="441"/>
    </row>
    <row r="143" spans="1:21" x14ac:dyDescent="0.25">
      <c r="A143" s="355"/>
      <c r="B143" s="355"/>
      <c r="C143" s="355"/>
      <c r="D143" s="355"/>
      <c r="E143" s="4">
        <v>2892</v>
      </c>
      <c r="F143" s="1" t="s">
        <v>1677</v>
      </c>
      <c r="G143" s="352"/>
      <c r="I143" s="355"/>
      <c r="J143" s="355"/>
      <c r="K143" s="18"/>
      <c r="L143" s="376"/>
      <c r="M143" s="352"/>
      <c r="N143" s="55"/>
      <c r="O143" s="355"/>
      <c r="P143" s="352"/>
      <c r="R143" s="352"/>
      <c r="S143" s="355"/>
      <c r="T143" s="352"/>
      <c r="U143" s="441"/>
    </row>
    <row r="144" spans="1:21" x14ac:dyDescent="0.25">
      <c r="A144" s="355"/>
      <c r="B144" s="355"/>
      <c r="C144" s="355"/>
      <c r="D144" s="355"/>
      <c r="E144" s="4">
        <v>2893</v>
      </c>
      <c r="F144" s="1" t="s">
        <v>1678</v>
      </c>
      <c r="G144" s="352"/>
      <c r="I144" s="355"/>
      <c r="J144" s="355"/>
      <c r="K144" s="18"/>
      <c r="L144" s="376"/>
      <c r="M144" s="352"/>
      <c r="N144" s="55"/>
      <c r="O144" s="355"/>
      <c r="P144" s="352"/>
      <c r="R144" s="352"/>
      <c r="S144" s="355"/>
      <c r="T144" s="352"/>
      <c r="U144" s="441"/>
    </row>
    <row r="145" spans="1:21" x14ac:dyDescent="0.25">
      <c r="A145" s="356"/>
      <c r="B145" s="356"/>
      <c r="C145" s="356"/>
      <c r="D145" s="356"/>
      <c r="E145" s="4">
        <v>2894</v>
      </c>
      <c r="F145" s="1" t="s">
        <v>1679</v>
      </c>
      <c r="G145" s="353"/>
      <c r="I145" s="356"/>
      <c r="J145" s="356"/>
      <c r="K145" s="18"/>
      <c r="L145" s="361"/>
      <c r="M145" s="353"/>
      <c r="N145" s="55"/>
      <c r="O145" s="356"/>
      <c r="P145" s="353"/>
      <c r="R145" s="353"/>
      <c r="S145" s="356"/>
      <c r="T145" s="353"/>
      <c r="U145" s="442"/>
    </row>
    <row r="146" spans="1:21" x14ac:dyDescent="0.25">
      <c r="A146" s="13">
        <v>3</v>
      </c>
      <c r="B146" s="13" t="s">
        <v>1751</v>
      </c>
      <c r="C146" s="4" t="s">
        <v>909</v>
      </c>
      <c r="D146" s="4"/>
      <c r="E146" s="4">
        <v>1964</v>
      </c>
      <c r="F146" s="1" t="s">
        <v>1026</v>
      </c>
      <c r="G146" s="1">
        <v>3</v>
      </c>
      <c r="I146" s="13" t="s">
        <v>1946</v>
      </c>
      <c r="J146" s="13" t="s">
        <v>1945</v>
      </c>
      <c r="L146" s="30">
        <v>44622</v>
      </c>
      <c r="M146" s="1">
        <v>3</v>
      </c>
      <c r="O146" s="30"/>
      <c r="P146" s="1"/>
      <c r="R146" s="1">
        <f t="shared" ref="R146:R147" si="24">P146-G146</f>
        <v>-3</v>
      </c>
      <c r="S146" s="1"/>
      <c r="T146" s="1">
        <f t="shared" ref="T146:T147" si="25">R146+S146</f>
        <v>-3</v>
      </c>
      <c r="U146" s="1"/>
    </row>
    <row r="147" spans="1:21" x14ac:dyDescent="0.25">
      <c r="A147" s="357">
        <v>3</v>
      </c>
      <c r="B147" s="13" t="s">
        <v>1750</v>
      </c>
      <c r="C147" s="4" t="s">
        <v>910</v>
      </c>
      <c r="D147" s="4"/>
      <c r="E147" s="14">
        <v>550</v>
      </c>
      <c r="F147" s="14" t="s">
        <v>1027</v>
      </c>
      <c r="G147" s="1">
        <v>1669</v>
      </c>
      <c r="I147" s="66" t="s">
        <v>1945</v>
      </c>
      <c r="J147" s="13" t="s">
        <v>1945</v>
      </c>
      <c r="K147" s="62"/>
      <c r="L147" s="30">
        <v>44622</v>
      </c>
      <c r="M147" s="1">
        <v>1678</v>
      </c>
      <c r="O147" s="30"/>
      <c r="P147" s="1"/>
      <c r="R147" s="1">
        <f t="shared" si="24"/>
        <v>-1669</v>
      </c>
      <c r="S147" s="1"/>
      <c r="T147" s="1">
        <f t="shared" si="25"/>
        <v>-1669</v>
      </c>
      <c r="U147" s="1"/>
    </row>
    <row r="148" spans="1:21" x14ac:dyDescent="0.25">
      <c r="A148" s="355"/>
      <c r="B148" s="357" t="s">
        <v>1752</v>
      </c>
      <c r="C148" s="4" t="s">
        <v>912</v>
      </c>
      <c r="D148" s="362"/>
      <c r="E148" s="357">
        <v>2476</v>
      </c>
      <c r="F148" s="358" t="s">
        <v>1029</v>
      </c>
      <c r="G148" s="351">
        <v>2360</v>
      </c>
      <c r="I148" s="354" t="s">
        <v>1945</v>
      </c>
      <c r="J148" s="357" t="s">
        <v>1945</v>
      </c>
      <c r="L148" s="354">
        <v>44624</v>
      </c>
      <c r="M148" s="351">
        <v>2360</v>
      </c>
      <c r="N148" s="55"/>
      <c r="O148" s="354"/>
      <c r="P148" s="351"/>
      <c r="R148" s="351">
        <f>P148-G148</f>
        <v>-2360</v>
      </c>
      <c r="S148" s="357"/>
      <c r="T148" s="405">
        <f>R148+S148</f>
        <v>-2360</v>
      </c>
      <c r="U148" s="435"/>
    </row>
    <row r="149" spans="1:21" x14ac:dyDescent="0.25">
      <c r="A149" s="356"/>
      <c r="B149" s="356"/>
      <c r="C149" s="4" t="s">
        <v>919</v>
      </c>
      <c r="D149" s="364"/>
      <c r="E149" s="356"/>
      <c r="F149" s="360"/>
      <c r="G149" s="353"/>
      <c r="I149" s="361"/>
      <c r="J149" s="356"/>
      <c r="L149" s="361"/>
      <c r="M149" s="353"/>
      <c r="N149" s="55"/>
      <c r="O149" s="356"/>
      <c r="P149" s="353"/>
      <c r="R149" s="353"/>
      <c r="S149" s="356"/>
      <c r="T149" s="406"/>
      <c r="U149" s="436"/>
    </row>
    <row r="150" spans="1:21" x14ac:dyDescent="0.25">
      <c r="A150" s="13">
        <v>3</v>
      </c>
      <c r="B150" s="13" t="s">
        <v>1752</v>
      </c>
      <c r="C150" s="4" t="s">
        <v>911</v>
      </c>
      <c r="D150" s="4"/>
      <c r="E150" s="4">
        <v>1808</v>
      </c>
      <c r="F150" s="1" t="s">
        <v>1028</v>
      </c>
      <c r="G150" s="1">
        <v>1182</v>
      </c>
      <c r="I150" s="45" t="s">
        <v>1945</v>
      </c>
      <c r="J150" s="4" t="s">
        <v>1945</v>
      </c>
      <c r="L150" s="30">
        <v>44622</v>
      </c>
      <c r="M150" s="1">
        <v>1182</v>
      </c>
      <c r="O150" s="30"/>
      <c r="P150" s="1"/>
      <c r="R150" s="1">
        <f>P150-G150</f>
        <v>-1182</v>
      </c>
      <c r="S150" s="1"/>
      <c r="T150" s="1">
        <f>R150+S150</f>
        <v>-1182</v>
      </c>
      <c r="U150" s="1"/>
    </row>
    <row r="151" spans="1:21" x14ac:dyDescent="0.25">
      <c r="A151" s="357">
        <v>3</v>
      </c>
      <c r="B151" s="357" t="s">
        <v>1753</v>
      </c>
      <c r="C151" s="4" t="s">
        <v>913</v>
      </c>
      <c r="D151" s="362"/>
      <c r="E151" s="357">
        <v>2476</v>
      </c>
      <c r="F151" s="358" t="s">
        <v>1029</v>
      </c>
      <c r="G151" s="351">
        <v>4367</v>
      </c>
      <c r="I151" s="354" t="s">
        <v>1945</v>
      </c>
      <c r="J151" s="357" t="s">
        <v>1945</v>
      </c>
      <c r="L151" s="354">
        <v>44622</v>
      </c>
      <c r="M151" s="351">
        <v>4552</v>
      </c>
      <c r="N151" s="55"/>
      <c r="O151" s="354"/>
      <c r="P151" s="351"/>
      <c r="R151" s="351">
        <f>P151-G151</f>
        <v>-4367</v>
      </c>
      <c r="S151" s="357"/>
      <c r="T151" s="351">
        <f>S151+R151</f>
        <v>-4367</v>
      </c>
      <c r="U151" s="362"/>
    </row>
    <row r="152" spans="1:21" x14ac:dyDescent="0.25">
      <c r="A152" s="355"/>
      <c r="B152" s="355"/>
      <c r="C152" s="4" t="s">
        <v>914</v>
      </c>
      <c r="D152" s="363"/>
      <c r="E152" s="355"/>
      <c r="F152" s="359"/>
      <c r="G152" s="352"/>
      <c r="I152" s="376"/>
      <c r="J152" s="355"/>
      <c r="L152" s="376"/>
      <c r="M152" s="352"/>
      <c r="N152" s="55"/>
      <c r="O152" s="355"/>
      <c r="P152" s="352"/>
      <c r="R152" s="352"/>
      <c r="S152" s="355"/>
      <c r="T152" s="352"/>
      <c r="U152" s="363"/>
    </row>
    <row r="153" spans="1:21" x14ac:dyDescent="0.25">
      <c r="A153" s="356"/>
      <c r="B153" s="356"/>
      <c r="C153" s="4" t="s">
        <v>915</v>
      </c>
      <c r="D153" s="364"/>
      <c r="E153" s="356"/>
      <c r="F153" s="360"/>
      <c r="G153" s="353"/>
      <c r="I153" s="361"/>
      <c r="J153" s="356"/>
      <c r="L153" s="361"/>
      <c r="M153" s="353"/>
      <c r="N153" s="55"/>
      <c r="O153" s="356"/>
      <c r="P153" s="353"/>
      <c r="R153" s="353"/>
      <c r="S153" s="356"/>
      <c r="T153" s="353"/>
      <c r="U153" s="364"/>
    </row>
    <row r="154" spans="1:21" x14ac:dyDescent="0.25">
      <c r="A154" s="13">
        <v>3</v>
      </c>
      <c r="B154" s="13" t="s">
        <v>1754</v>
      </c>
      <c r="C154" s="4" t="s">
        <v>916</v>
      </c>
      <c r="D154" s="4"/>
      <c r="E154" s="4">
        <v>3095</v>
      </c>
      <c r="F154" s="1" t="s">
        <v>1916</v>
      </c>
      <c r="G154" s="46"/>
      <c r="I154" s="1"/>
      <c r="J154" s="1"/>
      <c r="L154" s="1"/>
      <c r="M154" s="1"/>
      <c r="O154" s="1"/>
      <c r="P154" s="1"/>
      <c r="R154" s="25"/>
      <c r="S154" s="25"/>
      <c r="T154" s="1"/>
      <c r="U154" s="1" t="s">
        <v>1947</v>
      </c>
    </row>
    <row r="155" spans="1:21" x14ac:dyDescent="0.25">
      <c r="A155" s="13">
        <v>3</v>
      </c>
      <c r="B155" s="13" t="s">
        <v>1755</v>
      </c>
      <c r="C155" s="4" t="s">
        <v>918</v>
      </c>
      <c r="D155" s="4"/>
      <c r="E155" s="4">
        <v>3220</v>
      </c>
      <c r="F155" s="1" t="s">
        <v>2004</v>
      </c>
      <c r="G155" s="1">
        <v>17</v>
      </c>
      <c r="I155" s="4" t="s">
        <v>1945</v>
      </c>
      <c r="J155" s="4" t="s">
        <v>1945</v>
      </c>
      <c r="L155" s="30">
        <v>44624</v>
      </c>
      <c r="M155" s="1">
        <v>17</v>
      </c>
      <c r="O155" s="30"/>
      <c r="P155" s="1"/>
      <c r="R155" s="1">
        <f t="shared" ref="R155:R156" si="26">P155-G155</f>
        <v>-17</v>
      </c>
      <c r="S155" s="1"/>
      <c r="T155" s="1">
        <f t="shared" ref="T155:T156" si="27">R155+S155</f>
        <v>-17</v>
      </c>
      <c r="U155" s="1"/>
    </row>
    <row r="156" spans="1:21" x14ac:dyDescent="0.25">
      <c r="A156" s="13">
        <v>3</v>
      </c>
      <c r="B156" s="13" t="s">
        <v>1757</v>
      </c>
      <c r="C156" s="4" t="s">
        <v>922</v>
      </c>
      <c r="D156" s="4"/>
      <c r="E156" s="4">
        <v>3095</v>
      </c>
      <c r="F156" s="1" t="s">
        <v>1916</v>
      </c>
      <c r="G156" s="1">
        <v>1950</v>
      </c>
      <c r="I156" s="4" t="s">
        <v>1945</v>
      </c>
      <c r="J156" s="4" t="s">
        <v>1945</v>
      </c>
      <c r="L156" s="30">
        <v>44622</v>
      </c>
      <c r="M156" s="1">
        <v>2040</v>
      </c>
      <c r="O156" s="30"/>
      <c r="P156" s="1"/>
      <c r="R156" s="1">
        <f t="shared" si="26"/>
        <v>-1950</v>
      </c>
      <c r="S156" s="1"/>
      <c r="T156" s="1">
        <f t="shared" si="27"/>
        <v>-1950</v>
      </c>
      <c r="U156" s="1"/>
    </row>
    <row r="157" spans="1:21" x14ac:dyDescent="0.25">
      <c r="A157" s="357">
        <v>3</v>
      </c>
      <c r="B157" s="357" t="s">
        <v>1758</v>
      </c>
      <c r="C157" s="4" t="s">
        <v>923</v>
      </c>
      <c r="D157" s="362"/>
      <c r="E157" s="357">
        <v>2093</v>
      </c>
      <c r="F157" s="358" t="s">
        <v>1030</v>
      </c>
      <c r="G157" s="351">
        <v>1</v>
      </c>
      <c r="I157" s="357" t="s">
        <v>1946</v>
      </c>
      <c r="J157" s="357" t="s">
        <v>1945</v>
      </c>
      <c r="K157" s="18"/>
      <c r="L157" s="354">
        <v>44622</v>
      </c>
      <c r="M157" s="351">
        <v>1</v>
      </c>
      <c r="N157" s="27"/>
      <c r="O157" s="354"/>
      <c r="P157" s="351"/>
      <c r="Q157" s="18"/>
      <c r="R157" s="351">
        <f>P157-G157</f>
        <v>-1</v>
      </c>
      <c r="S157" s="357"/>
      <c r="T157" s="351">
        <f>R157+S157</f>
        <v>-1</v>
      </c>
      <c r="U157" s="357"/>
    </row>
    <row r="158" spans="1:21" x14ac:dyDescent="0.25">
      <c r="A158" s="355"/>
      <c r="B158" s="356"/>
      <c r="C158" s="4" t="s">
        <v>924</v>
      </c>
      <c r="D158" s="364"/>
      <c r="E158" s="355"/>
      <c r="F158" s="359"/>
      <c r="G158" s="353"/>
      <c r="I158" s="356"/>
      <c r="J158" s="356"/>
      <c r="K158" s="18"/>
      <c r="L158" s="361"/>
      <c r="M158" s="353"/>
      <c r="N158" s="27"/>
      <c r="O158" s="356"/>
      <c r="P158" s="353"/>
      <c r="Q158" s="18"/>
      <c r="R158" s="353"/>
      <c r="S158" s="356"/>
      <c r="T158" s="353"/>
      <c r="U158" s="356"/>
    </row>
    <row r="159" spans="1:21" x14ac:dyDescent="0.25">
      <c r="A159" s="356"/>
      <c r="B159" s="39" t="s">
        <v>1765</v>
      </c>
      <c r="C159" s="4" t="s">
        <v>958</v>
      </c>
      <c r="D159" s="73"/>
      <c r="E159" s="356"/>
      <c r="F159" s="360"/>
      <c r="G159" s="51">
        <v>4975</v>
      </c>
      <c r="I159" s="39" t="s">
        <v>1945</v>
      </c>
      <c r="J159" s="39" t="s">
        <v>1945</v>
      </c>
      <c r="K159" s="18"/>
      <c r="L159" s="40">
        <v>44624</v>
      </c>
      <c r="M159" s="38">
        <v>4975</v>
      </c>
      <c r="N159" s="55"/>
      <c r="O159" s="70"/>
      <c r="P159" s="51"/>
      <c r="Q159" s="18"/>
      <c r="R159" s="1">
        <f>P159-G159</f>
        <v>-4975</v>
      </c>
      <c r="S159" s="49"/>
      <c r="T159" s="1">
        <f>R159+S159</f>
        <v>-4975</v>
      </c>
      <c r="U159" s="39"/>
    </row>
    <row r="160" spans="1:21" x14ac:dyDescent="0.25">
      <c r="A160" s="13">
        <v>3</v>
      </c>
      <c r="B160" s="13" t="s">
        <v>1758</v>
      </c>
      <c r="C160" s="4" t="s">
        <v>925</v>
      </c>
      <c r="D160" s="4"/>
      <c r="E160" s="4">
        <v>3234</v>
      </c>
      <c r="F160" s="1" t="s">
        <v>2009</v>
      </c>
      <c r="G160" s="1"/>
      <c r="I160" s="4"/>
      <c r="J160" s="4"/>
      <c r="L160" s="40"/>
      <c r="M160" s="1"/>
      <c r="O160" s="1"/>
      <c r="P160" s="1"/>
      <c r="R160" s="34"/>
      <c r="S160" s="25"/>
      <c r="T160" s="1"/>
      <c r="U160" s="1" t="s">
        <v>1958</v>
      </c>
    </row>
    <row r="161" spans="1:21" x14ac:dyDescent="0.25">
      <c r="A161" s="357">
        <v>3</v>
      </c>
      <c r="B161" s="13" t="s">
        <v>1758</v>
      </c>
      <c r="C161" s="4" t="s">
        <v>926</v>
      </c>
      <c r="D161" s="64"/>
      <c r="E161" s="357">
        <v>91</v>
      </c>
      <c r="F161" s="358" t="s">
        <v>1031</v>
      </c>
      <c r="G161" s="1"/>
      <c r="I161" s="4"/>
      <c r="J161" s="4"/>
      <c r="L161" s="30"/>
      <c r="M161" s="1"/>
      <c r="O161" s="1"/>
      <c r="P161" s="1"/>
      <c r="R161" s="34"/>
      <c r="S161" s="25"/>
      <c r="T161" s="1"/>
      <c r="U161" s="1" t="s">
        <v>1958</v>
      </c>
    </row>
    <row r="162" spans="1:21" x14ac:dyDescent="0.25">
      <c r="A162" s="356"/>
      <c r="B162" s="31" t="s">
        <v>1765</v>
      </c>
      <c r="C162" s="4" t="s">
        <v>957</v>
      </c>
      <c r="D162" s="4"/>
      <c r="E162" s="356"/>
      <c r="F162" s="360"/>
      <c r="G162" s="1">
        <v>3</v>
      </c>
      <c r="I162" s="64" t="s">
        <v>1946</v>
      </c>
      <c r="J162" s="64" t="s">
        <v>1945</v>
      </c>
      <c r="K162" s="62"/>
      <c r="L162" s="42">
        <v>44622</v>
      </c>
      <c r="M162" s="32">
        <v>3</v>
      </c>
      <c r="O162" s="30"/>
      <c r="P162" s="1"/>
      <c r="R162" s="1">
        <f>P162-G162</f>
        <v>-3</v>
      </c>
      <c r="S162" s="32"/>
      <c r="T162" s="1">
        <f>R162+S162</f>
        <v>-3</v>
      </c>
      <c r="U162" s="32"/>
    </row>
    <row r="163" spans="1:21" x14ac:dyDescent="0.25">
      <c r="A163" s="357">
        <v>3</v>
      </c>
      <c r="B163" s="357" t="s">
        <v>1759</v>
      </c>
      <c r="C163" s="4" t="s">
        <v>928</v>
      </c>
      <c r="D163" s="362"/>
      <c r="E163" s="357">
        <v>686</v>
      </c>
      <c r="F163" s="358" t="s">
        <v>888</v>
      </c>
      <c r="G163" s="351">
        <v>15078</v>
      </c>
      <c r="I163" s="354" t="s">
        <v>1945</v>
      </c>
      <c r="J163" s="357" t="s">
        <v>1945</v>
      </c>
      <c r="L163" s="354">
        <v>44622</v>
      </c>
      <c r="M163" s="351">
        <v>16102</v>
      </c>
      <c r="N163" s="55"/>
      <c r="O163" s="354"/>
      <c r="P163" s="351"/>
      <c r="R163" s="351">
        <f>P163-G163</f>
        <v>-15078</v>
      </c>
      <c r="S163" s="357"/>
      <c r="T163" s="351">
        <f>R163+S163</f>
        <v>-15078</v>
      </c>
      <c r="U163" s="362"/>
    </row>
    <row r="164" spans="1:21" x14ac:dyDescent="0.25">
      <c r="A164" s="355"/>
      <c r="B164" s="355"/>
      <c r="C164" s="4" t="s">
        <v>929</v>
      </c>
      <c r="D164" s="363"/>
      <c r="E164" s="355"/>
      <c r="F164" s="359"/>
      <c r="G164" s="352"/>
      <c r="I164" s="376"/>
      <c r="J164" s="355"/>
      <c r="L164" s="355"/>
      <c r="M164" s="352"/>
      <c r="N164" s="55"/>
      <c r="O164" s="355"/>
      <c r="P164" s="352"/>
      <c r="R164" s="352"/>
      <c r="S164" s="355"/>
      <c r="T164" s="352"/>
      <c r="U164" s="363"/>
    </row>
    <row r="165" spans="1:21" x14ac:dyDescent="0.25">
      <c r="A165" s="356"/>
      <c r="B165" s="356"/>
      <c r="C165" s="4" t="s">
        <v>930</v>
      </c>
      <c r="D165" s="364"/>
      <c r="E165" s="356"/>
      <c r="F165" s="360"/>
      <c r="G165" s="353"/>
      <c r="I165" s="361"/>
      <c r="J165" s="356"/>
      <c r="L165" s="356"/>
      <c r="M165" s="353"/>
      <c r="N165" s="55"/>
      <c r="O165" s="356"/>
      <c r="P165" s="353"/>
      <c r="R165" s="353"/>
      <c r="S165" s="356"/>
      <c r="T165" s="353"/>
      <c r="U165" s="364"/>
    </row>
    <row r="166" spans="1:21" x14ac:dyDescent="0.25">
      <c r="A166" s="13">
        <v>3</v>
      </c>
      <c r="B166" s="13" t="s">
        <v>1760</v>
      </c>
      <c r="C166" s="4" t="s">
        <v>939</v>
      </c>
      <c r="D166" s="4"/>
      <c r="E166" s="4">
        <v>1115</v>
      </c>
      <c r="F166" s="1" t="s">
        <v>1032</v>
      </c>
      <c r="G166" s="1">
        <v>708</v>
      </c>
      <c r="I166" s="45" t="s">
        <v>1945</v>
      </c>
      <c r="J166" s="4" t="s">
        <v>1945</v>
      </c>
      <c r="L166" s="30">
        <v>44622</v>
      </c>
      <c r="M166" s="1">
        <v>708</v>
      </c>
      <c r="O166" s="30"/>
      <c r="P166" s="1"/>
      <c r="R166" s="1">
        <f>P166-G166</f>
        <v>-708</v>
      </c>
      <c r="S166" s="1"/>
      <c r="T166" s="1">
        <f>R166+S166</f>
        <v>-708</v>
      </c>
      <c r="U166" s="1"/>
    </row>
    <row r="167" spans="1:21" x14ac:dyDescent="0.25">
      <c r="A167" s="357">
        <v>3</v>
      </c>
      <c r="B167" s="357" t="s">
        <v>1766</v>
      </c>
      <c r="C167" s="4" t="s">
        <v>943</v>
      </c>
      <c r="D167" s="362"/>
      <c r="E167" s="357">
        <v>1476</v>
      </c>
      <c r="F167" s="358" t="s">
        <v>1033</v>
      </c>
      <c r="G167" s="351">
        <v>22330</v>
      </c>
      <c r="I167" s="354" t="s">
        <v>1945</v>
      </c>
      <c r="J167" s="357" t="s">
        <v>1945</v>
      </c>
      <c r="L167" s="354">
        <v>44622</v>
      </c>
      <c r="M167" s="351">
        <v>23451</v>
      </c>
      <c r="N167" s="55"/>
      <c r="O167" s="354"/>
      <c r="P167" s="351"/>
      <c r="R167" s="351">
        <f>P167-G167</f>
        <v>-22330</v>
      </c>
      <c r="S167" s="357"/>
      <c r="T167" s="351">
        <f>R167+S167</f>
        <v>-22330</v>
      </c>
      <c r="U167" s="357"/>
    </row>
    <row r="168" spans="1:21" x14ac:dyDescent="0.25">
      <c r="A168" s="355"/>
      <c r="B168" s="355"/>
      <c r="C168" s="4" t="s">
        <v>944</v>
      </c>
      <c r="D168" s="363"/>
      <c r="E168" s="355"/>
      <c r="F168" s="359"/>
      <c r="G168" s="352"/>
      <c r="I168" s="376"/>
      <c r="J168" s="355"/>
      <c r="L168" s="355"/>
      <c r="M168" s="352"/>
      <c r="N168" s="55"/>
      <c r="O168" s="355"/>
      <c r="P168" s="352"/>
      <c r="R168" s="352"/>
      <c r="S168" s="355"/>
      <c r="T168" s="352"/>
      <c r="U168" s="355"/>
    </row>
    <row r="169" spans="1:21" x14ac:dyDescent="0.25">
      <c r="A169" s="355"/>
      <c r="B169" s="355"/>
      <c r="C169" s="4" t="s">
        <v>945</v>
      </c>
      <c r="D169" s="363"/>
      <c r="E169" s="355"/>
      <c r="F169" s="359"/>
      <c r="G169" s="352"/>
      <c r="I169" s="376"/>
      <c r="J169" s="355"/>
      <c r="L169" s="355"/>
      <c r="M169" s="352"/>
      <c r="N169" s="55"/>
      <c r="O169" s="355"/>
      <c r="P169" s="352"/>
      <c r="R169" s="352"/>
      <c r="S169" s="355"/>
      <c r="T169" s="352"/>
      <c r="U169" s="355"/>
    </row>
    <row r="170" spans="1:21" x14ac:dyDescent="0.25">
      <c r="A170" s="355"/>
      <c r="B170" s="355"/>
      <c r="C170" s="4" t="s">
        <v>946</v>
      </c>
      <c r="D170" s="363"/>
      <c r="E170" s="355"/>
      <c r="F170" s="359"/>
      <c r="G170" s="352"/>
      <c r="I170" s="376"/>
      <c r="J170" s="355"/>
      <c r="L170" s="355"/>
      <c r="M170" s="352"/>
      <c r="N170" s="55"/>
      <c r="O170" s="355"/>
      <c r="P170" s="352"/>
      <c r="R170" s="352"/>
      <c r="S170" s="355"/>
      <c r="T170" s="352"/>
      <c r="U170" s="355"/>
    </row>
    <row r="171" spans="1:21" x14ac:dyDescent="0.25">
      <c r="A171" s="355"/>
      <c r="B171" s="355"/>
      <c r="C171" s="4" t="s">
        <v>947</v>
      </c>
      <c r="D171" s="363"/>
      <c r="E171" s="355"/>
      <c r="F171" s="359"/>
      <c r="G171" s="352"/>
      <c r="I171" s="376"/>
      <c r="J171" s="355"/>
      <c r="L171" s="355"/>
      <c r="M171" s="352"/>
      <c r="N171" s="55"/>
      <c r="O171" s="355"/>
      <c r="P171" s="352"/>
      <c r="R171" s="352"/>
      <c r="S171" s="355"/>
      <c r="T171" s="352"/>
      <c r="U171" s="355"/>
    </row>
    <row r="172" spans="1:21" x14ac:dyDescent="0.25">
      <c r="A172" s="356"/>
      <c r="B172" s="356"/>
      <c r="C172" s="4" t="s">
        <v>950</v>
      </c>
      <c r="D172" s="364"/>
      <c r="E172" s="356"/>
      <c r="F172" s="360"/>
      <c r="G172" s="353"/>
      <c r="I172" s="361"/>
      <c r="J172" s="356"/>
      <c r="L172" s="356"/>
      <c r="M172" s="353"/>
      <c r="N172" s="55"/>
      <c r="O172" s="356"/>
      <c r="P172" s="353"/>
      <c r="R172" s="353"/>
      <c r="S172" s="356"/>
      <c r="T172" s="353"/>
      <c r="U172" s="356"/>
    </row>
    <row r="173" spans="1:21" x14ac:dyDescent="0.25">
      <c r="A173" s="13">
        <v>3</v>
      </c>
      <c r="B173" s="13" t="s">
        <v>1767</v>
      </c>
      <c r="C173" s="4" t="s">
        <v>948</v>
      </c>
      <c r="D173" s="4"/>
      <c r="E173" s="4">
        <v>1323</v>
      </c>
      <c r="F173" s="1" t="s">
        <v>1034</v>
      </c>
      <c r="G173" s="1">
        <v>2</v>
      </c>
      <c r="I173" s="4" t="s">
        <v>1946</v>
      </c>
      <c r="J173" s="4" t="s">
        <v>1945</v>
      </c>
      <c r="L173" s="30">
        <v>44622</v>
      </c>
      <c r="M173" s="1">
        <v>2</v>
      </c>
      <c r="O173" s="30"/>
      <c r="P173" s="1"/>
      <c r="R173" s="1">
        <f t="shared" ref="R173:R178" si="28">P173-G173</f>
        <v>-2</v>
      </c>
      <c r="S173" s="1"/>
      <c r="T173" s="1">
        <f t="shared" ref="T173:T178" si="29">R173+S173</f>
        <v>-2</v>
      </c>
      <c r="U173" s="1"/>
    </row>
    <row r="174" spans="1:21" x14ac:dyDescent="0.25">
      <c r="A174" s="13">
        <v>3</v>
      </c>
      <c r="B174" s="13" t="s">
        <v>1767</v>
      </c>
      <c r="C174" s="4" t="s">
        <v>949</v>
      </c>
      <c r="D174" s="4"/>
      <c r="E174" s="4">
        <v>3232</v>
      </c>
      <c r="F174" s="1" t="s">
        <v>2008</v>
      </c>
      <c r="G174" s="1">
        <v>2</v>
      </c>
      <c r="I174" s="4" t="s">
        <v>1946</v>
      </c>
      <c r="J174" s="4" t="s">
        <v>1945</v>
      </c>
      <c r="L174" s="30">
        <v>44622</v>
      </c>
      <c r="M174" s="1">
        <v>2</v>
      </c>
      <c r="O174" s="30"/>
      <c r="P174" s="1"/>
      <c r="R174" s="1">
        <f t="shared" si="28"/>
        <v>-2</v>
      </c>
      <c r="S174" s="1"/>
      <c r="T174" s="1">
        <f t="shared" si="29"/>
        <v>-2</v>
      </c>
      <c r="U174" s="1"/>
    </row>
    <row r="175" spans="1:21" x14ac:dyDescent="0.25">
      <c r="A175" s="13">
        <v>3</v>
      </c>
      <c r="B175" s="13" t="s">
        <v>1768</v>
      </c>
      <c r="C175" s="4" t="s">
        <v>951</v>
      </c>
      <c r="D175" s="4"/>
      <c r="E175" s="4">
        <v>2897</v>
      </c>
      <c r="F175" s="1" t="s">
        <v>1035</v>
      </c>
      <c r="G175" s="1">
        <v>11976</v>
      </c>
      <c r="I175" s="45" t="s">
        <v>1945</v>
      </c>
      <c r="J175" s="4" t="s">
        <v>1945</v>
      </c>
      <c r="L175" s="30">
        <v>44622</v>
      </c>
      <c r="M175" s="1">
        <v>13214</v>
      </c>
      <c r="O175" s="30"/>
      <c r="P175" s="1"/>
      <c r="R175" s="1">
        <f t="shared" si="28"/>
        <v>-11976</v>
      </c>
      <c r="S175" s="1"/>
      <c r="T175" s="1">
        <f t="shared" si="29"/>
        <v>-11976</v>
      </c>
      <c r="U175" s="1"/>
    </row>
    <row r="176" spans="1:21" x14ac:dyDescent="0.25">
      <c r="A176" s="13">
        <v>3</v>
      </c>
      <c r="B176" s="13" t="s">
        <v>1768</v>
      </c>
      <c r="C176" s="4" t="s">
        <v>952</v>
      </c>
      <c r="D176" s="4"/>
      <c r="E176" s="4">
        <v>902</v>
      </c>
      <c r="F176" s="1" t="s">
        <v>917</v>
      </c>
      <c r="G176" s="1">
        <v>577</v>
      </c>
      <c r="I176" s="4" t="s">
        <v>1945</v>
      </c>
      <c r="J176" s="4" t="s">
        <v>1945</v>
      </c>
      <c r="L176" s="30">
        <v>44622</v>
      </c>
      <c r="M176" s="1">
        <v>677</v>
      </c>
      <c r="O176" s="30"/>
      <c r="P176" s="1"/>
      <c r="R176" s="1">
        <f t="shared" si="28"/>
        <v>-577</v>
      </c>
      <c r="S176" s="1"/>
      <c r="T176" s="1">
        <f t="shared" si="29"/>
        <v>-577</v>
      </c>
      <c r="U176" s="1"/>
    </row>
    <row r="177" spans="1:21" x14ac:dyDescent="0.25">
      <c r="A177" s="13">
        <v>3</v>
      </c>
      <c r="B177" s="13" t="s">
        <v>1769</v>
      </c>
      <c r="C177" s="4" t="s">
        <v>953</v>
      </c>
      <c r="D177" s="4"/>
      <c r="E177" s="4">
        <v>3350</v>
      </c>
      <c r="F177" s="1" t="s">
        <v>2063</v>
      </c>
      <c r="G177" s="1">
        <v>1449</v>
      </c>
      <c r="I177" s="45" t="s">
        <v>1945</v>
      </c>
      <c r="J177" s="4" t="s">
        <v>1945</v>
      </c>
      <c r="L177" s="30">
        <v>44622</v>
      </c>
      <c r="M177" s="1">
        <v>1449</v>
      </c>
      <c r="O177" s="30"/>
      <c r="P177" s="1"/>
      <c r="R177" s="1">
        <f t="shared" si="28"/>
        <v>-1449</v>
      </c>
      <c r="S177" s="1"/>
      <c r="T177" s="1">
        <f t="shared" si="29"/>
        <v>-1449</v>
      </c>
      <c r="U177" s="1"/>
    </row>
    <row r="178" spans="1:21" x14ac:dyDescent="0.25">
      <c r="A178" s="357">
        <v>3</v>
      </c>
      <c r="B178" s="357" t="s">
        <v>1768</v>
      </c>
      <c r="C178" s="4" t="s">
        <v>954</v>
      </c>
      <c r="D178" s="64"/>
      <c r="E178" s="357">
        <v>2246</v>
      </c>
      <c r="F178" s="357" t="s">
        <v>1036</v>
      </c>
      <c r="G178" s="1">
        <v>3</v>
      </c>
      <c r="I178" s="4" t="s">
        <v>1946</v>
      </c>
      <c r="J178" s="4" t="s">
        <v>1945</v>
      </c>
      <c r="L178" s="30">
        <v>44622</v>
      </c>
      <c r="M178" s="1">
        <v>3</v>
      </c>
      <c r="O178" s="30"/>
      <c r="P178" s="1"/>
      <c r="R178" s="1">
        <f t="shared" si="28"/>
        <v>-3</v>
      </c>
      <c r="S178" s="1"/>
      <c r="T178" s="1">
        <f t="shared" si="29"/>
        <v>-3</v>
      </c>
      <c r="U178" s="1"/>
    </row>
    <row r="179" spans="1:21" x14ac:dyDescent="0.25">
      <c r="A179" s="356"/>
      <c r="B179" s="356"/>
      <c r="C179" s="4" t="s">
        <v>955</v>
      </c>
      <c r="D179" s="73"/>
      <c r="E179" s="356"/>
      <c r="F179" s="356"/>
      <c r="G179" s="1"/>
      <c r="I179" s="1"/>
      <c r="J179" s="1"/>
      <c r="L179" s="1"/>
      <c r="M179" s="1"/>
      <c r="O179" s="1"/>
      <c r="P179" s="1"/>
      <c r="R179" s="1"/>
      <c r="S179" s="1"/>
      <c r="T179" s="1"/>
      <c r="U179" s="1" t="s">
        <v>1959</v>
      </c>
    </row>
    <row r="180" spans="1:21" x14ac:dyDescent="0.25">
      <c r="A180" s="13">
        <v>3</v>
      </c>
      <c r="B180" s="13" t="s">
        <v>1768</v>
      </c>
      <c r="C180" s="4" t="s">
        <v>956</v>
      </c>
      <c r="D180" s="4"/>
      <c r="E180" s="4">
        <v>2094</v>
      </c>
      <c r="F180" s="1" t="s">
        <v>1037</v>
      </c>
      <c r="G180" s="1">
        <v>1351</v>
      </c>
      <c r="I180" s="45" t="s">
        <v>1945</v>
      </c>
      <c r="J180" s="4" t="s">
        <v>1945</v>
      </c>
      <c r="L180" s="30">
        <v>44622</v>
      </c>
      <c r="M180" s="1">
        <v>1639</v>
      </c>
      <c r="O180" s="30"/>
      <c r="P180" s="1"/>
      <c r="R180" s="1">
        <f>P180-G180</f>
        <v>-1351</v>
      </c>
      <c r="S180" s="1"/>
      <c r="T180" s="1">
        <f>R180+S180</f>
        <v>-1351</v>
      </c>
      <c r="U180" s="1"/>
    </row>
    <row r="181" spans="1:21" x14ac:dyDescent="0.25">
      <c r="A181" s="357">
        <v>3</v>
      </c>
      <c r="B181" s="357" t="s">
        <v>1770</v>
      </c>
      <c r="C181" s="4" t="s">
        <v>961</v>
      </c>
      <c r="D181" s="362"/>
      <c r="E181" s="357">
        <v>524</v>
      </c>
      <c r="F181" s="358" t="s">
        <v>838</v>
      </c>
      <c r="G181" s="351">
        <v>21553</v>
      </c>
      <c r="I181" s="354" t="s">
        <v>1945</v>
      </c>
      <c r="J181" s="357" t="s">
        <v>1945</v>
      </c>
      <c r="L181" s="354">
        <v>44622</v>
      </c>
      <c r="M181" s="351">
        <v>22367</v>
      </c>
      <c r="N181" s="55"/>
      <c r="O181" s="354"/>
      <c r="P181" s="351"/>
      <c r="R181" s="351">
        <f>P181-G181</f>
        <v>-21553</v>
      </c>
      <c r="S181" s="357"/>
      <c r="T181" s="351">
        <f>R181+S181</f>
        <v>-21553</v>
      </c>
      <c r="U181" s="351"/>
    </row>
    <row r="182" spans="1:21" x14ac:dyDescent="0.25">
      <c r="A182" s="356"/>
      <c r="B182" s="356"/>
      <c r="C182" s="4" t="s">
        <v>962</v>
      </c>
      <c r="D182" s="364"/>
      <c r="E182" s="356"/>
      <c r="F182" s="360"/>
      <c r="G182" s="353"/>
      <c r="I182" s="361"/>
      <c r="J182" s="356"/>
      <c r="L182" s="361"/>
      <c r="M182" s="353"/>
      <c r="N182" s="55"/>
      <c r="O182" s="356"/>
      <c r="P182" s="353"/>
      <c r="R182" s="353"/>
      <c r="S182" s="356"/>
      <c r="T182" s="353"/>
      <c r="U182" s="353"/>
    </row>
    <row r="183" spans="1:21" x14ac:dyDescent="0.25">
      <c r="A183" s="357">
        <v>3</v>
      </c>
      <c r="B183" s="13" t="s">
        <v>1772</v>
      </c>
      <c r="C183" s="357" t="s">
        <v>963</v>
      </c>
      <c r="D183" s="31"/>
      <c r="E183" s="357">
        <v>2321</v>
      </c>
      <c r="F183" s="358" t="s">
        <v>1038</v>
      </c>
      <c r="G183" s="1">
        <v>41671</v>
      </c>
      <c r="I183" s="45" t="s">
        <v>1945</v>
      </c>
      <c r="J183" s="4" t="s">
        <v>1945</v>
      </c>
      <c r="L183" s="30">
        <v>44620</v>
      </c>
      <c r="M183" s="1">
        <v>41671</v>
      </c>
      <c r="O183" s="30"/>
      <c r="P183" s="1"/>
      <c r="R183" s="1">
        <f t="shared" ref="R183:R184" si="30">P183-G183</f>
        <v>-41671</v>
      </c>
      <c r="S183" s="1"/>
      <c r="T183" s="1">
        <f t="shared" ref="T183:T184" si="31">R183+S183</f>
        <v>-41671</v>
      </c>
      <c r="U183" s="1"/>
    </row>
    <row r="184" spans="1:21" x14ac:dyDescent="0.25">
      <c r="A184" s="356"/>
      <c r="B184" s="13" t="s">
        <v>1771</v>
      </c>
      <c r="C184" s="356"/>
      <c r="D184" s="13"/>
      <c r="E184" s="356"/>
      <c r="F184" s="360"/>
      <c r="G184" s="1">
        <v>16550</v>
      </c>
      <c r="I184" s="45" t="s">
        <v>1945</v>
      </c>
      <c r="J184" s="4" t="s">
        <v>1945</v>
      </c>
      <c r="L184" s="30">
        <v>44620</v>
      </c>
      <c r="M184" s="1">
        <v>16578</v>
      </c>
      <c r="O184" s="30"/>
      <c r="P184" s="1"/>
      <c r="R184" s="1">
        <f t="shared" si="30"/>
        <v>-16550</v>
      </c>
      <c r="S184" s="1"/>
      <c r="T184" s="1">
        <f t="shared" si="31"/>
        <v>-16550</v>
      </c>
      <c r="U184" s="1"/>
    </row>
    <row r="185" spans="1:21" x14ac:dyDescent="0.25">
      <c r="A185" s="357">
        <v>3</v>
      </c>
      <c r="B185" s="357" t="s">
        <v>1761</v>
      </c>
      <c r="C185" s="4" t="s">
        <v>964</v>
      </c>
      <c r="D185" s="362"/>
      <c r="E185" s="36">
        <v>3229</v>
      </c>
      <c r="F185" s="36" t="s">
        <v>2006</v>
      </c>
      <c r="G185" s="351">
        <v>408</v>
      </c>
      <c r="I185" s="357" t="s">
        <v>1945</v>
      </c>
      <c r="J185" s="357" t="s">
        <v>1945</v>
      </c>
      <c r="L185" s="354">
        <v>44622</v>
      </c>
      <c r="M185" s="351">
        <v>625</v>
      </c>
      <c r="N185" s="29"/>
      <c r="O185" s="354"/>
      <c r="P185" s="351"/>
      <c r="R185" s="351">
        <f>P185-G185</f>
        <v>-408</v>
      </c>
      <c r="S185" s="357"/>
      <c r="T185" s="351">
        <f>R185+S185</f>
        <v>-408</v>
      </c>
      <c r="U185" s="362"/>
    </row>
    <row r="186" spans="1:21" x14ac:dyDescent="0.25">
      <c r="A186" s="356"/>
      <c r="B186" s="356"/>
      <c r="C186" s="4" t="s">
        <v>967</v>
      </c>
      <c r="D186" s="364"/>
      <c r="E186" s="37">
        <v>3230</v>
      </c>
      <c r="F186" s="37" t="s">
        <v>2007</v>
      </c>
      <c r="G186" s="353"/>
      <c r="I186" s="356"/>
      <c r="J186" s="356"/>
      <c r="L186" s="361"/>
      <c r="M186" s="353"/>
      <c r="N186" s="29"/>
      <c r="O186" s="356"/>
      <c r="P186" s="353"/>
      <c r="R186" s="353"/>
      <c r="S186" s="356"/>
      <c r="T186" s="353"/>
      <c r="U186" s="364"/>
    </row>
    <row r="187" spans="1:21" x14ac:dyDescent="0.25">
      <c r="A187" s="13">
        <v>3</v>
      </c>
      <c r="B187" s="13" t="s">
        <v>253</v>
      </c>
      <c r="C187" s="13" t="s">
        <v>969</v>
      </c>
      <c r="D187" s="13"/>
      <c r="E187" s="13">
        <v>3013</v>
      </c>
      <c r="F187" s="14" t="s">
        <v>1039</v>
      </c>
      <c r="G187" s="14">
        <v>7534</v>
      </c>
      <c r="H187" s="18"/>
      <c r="I187" s="66" t="s">
        <v>1945</v>
      </c>
      <c r="J187" s="13" t="s">
        <v>1945</v>
      </c>
      <c r="K187" s="76"/>
      <c r="L187" s="33">
        <v>44622</v>
      </c>
      <c r="M187" s="14">
        <v>7865</v>
      </c>
      <c r="N187" s="18"/>
      <c r="O187" s="33"/>
      <c r="P187" s="14"/>
      <c r="Q187" s="18"/>
      <c r="R187" s="1">
        <f>P187-G187</f>
        <v>-7534</v>
      </c>
      <c r="S187" s="14"/>
      <c r="T187" s="1">
        <f>R187+S187</f>
        <v>-7534</v>
      </c>
      <c r="U187" s="82"/>
    </row>
    <row r="188" spans="1:21" x14ac:dyDescent="0.25">
      <c r="A188" s="13">
        <v>3</v>
      </c>
      <c r="B188" s="13" t="s">
        <v>1721</v>
      </c>
      <c r="C188" s="4" t="s">
        <v>970</v>
      </c>
      <c r="D188" s="4"/>
      <c r="E188" s="4">
        <v>1338</v>
      </c>
      <c r="F188" s="1" t="s">
        <v>1040</v>
      </c>
      <c r="G188" s="1"/>
      <c r="I188" s="1"/>
      <c r="J188" s="1"/>
      <c r="L188" s="1"/>
      <c r="M188" s="1"/>
      <c r="O188" s="1"/>
      <c r="P188" s="1"/>
      <c r="R188" s="1"/>
      <c r="S188" s="1"/>
      <c r="T188" s="1"/>
      <c r="U188" s="1" t="s">
        <v>1947</v>
      </c>
    </row>
    <row r="189" spans="1:21" x14ac:dyDescent="0.25">
      <c r="A189" s="13">
        <v>3</v>
      </c>
      <c r="B189" s="13" t="s">
        <v>1709</v>
      </c>
      <c r="C189" s="4" t="s">
        <v>971</v>
      </c>
      <c r="D189" s="4"/>
      <c r="E189" s="4">
        <v>626</v>
      </c>
      <c r="F189" s="1" t="s">
        <v>867</v>
      </c>
      <c r="G189" s="1"/>
      <c r="I189" s="1"/>
      <c r="J189" s="1"/>
      <c r="L189" s="1"/>
      <c r="M189" s="1"/>
      <c r="O189" s="1"/>
      <c r="P189" s="1"/>
      <c r="R189" s="1"/>
      <c r="S189" s="1"/>
      <c r="T189" s="1"/>
      <c r="U189" s="1" t="s">
        <v>1947</v>
      </c>
    </row>
    <row r="190" spans="1:21" x14ac:dyDescent="0.25">
      <c r="A190" s="13">
        <v>3</v>
      </c>
      <c r="B190" s="13" t="s">
        <v>1773</v>
      </c>
      <c r="C190" s="4" t="s">
        <v>972</v>
      </c>
      <c r="D190" s="4"/>
      <c r="E190" s="4">
        <v>3354</v>
      </c>
      <c r="F190" s="1" t="s">
        <v>2061</v>
      </c>
      <c r="G190" s="1">
        <v>19154</v>
      </c>
      <c r="I190" s="45" t="s">
        <v>1945</v>
      </c>
      <c r="J190" s="4" t="s">
        <v>1945</v>
      </c>
      <c r="L190" s="30">
        <v>44624</v>
      </c>
      <c r="M190" s="1">
        <v>19202</v>
      </c>
      <c r="O190" s="30"/>
      <c r="P190" s="1"/>
      <c r="R190" s="1">
        <f t="shared" ref="R190:R196" si="32">P190-G190</f>
        <v>-19154</v>
      </c>
      <c r="S190" s="1"/>
      <c r="T190" s="1">
        <f t="shared" ref="T190:T196" si="33">R190+S190</f>
        <v>-19154</v>
      </c>
      <c r="U190" s="1"/>
    </row>
    <row r="191" spans="1:21" x14ac:dyDescent="0.25">
      <c r="A191" s="13">
        <v>3</v>
      </c>
      <c r="B191" s="13" t="s">
        <v>1721</v>
      </c>
      <c r="C191" s="4" t="s">
        <v>973</v>
      </c>
      <c r="D191" s="4"/>
      <c r="E191" s="4">
        <v>2348</v>
      </c>
      <c r="F191" s="1" t="s">
        <v>1041</v>
      </c>
      <c r="G191" s="1">
        <v>3579</v>
      </c>
      <c r="I191" s="45" t="s">
        <v>1945</v>
      </c>
      <c r="J191" s="4" t="s">
        <v>1945</v>
      </c>
      <c r="L191" s="30">
        <v>44622</v>
      </c>
      <c r="M191" s="1">
        <v>3697</v>
      </c>
      <c r="O191" s="30"/>
      <c r="P191" s="1"/>
      <c r="R191" s="1">
        <f t="shared" si="32"/>
        <v>-3579</v>
      </c>
      <c r="S191" s="1"/>
      <c r="T191" s="1">
        <f t="shared" si="33"/>
        <v>-3579</v>
      </c>
      <c r="U191" s="1"/>
    </row>
    <row r="192" spans="1:21" ht="15" customHeight="1" x14ac:dyDescent="0.25">
      <c r="A192" s="13">
        <v>3</v>
      </c>
      <c r="B192" s="13" t="s">
        <v>1718</v>
      </c>
      <c r="C192" s="13" t="s">
        <v>974</v>
      </c>
      <c r="D192" s="13"/>
      <c r="E192" s="13">
        <v>3063</v>
      </c>
      <c r="F192" s="14" t="s">
        <v>1907</v>
      </c>
      <c r="G192" s="14">
        <v>1927</v>
      </c>
      <c r="H192" s="18"/>
      <c r="I192" s="66" t="s">
        <v>1945</v>
      </c>
      <c r="J192" s="13" t="s">
        <v>1945</v>
      </c>
      <c r="K192" s="18"/>
      <c r="L192" s="33">
        <v>44622</v>
      </c>
      <c r="M192" s="14">
        <v>1992</v>
      </c>
      <c r="N192" s="18"/>
      <c r="O192" s="33"/>
      <c r="P192" s="14"/>
      <c r="Q192" s="18"/>
      <c r="R192" s="14">
        <f t="shared" si="32"/>
        <v>-1927</v>
      </c>
      <c r="S192" s="14">
        <v>-1196</v>
      </c>
      <c r="T192" s="139">
        <f t="shared" si="33"/>
        <v>-3123</v>
      </c>
      <c r="U192" s="148" t="s">
        <v>2040</v>
      </c>
    </row>
    <row r="193" spans="1:21" x14ac:dyDescent="0.25">
      <c r="A193" s="13">
        <v>3</v>
      </c>
      <c r="B193" s="13" t="s">
        <v>1709</v>
      </c>
      <c r="C193" s="4" t="s">
        <v>1042</v>
      </c>
      <c r="D193" s="4"/>
      <c r="E193" s="4">
        <v>3025</v>
      </c>
      <c r="F193" s="1" t="s">
        <v>1043</v>
      </c>
      <c r="G193" s="1">
        <v>756</v>
      </c>
      <c r="I193" s="45" t="s">
        <v>1945</v>
      </c>
      <c r="J193" s="4" t="s">
        <v>1945</v>
      </c>
      <c r="L193" s="30">
        <v>44622</v>
      </c>
      <c r="M193" s="1">
        <v>757</v>
      </c>
      <c r="O193" s="30"/>
      <c r="P193" s="1"/>
      <c r="R193" s="1">
        <f t="shared" si="32"/>
        <v>-756</v>
      </c>
      <c r="S193" s="1"/>
      <c r="T193" s="1">
        <f t="shared" si="33"/>
        <v>-756</v>
      </c>
      <c r="U193" s="147"/>
    </row>
    <row r="194" spans="1:21" x14ac:dyDescent="0.25">
      <c r="A194" s="13">
        <v>3</v>
      </c>
      <c r="B194" s="13"/>
      <c r="C194" s="4" t="s">
        <v>1939</v>
      </c>
      <c r="D194" s="4"/>
      <c r="E194" s="4">
        <v>3112</v>
      </c>
      <c r="F194" s="1" t="s">
        <v>1940</v>
      </c>
      <c r="G194" s="1">
        <v>318</v>
      </c>
      <c r="I194" s="45" t="s">
        <v>1946</v>
      </c>
      <c r="J194" s="4" t="s">
        <v>1945</v>
      </c>
      <c r="L194" s="30">
        <v>44622</v>
      </c>
      <c r="M194" s="1">
        <v>318</v>
      </c>
      <c r="O194" s="30"/>
      <c r="P194" s="1"/>
      <c r="R194" s="1">
        <f t="shared" si="32"/>
        <v>-318</v>
      </c>
      <c r="S194" s="81"/>
      <c r="T194" s="1">
        <f t="shared" si="33"/>
        <v>-318</v>
      </c>
      <c r="U194" s="59"/>
    </row>
    <row r="195" spans="1:21" x14ac:dyDescent="0.25">
      <c r="A195" s="13"/>
      <c r="B195" s="13"/>
      <c r="C195" s="4" t="s">
        <v>1941</v>
      </c>
      <c r="D195" s="4"/>
      <c r="E195" s="4">
        <v>3116</v>
      </c>
      <c r="F195" s="1" t="s">
        <v>1942</v>
      </c>
      <c r="G195" s="1">
        <v>238</v>
      </c>
      <c r="I195" s="66" t="s">
        <v>1945</v>
      </c>
      <c r="J195" s="13" t="s">
        <v>1945</v>
      </c>
      <c r="L195" s="30">
        <v>44622</v>
      </c>
      <c r="M195" s="1">
        <v>249</v>
      </c>
      <c r="O195" s="30"/>
      <c r="P195" s="1"/>
      <c r="R195" s="1">
        <f t="shared" si="32"/>
        <v>-238</v>
      </c>
      <c r="S195" s="1"/>
      <c r="T195" s="1">
        <f t="shared" si="33"/>
        <v>-238</v>
      </c>
      <c r="U195" s="1"/>
    </row>
    <row r="196" spans="1:21" x14ac:dyDescent="0.25">
      <c r="A196" s="13">
        <v>3</v>
      </c>
      <c r="B196" s="13" t="s">
        <v>1721</v>
      </c>
      <c r="C196" s="4" t="s">
        <v>975</v>
      </c>
      <c r="D196" s="4"/>
      <c r="E196" s="4">
        <v>3348</v>
      </c>
      <c r="F196" s="1" t="s">
        <v>2065</v>
      </c>
      <c r="G196" s="1">
        <v>2</v>
      </c>
      <c r="I196" s="4" t="s">
        <v>1945</v>
      </c>
      <c r="J196" s="4" t="s">
        <v>1945</v>
      </c>
      <c r="L196" s="30">
        <v>44622</v>
      </c>
      <c r="M196" s="1">
        <v>2</v>
      </c>
      <c r="O196" s="30"/>
      <c r="P196" s="1"/>
      <c r="R196" s="1">
        <f t="shared" si="32"/>
        <v>-2</v>
      </c>
      <c r="S196" s="1"/>
      <c r="T196" s="1">
        <f t="shared" si="33"/>
        <v>-2</v>
      </c>
      <c r="U196" s="1"/>
    </row>
    <row r="197" spans="1:21" x14ac:dyDescent="0.25">
      <c r="G197" s="56"/>
    </row>
    <row r="198" spans="1:21" x14ac:dyDescent="0.25">
      <c r="G198" s="56"/>
    </row>
    <row r="199" spans="1:21" x14ac:dyDescent="0.25">
      <c r="G199" s="56"/>
    </row>
    <row r="200" spans="1:21" x14ac:dyDescent="0.25">
      <c r="G200" s="56"/>
    </row>
    <row r="201" spans="1:21" x14ac:dyDescent="0.25">
      <c r="G201" s="56"/>
    </row>
    <row r="202" spans="1:21" x14ac:dyDescent="0.25">
      <c r="G202" s="56"/>
    </row>
    <row r="203" spans="1:21" x14ac:dyDescent="0.25">
      <c r="G203" s="56"/>
    </row>
    <row r="204" spans="1:21" x14ac:dyDescent="0.25">
      <c r="G204" s="56"/>
    </row>
    <row r="205" spans="1:21" x14ac:dyDescent="0.25">
      <c r="G205" s="56"/>
    </row>
    <row r="206" spans="1:21" x14ac:dyDescent="0.25">
      <c r="G206" s="56"/>
    </row>
    <row r="207" spans="1:21" x14ac:dyDescent="0.25">
      <c r="G207" s="56"/>
    </row>
    <row r="208" spans="1:21" x14ac:dyDescent="0.25">
      <c r="G208" s="56"/>
    </row>
    <row r="209" spans="7:7" x14ac:dyDescent="0.25">
      <c r="G209" s="56"/>
    </row>
    <row r="210" spans="7:7" x14ac:dyDescent="0.25">
      <c r="G210" s="56"/>
    </row>
    <row r="211" spans="7:7" x14ac:dyDescent="0.25">
      <c r="G211" s="56"/>
    </row>
    <row r="212" spans="7:7" x14ac:dyDescent="0.25">
      <c r="G212" s="56"/>
    </row>
    <row r="213" spans="7:7" x14ac:dyDescent="0.25">
      <c r="G213" s="56"/>
    </row>
    <row r="214" spans="7:7" x14ac:dyDescent="0.25">
      <c r="G214" s="56"/>
    </row>
  </sheetData>
  <mergeCells count="514">
    <mergeCell ref="O148:O149"/>
    <mergeCell ref="P148:P149"/>
    <mergeCell ref="O151:O153"/>
    <mergeCell ref="P151:P153"/>
    <mergeCell ref="O157:O158"/>
    <mergeCell ref="P157:P158"/>
    <mergeCell ref="O163:O165"/>
    <mergeCell ref="P163:P165"/>
    <mergeCell ref="S103:S104"/>
    <mergeCell ref="O105:O106"/>
    <mergeCell ref="P105:P106"/>
    <mergeCell ref="O125:O126"/>
    <mergeCell ref="P125:P126"/>
    <mergeCell ref="O138:O145"/>
    <mergeCell ref="P138:P145"/>
    <mergeCell ref="S128:S129"/>
    <mergeCell ref="S157:S158"/>
    <mergeCell ref="T103:T104"/>
    <mergeCell ref="S125:S126"/>
    <mergeCell ref="T125:T126"/>
    <mergeCell ref="T157:T158"/>
    <mergeCell ref="S163:S165"/>
    <mergeCell ref="T163:T165"/>
    <mergeCell ref="S105:S106"/>
    <mergeCell ref="T105:T106"/>
    <mergeCell ref="S167:S172"/>
    <mergeCell ref="T167:T172"/>
    <mergeCell ref="T128:T129"/>
    <mergeCell ref="S130:S137"/>
    <mergeCell ref="T130:T137"/>
    <mergeCell ref="T138:T145"/>
    <mergeCell ref="S138:S145"/>
    <mergeCell ref="T148:T149"/>
    <mergeCell ref="S148:S149"/>
    <mergeCell ref="T151:T153"/>
    <mergeCell ref="S151:S153"/>
    <mergeCell ref="T86:T88"/>
    <mergeCell ref="S86:S88"/>
    <mergeCell ref="R91:R93"/>
    <mergeCell ref="S91:S93"/>
    <mergeCell ref="T91:T93"/>
    <mergeCell ref="S95:S97"/>
    <mergeCell ref="T95:T97"/>
    <mergeCell ref="R100:R102"/>
    <mergeCell ref="S100:S102"/>
    <mergeCell ref="T100:T102"/>
    <mergeCell ref="S6:S7"/>
    <mergeCell ref="T6:T7"/>
    <mergeCell ref="S12:S14"/>
    <mergeCell ref="T12:T14"/>
    <mergeCell ref="R128:R129"/>
    <mergeCell ref="R130:R137"/>
    <mergeCell ref="R138:R145"/>
    <mergeCell ref="R148:R149"/>
    <mergeCell ref="R151:R153"/>
    <mergeCell ref="S79:S80"/>
    <mergeCell ref="T79:T80"/>
    <mergeCell ref="S81:S82"/>
    <mergeCell ref="T81:T82"/>
    <mergeCell ref="S73:S76"/>
    <mergeCell ref="T73:T76"/>
    <mergeCell ref="S18:S20"/>
    <mergeCell ref="T18:T20"/>
    <mergeCell ref="R24:R25"/>
    <mergeCell ref="S24:S25"/>
    <mergeCell ref="T24:T25"/>
    <mergeCell ref="R31:R32"/>
    <mergeCell ref="S31:S32"/>
    <mergeCell ref="T31:T32"/>
    <mergeCell ref="T65:T68"/>
    <mergeCell ref="R167:R172"/>
    <mergeCell ref="R181:R182"/>
    <mergeCell ref="R79:R80"/>
    <mergeCell ref="R125:R126"/>
    <mergeCell ref="R6:R7"/>
    <mergeCell ref="R12:R14"/>
    <mergeCell ref="R18:R20"/>
    <mergeCell ref="R81:R82"/>
    <mergeCell ref="R73:R76"/>
    <mergeCell ref="R36:R39"/>
    <mergeCell ref="R40:R41"/>
    <mergeCell ref="R95:R97"/>
    <mergeCell ref="R71:R72"/>
    <mergeCell ref="R86:R88"/>
    <mergeCell ref="R103:R104"/>
    <mergeCell ref="R105:R106"/>
    <mergeCell ref="R157:R158"/>
    <mergeCell ref="R163:R165"/>
    <mergeCell ref="P86:P88"/>
    <mergeCell ref="O91:O93"/>
    <mergeCell ref="P91:P93"/>
    <mergeCell ref="O95:O97"/>
    <mergeCell ref="P95:P97"/>
    <mergeCell ref="O100:O102"/>
    <mergeCell ref="P100:P102"/>
    <mergeCell ref="O103:O104"/>
    <mergeCell ref="P103:P104"/>
    <mergeCell ref="M185:M186"/>
    <mergeCell ref="R185:R186"/>
    <mergeCell ref="S181:S182"/>
    <mergeCell ref="T181:T182"/>
    <mergeCell ref="S185:S186"/>
    <mergeCell ref="O6:O7"/>
    <mergeCell ref="P6:P7"/>
    <mergeCell ref="O12:O14"/>
    <mergeCell ref="P12:P14"/>
    <mergeCell ref="O18:O20"/>
    <mergeCell ref="P18:P20"/>
    <mergeCell ref="O24:O25"/>
    <mergeCell ref="P24:P25"/>
    <mergeCell ref="O36:O39"/>
    <mergeCell ref="P36:P39"/>
    <mergeCell ref="O31:O32"/>
    <mergeCell ref="P31:P32"/>
    <mergeCell ref="O73:O76"/>
    <mergeCell ref="P73:P76"/>
    <mergeCell ref="O79:O80"/>
    <mergeCell ref="P79:P80"/>
    <mergeCell ref="O81:O82"/>
    <mergeCell ref="P81:P82"/>
    <mergeCell ref="O86:O88"/>
    <mergeCell ref="J185:J186"/>
    <mergeCell ref="I157:I158"/>
    <mergeCell ref="G167:G172"/>
    <mergeCell ref="G157:G158"/>
    <mergeCell ref="G151:G153"/>
    <mergeCell ref="U185:U186"/>
    <mergeCell ref="I181:I182"/>
    <mergeCell ref="J181:J182"/>
    <mergeCell ref="L181:L182"/>
    <mergeCell ref="M181:M182"/>
    <mergeCell ref="U181:U182"/>
    <mergeCell ref="I167:I172"/>
    <mergeCell ref="J167:J172"/>
    <mergeCell ref="L167:L172"/>
    <mergeCell ref="M167:M172"/>
    <mergeCell ref="U167:U172"/>
    <mergeCell ref="I185:I186"/>
    <mergeCell ref="O167:O172"/>
    <mergeCell ref="P167:P172"/>
    <mergeCell ref="O185:O186"/>
    <mergeCell ref="P185:P186"/>
    <mergeCell ref="O181:O182"/>
    <mergeCell ref="P181:P182"/>
    <mergeCell ref="L185:L186"/>
    <mergeCell ref="G181:G182"/>
    <mergeCell ref="G185:G186"/>
    <mergeCell ref="G91:G93"/>
    <mergeCell ref="G95:G97"/>
    <mergeCell ref="G100:G102"/>
    <mergeCell ref="G103:G104"/>
    <mergeCell ref="G105:G106"/>
    <mergeCell ref="G125:G126"/>
    <mergeCell ref="G130:G137"/>
    <mergeCell ref="G138:G145"/>
    <mergeCell ref="G148:G149"/>
    <mergeCell ref="A178:A179"/>
    <mergeCell ref="E178:E179"/>
    <mergeCell ref="F178:F179"/>
    <mergeCell ref="A185:A186"/>
    <mergeCell ref="B185:B186"/>
    <mergeCell ref="C183:C184"/>
    <mergeCell ref="E183:E184"/>
    <mergeCell ref="F183:F184"/>
    <mergeCell ref="A183:A184"/>
    <mergeCell ref="A181:A182"/>
    <mergeCell ref="B181:B182"/>
    <mergeCell ref="E181:E182"/>
    <mergeCell ref="F181:F182"/>
    <mergeCell ref="B178:B179"/>
    <mergeCell ref="D181:D182"/>
    <mergeCell ref="D185:D186"/>
    <mergeCell ref="A167:A172"/>
    <mergeCell ref="B167:B172"/>
    <mergeCell ref="A157:A159"/>
    <mergeCell ref="A151:A153"/>
    <mergeCell ref="B151:B153"/>
    <mergeCell ref="E151:E153"/>
    <mergeCell ref="F151:F153"/>
    <mergeCell ref="A163:A165"/>
    <mergeCell ref="B163:B165"/>
    <mergeCell ref="E163:E165"/>
    <mergeCell ref="F163:F165"/>
    <mergeCell ref="E161:E162"/>
    <mergeCell ref="F161:F162"/>
    <mergeCell ref="A161:A162"/>
    <mergeCell ref="U151:U153"/>
    <mergeCell ref="I148:I149"/>
    <mergeCell ref="U148:U149"/>
    <mergeCell ref="U125:U126"/>
    <mergeCell ref="B125:B126"/>
    <mergeCell ref="A124:A126"/>
    <mergeCell ref="E124:E126"/>
    <mergeCell ref="L148:L149"/>
    <mergeCell ref="A128:A129"/>
    <mergeCell ref="B128:B129"/>
    <mergeCell ref="C128:C129"/>
    <mergeCell ref="G128:G129"/>
    <mergeCell ref="F124:F126"/>
    <mergeCell ref="J125:J126"/>
    <mergeCell ref="L125:L126"/>
    <mergeCell ref="M125:M126"/>
    <mergeCell ref="I128:I129"/>
    <mergeCell ref="J128:J129"/>
    <mergeCell ref="A138:A145"/>
    <mergeCell ref="B138:B145"/>
    <mergeCell ref="C138:C145"/>
    <mergeCell ref="U138:U145"/>
    <mergeCell ref="O128:O129"/>
    <mergeCell ref="A147:A149"/>
    <mergeCell ref="U105:U106"/>
    <mergeCell ref="L130:L137"/>
    <mergeCell ref="I125:I126"/>
    <mergeCell ref="L128:L129"/>
    <mergeCell ref="M128:M129"/>
    <mergeCell ref="U130:U137"/>
    <mergeCell ref="A130:A137"/>
    <mergeCell ref="B130:B137"/>
    <mergeCell ref="C130:C137"/>
    <mergeCell ref="A113:A115"/>
    <mergeCell ref="A118:A119"/>
    <mergeCell ref="F113:F115"/>
    <mergeCell ref="E113:E115"/>
    <mergeCell ref="U128:U129"/>
    <mergeCell ref="A105:A106"/>
    <mergeCell ref="B105:B106"/>
    <mergeCell ref="I130:I137"/>
    <mergeCell ref="E105:E106"/>
    <mergeCell ref="F105:F106"/>
    <mergeCell ref="P128:P129"/>
    <mergeCell ref="O130:O137"/>
    <mergeCell ref="P130:P137"/>
    <mergeCell ref="D125:D126"/>
    <mergeCell ref="D128:D129"/>
    <mergeCell ref="U100:U102"/>
    <mergeCell ref="I86:I88"/>
    <mergeCell ref="L91:L93"/>
    <mergeCell ref="M91:M93"/>
    <mergeCell ref="U103:U104"/>
    <mergeCell ref="I105:I106"/>
    <mergeCell ref="J105:J106"/>
    <mergeCell ref="L105:L106"/>
    <mergeCell ref="M105:M106"/>
    <mergeCell ref="U95:U97"/>
    <mergeCell ref="I91:I93"/>
    <mergeCell ref="J91:J93"/>
    <mergeCell ref="U91:U93"/>
    <mergeCell ref="J86:J88"/>
    <mergeCell ref="L86:L88"/>
    <mergeCell ref="M86:M88"/>
    <mergeCell ref="U86:U88"/>
    <mergeCell ref="J95:J97"/>
    <mergeCell ref="L95:L97"/>
    <mergeCell ref="M95:M97"/>
    <mergeCell ref="I100:I102"/>
    <mergeCell ref="J100:J102"/>
    <mergeCell ref="L100:L102"/>
    <mergeCell ref="M100:M102"/>
    <mergeCell ref="U157:U158"/>
    <mergeCell ref="G163:G165"/>
    <mergeCell ref="I138:I145"/>
    <mergeCell ref="J138:J145"/>
    <mergeCell ref="L138:L145"/>
    <mergeCell ref="M138:M145"/>
    <mergeCell ref="F157:F159"/>
    <mergeCell ref="G86:G88"/>
    <mergeCell ref="U163:U165"/>
    <mergeCell ref="M148:M149"/>
    <mergeCell ref="I151:I153"/>
    <mergeCell ref="J151:J153"/>
    <mergeCell ref="L151:L153"/>
    <mergeCell ref="M151:M153"/>
    <mergeCell ref="I103:I104"/>
    <mergeCell ref="J103:J104"/>
    <mergeCell ref="L103:L104"/>
    <mergeCell ref="M157:M158"/>
    <mergeCell ref="M130:M137"/>
    <mergeCell ref="I163:I165"/>
    <mergeCell ref="J163:J165"/>
    <mergeCell ref="L163:L165"/>
    <mergeCell ref="M163:M165"/>
    <mergeCell ref="M103:M104"/>
    <mergeCell ref="A18:A20"/>
    <mergeCell ref="E18:E20"/>
    <mergeCell ref="F18:F20"/>
    <mergeCell ref="A24:A25"/>
    <mergeCell ref="E24:E25"/>
    <mergeCell ref="F24:F25"/>
    <mergeCell ref="E47:E49"/>
    <mergeCell ref="F47:F49"/>
    <mergeCell ref="A47:A49"/>
    <mergeCell ref="B34:B35"/>
    <mergeCell ref="B31:B32"/>
    <mergeCell ref="E6:E7"/>
    <mergeCell ref="F6:F7"/>
    <mergeCell ref="F69:F70"/>
    <mergeCell ref="U31:U32"/>
    <mergeCell ref="E59:E60"/>
    <mergeCell ref="F59:F60"/>
    <mergeCell ref="U65:U68"/>
    <mergeCell ref="E63:E68"/>
    <mergeCell ref="F63:F68"/>
    <mergeCell ref="I65:I68"/>
    <mergeCell ref="J65:J68"/>
    <mergeCell ref="L65:L68"/>
    <mergeCell ref="M65:M68"/>
    <mergeCell ref="E61:E62"/>
    <mergeCell ref="F61:F62"/>
    <mergeCell ref="E31:E41"/>
    <mergeCell ref="F31:F41"/>
    <mergeCell ref="L6:L7"/>
    <mergeCell ref="M6:M7"/>
    <mergeCell ref="U6:U7"/>
    <mergeCell ref="M40:M41"/>
    <mergeCell ref="I31:I32"/>
    <mergeCell ref="G12:G14"/>
    <mergeCell ref="G31:G32"/>
    <mergeCell ref="M81:M82"/>
    <mergeCell ref="U34:U35"/>
    <mergeCell ref="L79:L80"/>
    <mergeCell ref="M79:M80"/>
    <mergeCell ref="U79:U80"/>
    <mergeCell ref="I81:I82"/>
    <mergeCell ref="J81:J82"/>
    <mergeCell ref="E83:E85"/>
    <mergeCell ref="F83:F85"/>
    <mergeCell ref="J40:J41"/>
    <mergeCell ref="U36:U39"/>
    <mergeCell ref="L40:L41"/>
    <mergeCell ref="U73:U76"/>
    <mergeCell ref="G36:G39"/>
    <mergeCell ref="G40:G41"/>
    <mergeCell ref="G65:G68"/>
    <mergeCell ref="G73:G76"/>
    <mergeCell ref="G81:G82"/>
    <mergeCell ref="I40:I41"/>
    <mergeCell ref="G79:G80"/>
    <mergeCell ref="O40:O41"/>
    <mergeCell ref="P40:P41"/>
    <mergeCell ref="O59:O60"/>
    <mergeCell ref="I79:I80"/>
    <mergeCell ref="A63:A68"/>
    <mergeCell ref="E69:E70"/>
    <mergeCell ref="M73:M76"/>
    <mergeCell ref="E71:E72"/>
    <mergeCell ref="F71:F72"/>
    <mergeCell ref="U81:U82"/>
    <mergeCell ref="A59:A60"/>
    <mergeCell ref="A61:A62"/>
    <mergeCell ref="A31:A41"/>
    <mergeCell ref="B40:B41"/>
    <mergeCell ref="U40:U41"/>
    <mergeCell ref="A73:A76"/>
    <mergeCell ref="I36:I39"/>
    <mergeCell ref="J36:J39"/>
    <mergeCell ref="L36:L39"/>
    <mergeCell ref="M36:M39"/>
    <mergeCell ref="J31:J32"/>
    <mergeCell ref="L31:L32"/>
    <mergeCell ref="M31:M32"/>
    <mergeCell ref="B36:B39"/>
    <mergeCell ref="B73:B76"/>
    <mergeCell ref="E73:E76"/>
    <mergeCell ref="F73:F76"/>
    <mergeCell ref="A69:A70"/>
    <mergeCell ref="A1:U2"/>
    <mergeCell ref="A3:U3"/>
    <mergeCell ref="C16:C17"/>
    <mergeCell ref="E16:E17"/>
    <mergeCell ref="F16:F17"/>
    <mergeCell ref="I12:I14"/>
    <mergeCell ref="J12:J14"/>
    <mergeCell ref="L12:L14"/>
    <mergeCell ref="M12:M14"/>
    <mergeCell ref="U12:U14"/>
    <mergeCell ref="A11:A14"/>
    <mergeCell ref="A16:A17"/>
    <mergeCell ref="A8:A9"/>
    <mergeCell ref="B8:B9"/>
    <mergeCell ref="E8:E9"/>
    <mergeCell ref="F8:F9"/>
    <mergeCell ref="A6:A7"/>
    <mergeCell ref="B12:B14"/>
    <mergeCell ref="E11:E14"/>
    <mergeCell ref="F11:F14"/>
    <mergeCell ref="G6:G7"/>
    <mergeCell ref="I6:I7"/>
    <mergeCell ref="J6:J7"/>
    <mergeCell ref="B6:B7"/>
    <mergeCell ref="L157:L158"/>
    <mergeCell ref="A71:A72"/>
    <mergeCell ref="B71:B72"/>
    <mergeCell ref="A79:A80"/>
    <mergeCell ref="B79:B80"/>
    <mergeCell ref="E79:E80"/>
    <mergeCell ref="F79:F80"/>
    <mergeCell ref="A81:A82"/>
    <mergeCell ref="B81:B82"/>
    <mergeCell ref="E81:E82"/>
    <mergeCell ref="F81:F82"/>
    <mergeCell ref="L81:L82"/>
    <mergeCell ref="I73:I76"/>
    <mergeCell ref="J73:J76"/>
    <mergeCell ref="L73:L76"/>
    <mergeCell ref="E100:E102"/>
    <mergeCell ref="F100:F102"/>
    <mergeCell ref="A83:A85"/>
    <mergeCell ref="A89:A90"/>
    <mergeCell ref="A86:A88"/>
    <mergeCell ref="A103:A104"/>
    <mergeCell ref="J79:J80"/>
    <mergeCell ref="E148:E149"/>
    <mergeCell ref="F148:F149"/>
    <mergeCell ref="E89:E90"/>
    <mergeCell ref="F89:F90"/>
    <mergeCell ref="F91:F93"/>
    <mergeCell ref="E86:E88"/>
    <mergeCell ref="F86:F88"/>
    <mergeCell ref="B103:B104"/>
    <mergeCell ref="A77:A78"/>
    <mergeCell ref="E77:E78"/>
    <mergeCell ref="F77:F78"/>
    <mergeCell ref="A100:A102"/>
    <mergeCell ref="B100:B102"/>
    <mergeCell ref="A95:A97"/>
    <mergeCell ref="B95:B97"/>
    <mergeCell ref="E95:E97"/>
    <mergeCell ref="F95:F97"/>
    <mergeCell ref="A91:A93"/>
    <mergeCell ref="B91:B93"/>
    <mergeCell ref="E91:E93"/>
    <mergeCell ref="G18:G20"/>
    <mergeCell ref="I18:I20"/>
    <mergeCell ref="J18:J20"/>
    <mergeCell ref="L18:L20"/>
    <mergeCell ref="M18:M20"/>
    <mergeCell ref="U18:U20"/>
    <mergeCell ref="B24:B25"/>
    <mergeCell ref="G24:G25"/>
    <mergeCell ref="I24:I25"/>
    <mergeCell ref="J24:J25"/>
    <mergeCell ref="L24:L25"/>
    <mergeCell ref="M24:M25"/>
    <mergeCell ref="U24:U25"/>
    <mergeCell ref="S36:S39"/>
    <mergeCell ref="T36:T39"/>
    <mergeCell ref="S40:S41"/>
    <mergeCell ref="T40:T41"/>
    <mergeCell ref="T185:T186"/>
    <mergeCell ref="B59:B60"/>
    <mergeCell ref="G59:G60"/>
    <mergeCell ref="I59:I60"/>
    <mergeCell ref="J59:J60"/>
    <mergeCell ref="L59:L60"/>
    <mergeCell ref="M59:M60"/>
    <mergeCell ref="E103:E104"/>
    <mergeCell ref="F103:F104"/>
    <mergeCell ref="B157:B158"/>
    <mergeCell ref="E157:E159"/>
    <mergeCell ref="B148:B149"/>
    <mergeCell ref="I95:I97"/>
    <mergeCell ref="P59:P60"/>
    <mergeCell ref="E167:E172"/>
    <mergeCell ref="F167:F172"/>
    <mergeCell ref="J157:J158"/>
    <mergeCell ref="J148:J149"/>
    <mergeCell ref="J130:J137"/>
    <mergeCell ref="B86:B88"/>
    <mergeCell ref="U59:U60"/>
    <mergeCell ref="G71:G72"/>
    <mergeCell ref="I71:I72"/>
    <mergeCell ref="J71:J72"/>
    <mergeCell ref="L71:L72"/>
    <mergeCell ref="M71:M72"/>
    <mergeCell ref="U71:U72"/>
    <mergeCell ref="B65:B68"/>
    <mergeCell ref="O65:O68"/>
    <mergeCell ref="P65:P68"/>
    <mergeCell ref="O71:O72"/>
    <mergeCell ref="P71:P72"/>
    <mergeCell ref="S59:S60"/>
    <mergeCell ref="R59:R60"/>
    <mergeCell ref="T59:T60"/>
    <mergeCell ref="R65:R68"/>
    <mergeCell ref="S65:S68"/>
    <mergeCell ref="T71:T72"/>
    <mergeCell ref="S71:S72"/>
    <mergeCell ref="D65:D68"/>
    <mergeCell ref="D71:D72"/>
    <mergeCell ref="D6:D7"/>
    <mergeCell ref="D12:D14"/>
    <mergeCell ref="D18:D20"/>
    <mergeCell ref="D24:D25"/>
    <mergeCell ref="D31:D32"/>
    <mergeCell ref="D36:D39"/>
    <mergeCell ref="D40:D41"/>
    <mergeCell ref="D59:D60"/>
    <mergeCell ref="D61:D62"/>
    <mergeCell ref="D130:D137"/>
    <mergeCell ref="D138:D145"/>
    <mergeCell ref="D148:D149"/>
    <mergeCell ref="D151:D153"/>
    <mergeCell ref="D157:D158"/>
    <mergeCell ref="D163:D165"/>
    <mergeCell ref="D167:D172"/>
    <mergeCell ref="D73:D76"/>
    <mergeCell ref="D79:D80"/>
    <mergeCell ref="D81:D82"/>
    <mergeCell ref="D86:D88"/>
    <mergeCell ref="D91:D93"/>
    <mergeCell ref="D95:D97"/>
    <mergeCell ref="D100:D102"/>
    <mergeCell ref="D103:D104"/>
    <mergeCell ref="D105:D106"/>
  </mergeCells>
  <pageMargins left="0" right="0" top="0.74803149606299213" bottom="0.74803149606299213" header="0.31496062992125984" footer="0.31496062992125984"/>
  <pageSetup paperSize="8" scale="99" orientation="landscape" r:id="rId1"/>
  <rowBreaks count="1" manualBreakCount="1">
    <brk id="12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224"/>
  <sheetViews>
    <sheetView zoomScaleNormal="100" workbookViewId="0">
      <pane ySplit="5" topLeftCell="A168" activePane="bottomLeft" state="frozen"/>
      <selection pane="bottomLeft" activeCell="F181" sqref="F181"/>
    </sheetView>
  </sheetViews>
  <sheetFormatPr defaultRowHeight="15" x14ac:dyDescent="0.25"/>
  <cols>
    <col min="1" max="1" width="5.28515625" style="27" customWidth="1"/>
    <col min="2" max="2" width="7.140625" style="27" customWidth="1"/>
    <col min="3" max="3" width="9.140625" style="27"/>
    <col min="4" max="4" width="19" style="27" customWidth="1"/>
    <col min="5" max="5" width="8.140625" style="27" customWidth="1"/>
    <col min="6" max="6" width="42.7109375" customWidth="1"/>
    <col min="7" max="7" width="11.140625" customWidth="1"/>
    <col min="8" max="8" width="0.85546875" customWidth="1"/>
    <col min="9" max="9" width="7.5703125" customWidth="1"/>
    <col min="10" max="10" width="8.42578125" customWidth="1"/>
    <col min="11" max="11" width="0.5703125" customWidth="1"/>
    <col min="12" max="12" width="11.140625" customWidth="1"/>
    <col min="14" max="14" width="0.85546875" customWidth="1"/>
    <col min="15" max="15" width="11.42578125" customWidth="1"/>
    <col min="16" max="16" width="9.140625" customWidth="1"/>
    <col min="17" max="17" width="0.7109375" customWidth="1"/>
    <col min="18" max="19" width="10.140625" customWidth="1"/>
    <col min="20" max="20" width="9.85546875" customWidth="1"/>
    <col min="21" max="21" width="27.5703125" customWidth="1"/>
  </cols>
  <sheetData>
    <row r="1" spans="1:21" ht="15" customHeight="1" x14ac:dyDescent="0.25">
      <c r="A1" s="428" t="s">
        <v>1308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</row>
    <row r="2" spans="1:21" ht="18.7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</row>
    <row r="3" spans="1:21" ht="24.75" customHeight="1" x14ac:dyDescent="0.35">
      <c r="A3" s="401" t="s">
        <v>2044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</row>
    <row r="4" spans="1:21" ht="21" customHeight="1" x14ac:dyDescent="0.35">
      <c r="U4" s="142"/>
    </row>
    <row r="5" spans="1:21" ht="30" x14ac:dyDescent="0.25">
      <c r="A5" s="5" t="s">
        <v>227</v>
      </c>
      <c r="B5" s="5" t="s">
        <v>236</v>
      </c>
      <c r="C5" s="6" t="s">
        <v>228</v>
      </c>
      <c r="D5" s="6" t="s">
        <v>2045</v>
      </c>
      <c r="E5" s="6" t="s">
        <v>229</v>
      </c>
      <c r="F5" s="6" t="s">
        <v>230</v>
      </c>
      <c r="G5" s="8" t="s">
        <v>1904</v>
      </c>
      <c r="H5" s="10"/>
      <c r="I5" s="9" t="s">
        <v>1898</v>
      </c>
      <c r="J5" s="6" t="s">
        <v>1899</v>
      </c>
      <c r="L5" s="6" t="s">
        <v>231</v>
      </c>
      <c r="M5" s="6" t="s">
        <v>232</v>
      </c>
      <c r="N5" s="41"/>
      <c r="O5" s="6" t="s">
        <v>231</v>
      </c>
      <c r="P5" s="6" t="s">
        <v>232</v>
      </c>
      <c r="R5" s="84" t="s">
        <v>2046</v>
      </c>
      <c r="S5" s="84" t="s">
        <v>2047</v>
      </c>
      <c r="T5" s="84" t="s">
        <v>1960</v>
      </c>
      <c r="U5" s="6" t="s">
        <v>1900</v>
      </c>
    </row>
    <row r="6" spans="1:21" x14ac:dyDescent="0.25">
      <c r="A6" s="13">
        <v>4</v>
      </c>
      <c r="B6" s="13" t="s">
        <v>1775</v>
      </c>
      <c r="C6" s="13" t="s">
        <v>1045</v>
      </c>
      <c r="D6" s="13"/>
      <c r="E6" s="13">
        <v>2088</v>
      </c>
      <c r="F6" s="1" t="s">
        <v>1046</v>
      </c>
      <c r="G6" s="1">
        <v>6867</v>
      </c>
      <c r="I6" s="45" t="s">
        <v>1945</v>
      </c>
      <c r="J6" s="4" t="s">
        <v>1945</v>
      </c>
      <c r="L6" s="30">
        <v>44617</v>
      </c>
      <c r="M6" s="1">
        <v>7194</v>
      </c>
      <c r="O6" s="30"/>
      <c r="P6" s="1"/>
      <c r="R6" s="1">
        <f>P6-G6</f>
        <v>-6867</v>
      </c>
      <c r="S6" s="1"/>
      <c r="T6" s="1">
        <f>R6+S6</f>
        <v>-6867</v>
      </c>
      <c r="U6" s="1"/>
    </row>
    <row r="7" spans="1:21" x14ac:dyDescent="0.25">
      <c r="A7" s="357">
        <v>4</v>
      </c>
      <c r="B7" s="357" t="s">
        <v>1776</v>
      </c>
      <c r="C7" s="13" t="s">
        <v>1047</v>
      </c>
      <c r="D7" s="357"/>
      <c r="E7" s="357">
        <v>1146</v>
      </c>
      <c r="F7" s="358" t="s">
        <v>1048</v>
      </c>
      <c r="G7" s="351">
        <v>2197</v>
      </c>
      <c r="H7" s="363"/>
      <c r="I7" s="357" t="s">
        <v>1945</v>
      </c>
      <c r="J7" s="357" t="s">
        <v>1945</v>
      </c>
      <c r="L7" s="354">
        <v>44617</v>
      </c>
      <c r="M7" s="388">
        <v>2284</v>
      </c>
      <c r="N7" s="29"/>
      <c r="O7" s="354"/>
      <c r="P7" s="351"/>
      <c r="R7" s="351">
        <f>P7-G7</f>
        <v>-2197</v>
      </c>
      <c r="S7" s="362"/>
      <c r="T7" s="351">
        <f>R7+S7</f>
        <v>-2197</v>
      </c>
      <c r="U7" s="444"/>
    </row>
    <row r="8" spans="1:21" x14ac:dyDescent="0.25">
      <c r="A8" s="355"/>
      <c r="B8" s="356"/>
      <c r="C8" s="13" t="s">
        <v>1049</v>
      </c>
      <c r="D8" s="355"/>
      <c r="E8" s="355"/>
      <c r="F8" s="359"/>
      <c r="G8" s="353"/>
      <c r="H8" s="363"/>
      <c r="I8" s="356"/>
      <c r="J8" s="356"/>
      <c r="L8" s="361"/>
      <c r="M8" s="389"/>
      <c r="N8" s="29"/>
      <c r="O8" s="356"/>
      <c r="P8" s="353"/>
      <c r="R8" s="353"/>
      <c r="S8" s="364"/>
      <c r="T8" s="353"/>
      <c r="U8" s="445"/>
    </row>
    <row r="9" spans="1:21" x14ac:dyDescent="0.25">
      <c r="A9" s="13">
        <v>4</v>
      </c>
      <c r="B9" s="39" t="s">
        <v>1961</v>
      </c>
      <c r="C9" s="39" t="s">
        <v>1962</v>
      </c>
      <c r="D9" s="13"/>
      <c r="E9" s="13">
        <v>2918</v>
      </c>
      <c r="F9" s="78" t="s">
        <v>1204</v>
      </c>
      <c r="G9" s="75">
        <v>107675</v>
      </c>
      <c r="I9" s="40" t="s">
        <v>1945</v>
      </c>
      <c r="J9" s="73" t="s">
        <v>1945</v>
      </c>
      <c r="L9" s="74">
        <v>44617</v>
      </c>
      <c r="M9" s="75">
        <v>109626</v>
      </c>
      <c r="N9" s="29"/>
      <c r="O9" s="74"/>
      <c r="P9" s="75"/>
      <c r="R9" s="1">
        <f t="shared" ref="R9:R16" si="0">P9-G9</f>
        <v>-107675</v>
      </c>
      <c r="S9" s="49"/>
      <c r="T9" s="1">
        <f t="shared" ref="T9:T16" si="1">R9+S9</f>
        <v>-107675</v>
      </c>
      <c r="U9" s="73"/>
    </row>
    <row r="10" spans="1:21" x14ac:dyDescent="0.25">
      <c r="A10" s="13">
        <v>4</v>
      </c>
      <c r="B10" s="13" t="s">
        <v>1777</v>
      </c>
      <c r="C10" s="13" t="s">
        <v>1050</v>
      </c>
      <c r="D10" s="13"/>
      <c r="E10" s="13">
        <v>3194</v>
      </c>
      <c r="F10" s="1" t="s">
        <v>1992</v>
      </c>
      <c r="G10" s="46">
        <v>3</v>
      </c>
      <c r="I10" s="4" t="s">
        <v>1946</v>
      </c>
      <c r="J10" s="4" t="s">
        <v>1945</v>
      </c>
      <c r="L10" s="74">
        <v>44617</v>
      </c>
      <c r="M10" s="1">
        <v>3</v>
      </c>
      <c r="O10" s="30"/>
      <c r="P10" s="46"/>
      <c r="R10" s="1">
        <f t="shared" si="0"/>
        <v>-3</v>
      </c>
      <c r="S10" s="1"/>
      <c r="T10" s="1">
        <f t="shared" si="1"/>
        <v>-3</v>
      </c>
      <c r="U10" s="1"/>
    </row>
    <row r="11" spans="1:21" x14ac:dyDescent="0.25">
      <c r="A11" s="13">
        <v>4</v>
      </c>
      <c r="B11" s="13" t="s">
        <v>1778</v>
      </c>
      <c r="C11" s="13" t="s">
        <v>1051</v>
      </c>
      <c r="D11" s="13"/>
      <c r="E11" s="13">
        <v>704</v>
      </c>
      <c r="F11" s="1" t="s">
        <v>900</v>
      </c>
      <c r="G11" s="46">
        <v>4497</v>
      </c>
      <c r="I11" s="4" t="s">
        <v>1945</v>
      </c>
      <c r="J11" s="4" t="s">
        <v>1945</v>
      </c>
      <c r="L11" s="74">
        <v>44617</v>
      </c>
      <c r="M11" s="1">
        <v>4847</v>
      </c>
      <c r="O11" s="30"/>
      <c r="P11" s="46"/>
      <c r="R11" s="1">
        <f t="shared" si="0"/>
        <v>-4497</v>
      </c>
      <c r="S11" s="1"/>
      <c r="T11" s="1">
        <f t="shared" si="1"/>
        <v>-4497</v>
      </c>
      <c r="U11" s="1"/>
    </row>
    <row r="12" spans="1:21" x14ac:dyDescent="0.25">
      <c r="A12" s="13">
        <v>4</v>
      </c>
      <c r="B12" s="13" t="s">
        <v>1778</v>
      </c>
      <c r="C12" s="13" t="s">
        <v>1052</v>
      </c>
      <c r="D12" s="13"/>
      <c r="E12" s="13">
        <v>2131</v>
      </c>
      <c r="F12" s="1" t="s">
        <v>1053</v>
      </c>
      <c r="G12" s="46">
        <v>2309</v>
      </c>
      <c r="I12" s="4" t="s">
        <v>1945</v>
      </c>
      <c r="J12" s="4" t="s">
        <v>1945</v>
      </c>
      <c r="L12" s="74">
        <v>44617</v>
      </c>
      <c r="M12" s="1">
        <v>2360</v>
      </c>
      <c r="O12" s="30"/>
      <c r="P12" s="46"/>
      <c r="R12" s="1">
        <f t="shared" si="0"/>
        <v>-2309</v>
      </c>
      <c r="S12" s="1"/>
      <c r="T12" s="1">
        <f t="shared" si="1"/>
        <v>-2309</v>
      </c>
      <c r="U12" s="1"/>
    </row>
    <row r="13" spans="1:21" x14ac:dyDescent="0.25">
      <c r="A13" s="13">
        <v>4</v>
      </c>
      <c r="B13" s="357" t="s">
        <v>1779</v>
      </c>
      <c r="C13" s="13" t="s">
        <v>1054</v>
      </c>
      <c r="D13" s="31"/>
      <c r="E13" s="357">
        <v>1544</v>
      </c>
      <c r="F13" s="358" t="s">
        <v>1055</v>
      </c>
      <c r="G13" s="46">
        <v>2022</v>
      </c>
      <c r="I13" s="4" t="s">
        <v>1945</v>
      </c>
      <c r="J13" s="4" t="s">
        <v>1945</v>
      </c>
      <c r="L13" s="74">
        <v>44617</v>
      </c>
      <c r="M13" s="1">
        <v>2100</v>
      </c>
      <c r="O13" s="30"/>
      <c r="P13" s="46"/>
      <c r="R13" s="1">
        <f t="shared" si="0"/>
        <v>-2022</v>
      </c>
      <c r="S13" s="1"/>
      <c r="T13" s="1">
        <f t="shared" si="1"/>
        <v>-2022</v>
      </c>
      <c r="U13" s="1"/>
    </row>
    <row r="14" spans="1:21" x14ac:dyDescent="0.25">
      <c r="A14" s="13">
        <v>4</v>
      </c>
      <c r="B14" s="356"/>
      <c r="C14" s="13" t="s">
        <v>1056</v>
      </c>
      <c r="D14" s="13"/>
      <c r="E14" s="356"/>
      <c r="F14" s="360"/>
      <c r="G14" s="46">
        <v>1480</v>
      </c>
      <c r="I14" s="4" t="s">
        <v>1945</v>
      </c>
      <c r="J14" s="4" t="s">
        <v>1945</v>
      </c>
      <c r="L14" s="74">
        <v>44617</v>
      </c>
      <c r="M14" s="1">
        <v>1544</v>
      </c>
      <c r="O14" s="30"/>
      <c r="P14" s="46"/>
      <c r="R14" s="1">
        <f t="shared" si="0"/>
        <v>-1480</v>
      </c>
      <c r="S14" s="1"/>
      <c r="T14" s="1">
        <f t="shared" si="1"/>
        <v>-1480</v>
      </c>
      <c r="U14" s="1"/>
    </row>
    <row r="15" spans="1:21" x14ac:dyDescent="0.25">
      <c r="A15" s="13">
        <v>4</v>
      </c>
      <c r="B15" s="13" t="s">
        <v>1780</v>
      </c>
      <c r="C15" s="13" t="s">
        <v>1057</v>
      </c>
      <c r="D15" s="13"/>
      <c r="E15" s="13">
        <v>636</v>
      </c>
      <c r="F15" s="1" t="s">
        <v>1058</v>
      </c>
      <c r="G15" s="46">
        <v>2665</v>
      </c>
      <c r="I15" s="4" t="s">
        <v>1945</v>
      </c>
      <c r="J15" s="4" t="s">
        <v>1945</v>
      </c>
      <c r="L15" s="74">
        <v>44617</v>
      </c>
      <c r="M15" s="1">
        <v>2835</v>
      </c>
      <c r="O15" s="30"/>
      <c r="P15" s="46"/>
      <c r="R15" s="1">
        <f t="shared" si="0"/>
        <v>-2665</v>
      </c>
      <c r="S15" s="1"/>
      <c r="T15" s="1">
        <f t="shared" si="1"/>
        <v>-2665</v>
      </c>
      <c r="U15" s="1"/>
    </row>
    <row r="16" spans="1:21" x14ac:dyDescent="0.25">
      <c r="A16" s="13">
        <v>4</v>
      </c>
      <c r="B16" s="13" t="s">
        <v>1781</v>
      </c>
      <c r="C16" s="13" t="s">
        <v>1059</v>
      </c>
      <c r="D16" s="13"/>
      <c r="E16" s="13">
        <v>2385</v>
      </c>
      <c r="F16" s="1" t="s">
        <v>1060</v>
      </c>
      <c r="G16" s="46">
        <v>717</v>
      </c>
      <c r="I16" s="4" t="s">
        <v>1945</v>
      </c>
      <c r="J16" s="4" t="s">
        <v>1945</v>
      </c>
      <c r="L16" s="74">
        <v>44617</v>
      </c>
      <c r="M16" s="1">
        <v>717</v>
      </c>
      <c r="O16" s="30"/>
      <c r="P16" s="46"/>
      <c r="R16" s="1">
        <f t="shared" si="0"/>
        <v>-717</v>
      </c>
      <c r="S16" s="1"/>
      <c r="T16" s="1">
        <f t="shared" si="1"/>
        <v>-717</v>
      </c>
      <c r="U16" s="1"/>
    </row>
    <row r="17" spans="1:21" x14ac:dyDescent="0.25">
      <c r="A17" s="357">
        <v>4</v>
      </c>
      <c r="B17" s="13" t="s">
        <v>1782</v>
      </c>
      <c r="C17" s="13" t="s">
        <v>1061</v>
      </c>
      <c r="D17" s="357"/>
      <c r="E17" s="357">
        <v>725</v>
      </c>
      <c r="F17" s="358" t="s">
        <v>1062</v>
      </c>
      <c r="G17" s="351">
        <v>47157</v>
      </c>
      <c r="H17" s="363"/>
      <c r="I17" s="357" t="s">
        <v>1945</v>
      </c>
      <c r="J17" s="357" t="s">
        <v>1945</v>
      </c>
      <c r="K17" s="62"/>
      <c r="L17" s="354">
        <v>44617</v>
      </c>
      <c r="M17" s="351">
        <v>47999</v>
      </c>
      <c r="O17" s="354"/>
      <c r="P17" s="351"/>
      <c r="R17" s="351">
        <f>P17-G17</f>
        <v>-47157</v>
      </c>
      <c r="S17" s="362"/>
      <c r="T17" s="351">
        <f>R17+S17</f>
        <v>-47157</v>
      </c>
      <c r="U17" s="358" t="s">
        <v>1927</v>
      </c>
    </row>
    <row r="18" spans="1:21" x14ac:dyDescent="0.25">
      <c r="A18" s="356"/>
      <c r="B18" s="13" t="s">
        <v>1790</v>
      </c>
      <c r="C18" s="13" t="s">
        <v>1291</v>
      </c>
      <c r="D18" s="356"/>
      <c r="E18" s="356"/>
      <c r="F18" s="360"/>
      <c r="G18" s="353"/>
      <c r="H18" s="363"/>
      <c r="I18" s="356"/>
      <c r="J18" s="356"/>
      <c r="L18" s="361"/>
      <c r="M18" s="353"/>
      <c r="O18" s="356"/>
      <c r="P18" s="353"/>
      <c r="R18" s="353"/>
      <c r="S18" s="364"/>
      <c r="T18" s="353"/>
      <c r="U18" s="360"/>
    </row>
    <row r="19" spans="1:21" x14ac:dyDescent="0.25">
      <c r="A19" s="13">
        <v>4</v>
      </c>
      <c r="B19" s="13" t="s">
        <v>1783</v>
      </c>
      <c r="C19" s="13" t="s">
        <v>1063</v>
      </c>
      <c r="D19" s="13"/>
      <c r="E19" s="13">
        <v>1959</v>
      </c>
      <c r="F19" s="1" t="s">
        <v>1064</v>
      </c>
      <c r="G19" s="1">
        <v>10245</v>
      </c>
      <c r="I19" s="4" t="s">
        <v>1945</v>
      </c>
      <c r="J19" s="4" t="s">
        <v>1945</v>
      </c>
      <c r="L19" s="74">
        <v>44617</v>
      </c>
      <c r="M19" s="1">
        <v>10548</v>
      </c>
      <c r="O19" s="30"/>
      <c r="P19" s="1"/>
      <c r="R19" s="1">
        <f t="shared" ref="R19:R35" si="2">P19-G19</f>
        <v>-10245</v>
      </c>
      <c r="S19" s="1"/>
      <c r="T19" s="1">
        <f t="shared" ref="T19:T35" si="3">R19+S19</f>
        <v>-10245</v>
      </c>
      <c r="U19" s="1"/>
    </row>
    <row r="20" spans="1:21" x14ac:dyDescent="0.25">
      <c r="A20" s="13">
        <v>4</v>
      </c>
      <c r="B20" s="13" t="s">
        <v>1784</v>
      </c>
      <c r="C20" s="13" t="s">
        <v>1065</v>
      </c>
      <c r="D20" s="13"/>
      <c r="E20" s="13">
        <v>1249</v>
      </c>
      <c r="F20" s="1" t="s">
        <v>1066</v>
      </c>
      <c r="G20" s="1">
        <v>20</v>
      </c>
      <c r="I20" s="4" t="s">
        <v>1945</v>
      </c>
      <c r="J20" s="4" t="s">
        <v>1945</v>
      </c>
      <c r="L20" s="74">
        <v>44620</v>
      </c>
      <c r="M20" s="1">
        <v>20</v>
      </c>
      <c r="O20" s="30"/>
      <c r="P20" s="1"/>
      <c r="R20" s="1">
        <f t="shared" si="2"/>
        <v>-20</v>
      </c>
      <c r="S20" s="1"/>
      <c r="T20" s="1">
        <f t="shared" si="3"/>
        <v>-20</v>
      </c>
      <c r="U20" s="1"/>
    </row>
    <row r="21" spans="1:21" x14ac:dyDescent="0.25">
      <c r="A21" s="357">
        <v>4</v>
      </c>
      <c r="B21" s="13" t="s">
        <v>1787</v>
      </c>
      <c r="C21" s="357" t="s">
        <v>1067</v>
      </c>
      <c r="D21" s="13"/>
      <c r="E21" s="357">
        <v>1302</v>
      </c>
      <c r="F21" s="358" t="s">
        <v>1068</v>
      </c>
      <c r="G21" s="1">
        <v>3</v>
      </c>
      <c r="I21" s="4" t="s">
        <v>1946</v>
      </c>
      <c r="J21" s="4" t="s">
        <v>1945</v>
      </c>
      <c r="K21" s="62"/>
      <c r="L21" s="74">
        <v>44620</v>
      </c>
      <c r="M21" s="1">
        <v>3</v>
      </c>
      <c r="O21" s="30"/>
      <c r="P21" s="1"/>
      <c r="R21" s="1">
        <f t="shared" si="2"/>
        <v>-3</v>
      </c>
      <c r="S21" s="1"/>
      <c r="T21" s="1">
        <f t="shared" si="3"/>
        <v>-3</v>
      </c>
      <c r="U21" s="1"/>
    </row>
    <row r="22" spans="1:21" x14ac:dyDescent="0.25">
      <c r="A22" s="355"/>
      <c r="B22" s="13" t="s">
        <v>1785</v>
      </c>
      <c r="C22" s="356"/>
      <c r="D22" s="13"/>
      <c r="E22" s="355"/>
      <c r="F22" s="359"/>
      <c r="G22" s="14">
        <v>3</v>
      </c>
      <c r="H22" s="18"/>
      <c r="I22" s="13" t="s">
        <v>1946</v>
      </c>
      <c r="J22" s="13" t="s">
        <v>1945</v>
      </c>
      <c r="K22" s="18"/>
      <c r="L22" s="40">
        <v>44648</v>
      </c>
      <c r="M22" s="14">
        <v>3</v>
      </c>
      <c r="N22" s="18"/>
      <c r="O22" s="33"/>
      <c r="P22" s="14"/>
      <c r="Q22" s="18"/>
      <c r="R22" s="14">
        <f t="shared" si="2"/>
        <v>-3</v>
      </c>
      <c r="S22" s="14"/>
      <c r="T22" s="139">
        <f t="shared" si="3"/>
        <v>-3</v>
      </c>
      <c r="U22" s="149"/>
    </row>
    <row r="23" spans="1:21" x14ac:dyDescent="0.25">
      <c r="A23" s="355"/>
      <c r="B23" s="13" t="s">
        <v>1791</v>
      </c>
      <c r="C23" s="13" t="s">
        <v>1102</v>
      </c>
      <c r="D23" s="13"/>
      <c r="E23" s="355"/>
      <c r="F23" s="359"/>
      <c r="G23" s="1">
        <v>3981</v>
      </c>
      <c r="I23" s="4" t="s">
        <v>1945</v>
      </c>
      <c r="J23" s="4" t="s">
        <v>1945</v>
      </c>
      <c r="L23" s="74">
        <v>44617</v>
      </c>
      <c r="M23" s="1">
        <v>3981</v>
      </c>
      <c r="O23" s="30"/>
      <c r="P23" s="1"/>
      <c r="R23" s="1">
        <f t="shared" si="2"/>
        <v>-3981</v>
      </c>
      <c r="S23" s="1"/>
      <c r="T23" s="1">
        <f t="shared" si="3"/>
        <v>-3981</v>
      </c>
      <c r="U23" s="1"/>
    </row>
    <row r="24" spans="1:21" x14ac:dyDescent="0.25">
      <c r="A24" s="356"/>
      <c r="B24" s="13" t="s">
        <v>1649</v>
      </c>
      <c r="C24" s="13" t="s">
        <v>1171</v>
      </c>
      <c r="D24" s="13"/>
      <c r="E24" s="356"/>
      <c r="F24" s="360"/>
      <c r="G24" s="1">
        <v>7972</v>
      </c>
      <c r="I24" s="4" t="s">
        <v>1945</v>
      </c>
      <c r="J24" s="4" t="s">
        <v>1945</v>
      </c>
      <c r="L24" s="74">
        <v>44617</v>
      </c>
      <c r="M24" s="1">
        <v>7972</v>
      </c>
      <c r="O24" s="30"/>
      <c r="P24" s="1"/>
      <c r="R24" s="1">
        <f t="shared" si="2"/>
        <v>-7972</v>
      </c>
      <c r="S24" s="1"/>
      <c r="T24" s="1">
        <f t="shared" si="3"/>
        <v>-7972</v>
      </c>
      <c r="U24" s="1"/>
    </row>
    <row r="25" spans="1:21" x14ac:dyDescent="0.25">
      <c r="A25" s="13">
        <v>4</v>
      </c>
      <c r="B25" s="13" t="s">
        <v>1786</v>
      </c>
      <c r="C25" s="13" t="s">
        <v>1069</v>
      </c>
      <c r="D25" s="13"/>
      <c r="E25" s="13">
        <v>2210</v>
      </c>
      <c r="F25" s="1" t="s">
        <v>1070</v>
      </c>
      <c r="G25" s="1">
        <v>387</v>
      </c>
      <c r="I25" s="4" t="s">
        <v>1945</v>
      </c>
      <c r="J25" s="4" t="s">
        <v>1945</v>
      </c>
      <c r="L25" s="74">
        <v>44624</v>
      </c>
      <c r="M25" s="1">
        <v>387</v>
      </c>
      <c r="O25" s="30"/>
      <c r="P25" s="1"/>
      <c r="R25" s="1">
        <f t="shared" si="2"/>
        <v>-387</v>
      </c>
      <c r="S25" s="1"/>
      <c r="T25" s="1">
        <f t="shared" si="3"/>
        <v>-387</v>
      </c>
      <c r="U25" s="217"/>
    </row>
    <row r="26" spans="1:21" x14ac:dyDescent="0.25">
      <c r="A26" s="13">
        <v>4</v>
      </c>
      <c r="B26" s="13" t="s">
        <v>1787</v>
      </c>
      <c r="C26" s="13" t="s">
        <v>1071</v>
      </c>
      <c r="D26" s="13"/>
      <c r="E26" s="13">
        <v>1675</v>
      </c>
      <c r="F26" s="1" t="s">
        <v>1072</v>
      </c>
      <c r="G26" s="1">
        <v>6197</v>
      </c>
      <c r="I26" s="4" t="s">
        <v>1945</v>
      </c>
      <c r="J26" s="4" t="s">
        <v>1945</v>
      </c>
      <c r="L26" s="74"/>
      <c r="M26" s="1"/>
      <c r="O26" s="30"/>
      <c r="P26" s="1"/>
      <c r="R26" s="1">
        <f t="shared" si="2"/>
        <v>-6197</v>
      </c>
      <c r="S26" s="1"/>
      <c r="T26" s="1">
        <f t="shared" si="3"/>
        <v>-6197</v>
      </c>
      <c r="U26" s="217"/>
    </row>
    <row r="27" spans="1:21" x14ac:dyDescent="0.25">
      <c r="A27" s="13">
        <v>4</v>
      </c>
      <c r="B27" s="13" t="s">
        <v>1788</v>
      </c>
      <c r="C27" s="13" t="s">
        <v>1073</v>
      </c>
      <c r="D27" s="13"/>
      <c r="E27" s="13">
        <v>887</v>
      </c>
      <c r="F27" s="1" t="s">
        <v>1074</v>
      </c>
      <c r="G27" s="1">
        <v>3089</v>
      </c>
      <c r="I27" s="4" t="s">
        <v>1945</v>
      </c>
      <c r="J27" s="4" t="s">
        <v>1945</v>
      </c>
      <c r="L27" s="74">
        <v>44617</v>
      </c>
      <c r="M27" s="1">
        <v>3298</v>
      </c>
      <c r="O27" s="30"/>
      <c r="P27" s="1"/>
      <c r="R27" s="1">
        <f t="shared" si="2"/>
        <v>-3089</v>
      </c>
      <c r="S27" s="1"/>
      <c r="T27" s="1">
        <f t="shared" si="3"/>
        <v>-3089</v>
      </c>
      <c r="U27" s="1"/>
    </row>
    <row r="28" spans="1:21" x14ac:dyDescent="0.25">
      <c r="A28" s="13">
        <v>4</v>
      </c>
      <c r="B28" s="13" t="s">
        <v>1789</v>
      </c>
      <c r="C28" s="13" t="s">
        <v>1075</v>
      </c>
      <c r="D28" s="13"/>
      <c r="E28" s="13">
        <v>838</v>
      </c>
      <c r="F28" s="1" t="s">
        <v>1076</v>
      </c>
      <c r="G28" s="1">
        <v>10761</v>
      </c>
      <c r="I28" s="4" t="s">
        <v>1945</v>
      </c>
      <c r="J28" s="4" t="s">
        <v>1945</v>
      </c>
      <c r="L28" s="74">
        <v>44617</v>
      </c>
      <c r="M28" s="1">
        <v>11194</v>
      </c>
      <c r="O28" s="30"/>
      <c r="P28" s="1"/>
      <c r="R28" s="1">
        <f t="shared" si="2"/>
        <v>-10761</v>
      </c>
      <c r="S28" s="1"/>
      <c r="T28" s="1">
        <f t="shared" si="3"/>
        <v>-10761</v>
      </c>
      <c r="U28" s="1"/>
    </row>
    <row r="29" spans="1:21" x14ac:dyDescent="0.25">
      <c r="A29" s="13">
        <v>4</v>
      </c>
      <c r="B29" s="13" t="s">
        <v>1792</v>
      </c>
      <c r="C29" s="13" t="s">
        <v>1077</v>
      </c>
      <c r="D29" s="13"/>
      <c r="E29" s="13">
        <v>1163</v>
      </c>
      <c r="F29" s="1" t="s">
        <v>1078</v>
      </c>
      <c r="G29" s="1">
        <v>4</v>
      </c>
      <c r="I29" s="4" t="s">
        <v>1946</v>
      </c>
      <c r="J29" s="4" t="s">
        <v>1945</v>
      </c>
      <c r="L29" s="30">
        <v>44617</v>
      </c>
      <c r="M29" s="1">
        <v>4</v>
      </c>
      <c r="O29" s="30"/>
      <c r="P29" s="1"/>
      <c r="R29" s="1">
        <f t="shared" si="2"/>
        <v>-4</v>
      </c>
      <c r="S29" s="1"/>
      <c r="T29" s="1">
        <f t="shared" si="3"/>
        <v>-4</v>
      </c>
      <c r="U29" s="1"/>
    </row>
    <row r="30" spans="1:21" x14ac:dyDescent="0.25">
      <c r="A30" s="355">
        <v>4</v>
      </c>
      <c r="B30" s="36" t="s">
        <v>1693</v>
      </c>
      <c r="C30" s="357" t="s">
        <v>1079</v>
      </c>
      <c r="D30" s="31"/>
      <c r="E30" s="13">
        <v>2275</v>
      </c>
      <c r="F30" s="1" t="s">
        <v>1080</v>
      </c>
      <c r="G30" s="1">
        <v>3699</v>
      </c>
      <c r="I30" s="4" t="s">
        <v>1945</v>
      </c>
      <c r="J30" s="4" t="s">
        <v>1945</v>
      </c>
      <c r="L30" s="30">
        <v>44617</v>
      </c>
      <c r="M30" s="1">
        <v>3699</v>
      </c>
      <c r="O30" s="30"/>
      <c r="P30" s="1"/>
      <c r="R30" s="1">
        <f t="shared" si="2"/>
        <v>-3699</v>
      </c>
      <c r="S30" s="1"/>
      <c r="T30" s="1">
        <f t="shared" si="3"/>
        <v>-3699</v>
      </c>
      <c r="U30" s="32"/>
    </row>
    <row r="31" spans="1:21" x14ac:dyDescent="0.25">
      <c r="A31" s="355"/>
      <c r="B31" s="14" t="s">
        <v>1630</v>
      </c>
      <c r="C31" s="355"/>
      <c r="D31" s="357"/>
      <c r="E31" s="454">
        <v>2274</v>
      </c>
      <c r="F31" s="358" t="s">
        <v>1134</v>
      </c>
      <c r="G31" s="14">
        <v>4854</v>
      </c>
      <c r="I31" s="4" t="s">
        <v>1945</v>
      </c>
      <c r="J31" s="4" t="s">
        <v>1945</v>
      </c>
      <c r="L31" s="30">
        <v>44617</v>
      </c>
      <c r="M31" s="32">
        <v>5358</v>
      </c>
      <c r="N31" s="18"/>
      <c r="O31" s="33"/>
      <c r="P31" s="14"/>
      <c r="R31" s="1">
        <f t="shared" si="2"/>
        <v>-4854</v>
      </c>
      <c r="S31" s="1"/>
      <c r="T31" s="1">
        <f t="shared" si="3"/>
        <v>-4854</v>
      </c>
      <c r="U31" s="1"/>
    </row>
    <row r="32" spans="1:21" x14ac:dyDescent="0.25">
      <c r="A32" s="356"/>
      <c r="B32" s="14" t="s">
        <v>1693</v>
      </c>
      <c r="C32" s="356"/>
      <c r="D32" s="356"/>
      <c r="E32" s="455"/>
      <c r="F32" s="360"/>
      <c r="G32" s="14">
        <v>2</v>
      </c>
      <c r="I32" s="13" t="s">
        <v>1946</v>
      </c>
      <c r="J32" s="13" t="s">
        <v>1945</v>
      </c>
      <c r="K32" s="18"/>
      <c r="L32" s="30">
        <v>44617</v>
      </c>
      <c r="M32" s="14">
        <v>2</v>
      </c>
      <c r="N32" s="18"/>
      <c r="O32" s="33"/>
      <c r="P32" s="14"/>
      <c r="Q32" s="18"/>
      <c r="R32" s="14">
        <f t="shared" si="2"/>
        <v>-2</v>
      </c>
      <c r="S32" s="14"/>
      <c r="T32" s="139">
        <f t="shared" si="3"/>
        <v>-2</v>
      </c>
      <c r="U32" s="149"/>
    </row>
    <row r="33" spans="1:21" x14ac:dyDescent="0.25">
      <c r="A33" s="357">
        <v>4</v>
      </c>
      <c r="B33" s="13" t="s">
        <v>1693</v>
      </c>
      <c r="C33" s="357" t="s">
        <v>1081</v>
      </c>
      <c r="D33" s="31"/>
      <c r="E33" s="13">
        <v>2226</v>
      </c>
      <c r="F33" s="1" t="s">
        <v>1082</v>
      </c>
      <c r="G33" s="1">
        <v>1968</v>
      </c>
      <c r="I33" s="45" t="s">
        <v>1945</v>
      </c>
      <c r="J33" s="4" t="s">
        <v>1945</v>
      </c>
      <c r="L33" s="30">
        <v>44617</v>
      </c>
      <c r="M33" s="1">
        <v>2004</v>
      </c>
      <c r="O33" s="30"/>
      <c r="P33" s="1"/>
      <c r="R33" s="1">
        <f t="shared" si="2"/>
        <v>-1968</v>
      </c>
      <c r="S33" s="1"/>
      <c r="T33" s="1">
        <f t="shared" si="3"/>
        <v>-1968</v>
      </c>
      <c r="U33" s="1"/>
    </row>
    <row r="34" spans="1:21" x14ac:dyDescent="0.25">
      <c r="A34" s="356"/>
      <c r="B34" s="13" t="s">
        <v>1693</v>
      </c>
      <c r="C34" s="356"/>
      <c r="D34" s="13"/>
      <c r="E34" s="13">
        <v>1961</v>
      </c>
      <c r="F34" s="1" t="s">
        <v>1123</v>
      </c>
      <c r="G34" s="1">
        <v>792</v>
      </c>
      <c r="I34" s="45" t="s">
        <v>1945</v>
      </c>
      <c r="J34" s="4" t="s">
        <v>1945</v>
      </c>
      <c r="L34" s="30">
        <v>44617</v>
      </c>
      <c r="M34" s="1">
        <v>794</v>
      </c>
      <c r="O34" s="30"/>
      <c r="P34" s="1"/>
      <c r="R34" s="1">
        <f t="shared" si="2"/>
        <v>-792</v>
      </c>
      <c r="S34" s="1"/>
      <c r="T34" s="1">
        <f t="shared" si="3"/>
        <v>-792</v>
      </c>
      <c r="U34" s="1"/>
    </row>
    <row r="35" spans="1:21" x14ac:dyDescent="0.25">
      <c r="A35" s="13">
        <v>4</v>
      </c>
      <c r="B35" s="13" t="s">
        <v>1631</v>
      </c>
      <c r="C35" s="13" t="s">
        <v>1083</v>
      </c>
      <c r="D35" s="13"/>
      <c r="E35" s="13">
        <v>1340</v>
      </c>
      <c r="F35" s="1" t="s">
        <v>1084</v>
      </c>
      <c r="G35" s="1">
        <v>2406</v>
      </c>
      <c r="I35" s="45" t="s">
        <v>1945</v>
      </c>
      <c r="J35" s="4" t="s">
        <v>1945</v>
      </c>
      <c r="L35" s="30">
        <v>44617</v>
      </c>
      <c r="M35" s="1">
        <v>2406</v>
      </c>
      <c r="O35" s="30"/>
      <c r="P35" s="1"/>
      <c r="R35" s="1">
        <f t="shared" si="2"/>
        <v>-2406</v>
      </c>
      <c r="S35" s="1"/>
      <c r="T35" s="1">
        <f t="shared" si="3"/>
        <v>-2406</v>
      </c>
      <c r="U35" s="1"/>
    </row>
    <row r="36" spans="1:21" x14ac:dyDescent="0.25">
      <c r="A36" s="357">
        <v>4</v>
      </c>
      <c r="B36" s="357" t="s">
        <v>1794</v>
      </c>
      <c r="C36" s="13" t="s">
        <v>1085</v>
      </c>
      <c r="D36" s="365"/>
      <c r="E36" s="357">
        <v>1476</v>
      </c>
      <c r="F36" s="357" t="s">
        <v>1033</v>
      </c>
      <c r="G36" s="351">
        <v>37799</v>
      </c>
      <c r="I36" s="354" t="s">
        <v>1945</v>
      </c>
      <c r="J36" s="357" t="s">
        <v>1945</v>
      </c>
      <c r="L36" s="354">
        <v>44617</v>
      </c>
      <c r="M36" s="351">
        <v>39149</v>
      </c>
      <c r="N36" s="55"/>
      <c r="O36" s="354"/>
      <c r="P36" s="351"/>
      <c r="R36" s="351">
        <f>P36-G36</f>
        <v>-37799</v>
      </c>
      <c r="S36" s="362"/>
      <c r="T36" s="351">
        <f>R36+S36</f>
        <v>-37799</v>
      </c>
      <c r="U36" s="362"/>
    </row>
    <row r="37" spans="1:21" x14ac:dyDescent="0.25">
      <c r="A37" s="355"/>
      <c r="B37" s="356"/>
      <c r="C37" s="357" t="s">
        <v>1090</v>
      </c>
      <c r="D37" s="365"/>
      <c r="E37" s="355"/>
      <c r="F37" s="355"/>
      <c r="G37" s="353"/>
      <c r="I37" s="361"/>
      <c r="J37" s="356"/>
      <c r="L37" s="361"/>
      <c r="M37" s="353"/>
      <c r="N37" s="55"/>
      <c r="O37" s="356"/>
      <c r="P37" s="353"/>
      <c r="R37" s="353"/>
      <c r="S37" s="364"/>
      <c r="T37" s="353"/>
      <c r="U37" s="364"/>
    </row>
    <row r="38" spans="1:21" x14ac:dyDescent="0.25">
      <c r="A38" s="355"/>
      <c r="B38" s="13" t="s">
        <v>1793</v>
      </c>
      <c r="C38" s="356"/>
      <c r="D38" s="13"/>
      <c r="E38" s="355"/>
      <c r="F38" s="355"/>
      <c r="G38" s="1">
        <v>167543</v>
      </c>
      <c r="I38" s="45" t="s">
        <v>1945</v>
      </c>
      <c r="J38" s="4" t="s">
        <v>1945</v>
      </c>
      <c r="L38" s="30">
        <v>44620</v>
      </c>
      <c r="M38" s="1">
        <v>176201</v>
      </c>
      <c r="O38" s="30"/>
      <c r="P38" s="1"/>
      <c r="R38" s="1">
        <f t="shared" ref="R38:R39" si="4">P38-G38</f>
        <v>-167543</v>
      </c>
      <c r="S38" s="1"/>
      <c r="T38" s="1">
        <f t="shared" ref="T38:T39" si="5">R38+S38</f>
        <v>-167543</v>
      </c>
      <c r="U38" s="1"/>
    </row>
    <row r="39" spans="1:21" x14ac:dyDescent="0.25">
      <c r="A39" s="355"/>
      <c r="B39" s="13" t="s">
        <v>1796</v>
      </c>
      <c r="C39" s="13" t="s">
        <v>1089</v>
      </c>
      <c r="D39" s="13"/>
      <c r="E39" s="355"/>
      <c r="F39" s="355"/>
      <c r="G39" s="1">
        <v>216261</v>
      </c>
      <c r="I39" s="45" t="s">
        <v>1945</v>
      </c>
      <c r="J39" s="4" t="s">
        <v>1945</v>
      </c>
      <c r="L39" s="42">
        <v>44620</v>
      </c>
      <c r="M39" s="32">
        <v>230061</v>
      </c>
      <c r="O39" s="30"/>
      <c r="P39" s="1"/>
      <c r="R39" s="1">
        <f t="shared" si="4"/>
        <v>-216261</v>
      </c>
      <c r="S39" s="32"/>
      <c r="T39" s="1">
        <f t="shared" si="5"/>
        <v>-216261</v>
      </c>
      <c r="U39" s="32"/>
    </row>
    <row r="40" spans="1:21" x14ac:dyDescent="0.25">
      <c r="A40" s="355"/>
      <c r="B40" s="357" t="s">
        <v>1795</v>
      </c>
      <c r="C40" s="13" t="s">
        <v>1091</v>
      </c>
      <c r="D40" s="365"/>
      <c r="E40" s="355"/>
      <c r="F40" s="355"/>
      <c r="G40" s="351">
        <v>2</v>
      </c>
      <c r="I40" s="354" t="s">
        <v>1946</v>
      </c>
      <c r="J40" s="357" t="s">
        <v>1945</v>
      </c>
      <c r="K40" s="18"/>
      <c r="L40" s="354">
        <v>44620</v>
      </c>
      <c r="M40" s="351">
        <v>2</v>
      </c>
      <c r="N40" s="29"/>
      <c r="O40" s="367"/>
      <c r="P40" s="351"/>
      <c r="R40" s="351">
        <f>P40-G40</f>
        <v>-2</v>
      </c>
      <c r="S40" s="351"/>
      <c r="T40" s="405">
        <f>R40+S40</f>
        <v>-2</v>
      </c>
      <c r="U40" s="402"/>
    </row>
    <row r="41" spans="1:21" x14ac:dyDescent="0.25">
      <c r="A41" s="355"/>
      <c r="B41" s="355"/>
      <c r="C41" s="13" t="s">
        <v>1092</v>
      </c>
      <c r="D41" s="365"/>
      <c r="E41" s="355"/>
      <c r="F41" s="355"/>
      <c r="G41" s="352"/>
      <c r="I41" s="376"/>
      <c r="J41" s="355"/>
      <c r="K41" s="18"/>
      <c r="L41" s="376"/>
      <c r="M41" s="352"/>
      <c r="N41" s="29"/>
      <c r="O41" s="352"/>
      <c r="P41" s="352"/>
      <c r="R41" s="352"/>
      <c r="S41" s="352"/>
      <c r="T41" s="458"/>
      <c r="U41" s="403"/>
    </row>
    <row r="42" spans="1:21" x14ac:dyDescent="0.25">
      <c r="A42" s="355"/>
      <c r="B42" s="356"/>
      <c r="C42" s="13" t="s">
        <v>1093</v>
      </c>
      <c r="D42" s="365"/>
      <c r="E42" s="355"/>
      <c r="F42" s="355"/>
      <c r="G42" s="353"/>
      <c r="I42" s="361"/>
      <c r="J42" s="356"/>
      <c r="K42" s="18"/>
      <c r="L42" s="361"/>
      <c r="M42" s="353"/>
      <c r="N42" s="29"/>
      <c r="O42" s="353"/>
      <c r="P42" s="353"/>
      <c r="R42" s="353"/>
      <c r="S42" s="353"/>
      <c r="T42" s="406"/>
      <c r="U42" s="404"/>
    </row>
    <row r="43" spans="1:21" x14ac:dyDescent="0.25">
      <c r="A43" s="355"/>
      <c r="B43" s="357" t="s">
        <v>1801</v>
      </c>
      <c r="C43" s="13" t="s">
        <v>1115</v>
      </c>
      <c r="D43" s="365"/>
      <c r="E43" s="355"/>
      <c r="F43" s="355"/>
      <c r="G43" s="351">
        <v>81</v>
      </c>
      <c r="I43" s="357" t="s">
        <v>1945</v>
      </c>
      <c r="J43" s="357" t="s">
        <v>1945</v>
      </c>
      <c r="K43" s="18"/>
      <c r="L43" s="354">
        <v>44620</v>
      </c>
      <c r="M43" s="351">
        <v>81</v>
      </c>
      <c r="N43" s="29"/>
      <c r="O43" s="367"/>
      <c r="P43" s="351"/>
      <c r="Q43" s="55"/>
      <c r="R43" s="351">
        <f>P43-G43</f>
        <v>-81</v>
      </c>
      <c r="S43" s="351"/>
      <c r="T43" s="351">
        <f>R43+S43</f>
        <v>-81</v>
      </c>
      <c r="U43" s="362"/>
    </row>
    <row r="44" spans="1:21" x14ac:dyDescent="0.25">
      <c r="A44" s="355"/>
      <c r="B44" s="355"/>
      <c r="C44" s="13" t="s">
        <v>1116</v>
      </c>
      <c r="D44" s="365"/>
      <c r="E44" s="355"/>
      <c r="F44" s="355"/>
      <c r="G44" s="352"/>
      <c r="I44" s="355"/>
      <c r="J44" s="355"/>
      <c r="K44" s="18"/>
      <c r="L44" s="376"/>
      <c r="M44" s="352"/>
      <c r="N44" s="29"/>
      <c r="O44" s="352"/>
      <c r="P44" s="352"/>
      <c r="Q44" s="55"/>
      <c r="R44" s="352"/>
      <c r="S44" s="352"/>
      <c r="T44" s="352"/>
      <c r="U44" s="363"/>
    </row>
    <row r="45" spans="1:21" x14ac:dyDescent="0.25">
      <c r="A45" s="355"/>
      <c r="B45" s="355"/>
      <c r="C45" s="13" t="s">
        <v>1117</v>
      </c>
      <c r="D45" s="365"/>
      <c r="E45" s="355"/>
      <c r="F45" s="355"/>
      <c r="G45" s="352"/>
      <c r="I45" s="355"/>
      <c r="J45" s="355"/>
      <c r="K45" s="18"/>
      <c r="L45" s="376"/>
      <c r="M45" s="352"/>
      <c r="N45" s="29"/>
      <c r="O45" s="352"/>
      <c r="P45" s="352"/>
      <c r="Q45" s="55"/>
      <c r="R45" s="352"/>
      <c r="S45" s="352"/>
      <c r="T45" s="352"/>
      <c r="U45" s="363"/>
    </row>
    <row r="46" spans="1:21" x14ac:dyDescent="0.25">
      <c r="A46" s="355"/>
      <c r="B46" s="356"/>
      <c r="C46" s="13" t="s">
        <v>1118</v>
      </c>
      <c r="D46" s="365"/>
      <c r="E46" s="355"/>
      <c r="F46" s="355"/>
      <c r="G46" s="353"/>
      <c r="I46" s="356"/>
      <c r="J46" s="356"/>
      <c r="K46" s="18"/>
      <c r="L46" s="361"/>
      <c r="M46" s="353"/>
      <c r="N46" s="29"/>
      <c r="O46" s="353"/>
      <c r="P46" s="353"/>
      <c r="Q46" s="55"/>
      <c r="R46" s="353"/>
      <c r="S46" s="353"/>
      <c r="T46" s="353"/>
      <c r="U46" s="364"/>
    </row>
    <row r="47" spans="1:21" x14ac:dyDescent="0.25">
      <c r="A47" s="355"/>
      <c r="B47" s="13" t="s">
        <v>1820</v>
      </c>
      <c r="C47" s="13" t="s">
        <v>1191</v>
      </c>
      <c r="D47" s="13"/>
      <c r="E47" s="355"/>
      <c r="F47" s="355"/>
      <c r="G47" s="1">
        <v>3</v>
      </c>
      <c r="I47" s="4" t="s">
        <v>1946</v>
      </c>
      <c r="J47" s="4" t="s">
        <v>1945</v>
      </c>
      <c r="L47" s="45">
        <v>44620</v>
      </c>
      <c r="M47" s="1">
        <v>3</v>
      </c>
      <c r="O47" s="30"/>
      <c r="P47" s="1"/>
      <c r="R47" s="1">
        <f t="shared" ref="R47:R51" si="6">P47-G47</f>
        <v>-3</v>
      </c>
      <c r="S47" s="1"/>
      <c r="T47" s="1">
        <f t="shared" ref="T47:T51" si="7">R47+S47</f>
        <v>-3</v>
      </c>
      <c r="U47" s="4"/>
    </row>
    <row r="48" spans="1:21" x14ac:dyDescent="0.25">
      <c r="A48" s="355"/>
      <c r="B48" s="13" t="s">
        <v>1822</v>
      </c>
      <c r="C48" s="357" t="s">
        <v>1192</v>
      </c>
      <c r="D48" s="13"/>
      <c r="E48" s="355"/>
      <c r="F48" s="355"/>
      <c r="G48" s="1"/>
      <c r="I48" s="30"/>
      <c r="J48" s="1"/>
      <c r="L48" s="4"/>
      <c r="M48" s="1"/>
      <c r="O48" s="1"/>
      <c r="P48" s="1"/>
      <c r="R48" s="1">
        <f t="shared" si="6"/>
        <v>0</v>
      </c>
      <c r="S48" s="1"/>
      <c r="T48" s="1">
        <f t="shared" si="7"/>
        <v>0</v>
      </c>
      <c r="U48" s="4"/>
    </row>
    <row r="49" spans="1:21" x14ac:dyDescent="0.25">
      <c r="A49" s="355"/>
      <c r="B49" s="357" t="s">
        <v>1821</v>
      </c>
      <c r="C49" s="356"/>
      <c r="D49" s="13"/>
      <c r="E49" s="355"/>
      <c r="F49" s="355"/>
      <c r="G49" s="1">
        <v>139787</v>
      </c>
      <c r="I49" s="45" t="s">
        <v>1945</v>
      </c>
      <c r="J49" s="4" t="s">
        <v>1945</v>
      </c>
      <c r="L49" s="45">
        <v>44620</v>
      </c>
      <c r="M49" s="1">
        <v>145491</v>
      </c>
      <c r="O49" s="30"/>
      <c r="P49" s="1"/>
      <c r="R49" s="1">
        <f t="shared" si="6"/>
        <v>-139787</v>
      </c>
      <c r="S49" s="1"/>
      <c r="T49" s="1">
        <f t="shared" si="7"/>
        <v>-139787</v>
      </c>
      <c r="U49" s="4"/>
    </row>
    <row r="50" spans="1:21" x14ac:dyDescent="0.25">
      <c r="A50" s="355"/>
      <c r="B50" s="356"/>
      <c r="C50" s="13" t="s">
        <v>1193</v>
      </c>
      <c r="D50" s="13"/>
      <c r="E50" s="355"/>
      <c r="F50" s="355"/>
      <c r="G50" s="1">
        <v>2</v>
      </c>
      <c r="I50" s="4" t="s">
        <v>1946</v>
      </c>
      <c r="J50" s="4" t="s">
        <v>1945</v>
      </c>
      <c r="L50" s="45">
        <v>44620</v>
      </c>
      <c r="M50" s="1">
        <v>2</v>
      </c>
      <c r="O50" s="30"/>
      <c r="P50" s="1"/>
      <c r="R50" s="1">
        <f t="shared" si="6"/>
        <v>-2</v>
      </c>
      <c r="S50" s="1"/>
      <c r="T50" s="1">
        <f t="shared" si="7"/>
        <v>-2</v>
      </c>
      <c r="U50" s="207"/>
    </row>
    <row r="51" spans="1:21" x14ac:dyDescent="0.25">
      <c r="A51" s="355"/>
      <c r="B51" s="13"/>
      <c r="C51" s="13" t="s">
        <v>1301</v>
      </c>
      <c r="D51" s="13"/>
      <c r="E51" s="355"/>
      <c r="F51" s="355"/>
      <c r="G51" s="1"/>
      <c r="I51" s="32"/>
      <c r="J51" s="32"/>
      <c r="L51" s="4"/>
      <c r="M51" s="1"/>
      <c r="O51" s="1"/>
      <c r="P51" s="1"/>
      <c r="R51" s="1">
        <f t="shared" si="6"/>
        <v>0</v>
      </c>
      <c r="S51" s="1"/>
      <c r="T51" s="1">
        <f t="shared" si="7"/>
        <v>0</v>
      </c>
      <c r="U51" s="86" t="s">
        <v>1963</v>
      </c>
    </row>
    <row r="52" spans="1:21" x14ac:dyDescent="0.25">
      <c r="A52" s="356"/>
      <c r="B52" s="13"/>
      <c r="C52" s="13" t="s">
        <v>1302</v>
      </c>
      <c r="D52" s="39"/>
      <c r="E52" s="356"/>
      <c r="F52" s="356"/>
      <c r="G52" s="1"/>
      <c r="I52" s="32"/>
      <c r="J52" s="32"/>
      <c r="L52" s="4"/>
      <c r="M52" s="1"/>
      <c r="O52" s="1"/>
      <c r="P52" s="1"/>
      <c r="R52" s="1"/>
      <c r="S52" s="1"/>
      <c r="T52" s="1"/>
      <c r="U52" s="86" t="s">
        <v>1963</v>
      </c>
    </row>
    <row r="53" spans="1:21" x14ac:dyDescent="0.25">
      <c r="A53" s="357">
        <v>4</v>
      </c>
      <c r="B53" s="357" t="s">
        <v>1632</v>
      </c>
      <c r="C53" s="13" t="s">
        <v>1086</v>
      </c>
      <c r="D53" s="357"/>
      <c r="E53" s="357">
        <v>565</v>
      </c>
      <c r="F53" s="358" t="s">
        <v>1087</v>
      </c>
      <c r="G53" s="351">
        <v>48263</v>
      </c>
      <c r="I53" s="354" t="s">
        <v>1945</v>
      </c>
      <c r="J53" s="357" t="s">
        <v>1945</v>
      </c>
      <c r="L53" s="367">
        <v>44617</v>
      </c>
      <c r="M53" s="351">
        <v>49628</v>
      </c>
      <c r="N53" s="55"/>
      <c r="O53" s="354"/>
      <c r="P53" s="351"/>
      <c r="R53" s="351">
        <f>P53-G53</f>
        <v>-48263</v>
      </c>
      <c r="S53" s="362"/>
      <c r="T53" s="351">
        <f>R53+S53</f>
        <v>-48263</v>
      </c>
      <c r="U53" s="362"/>
    </row>
    <row r="54" spans="1:21" x14ac:dyDescent="0.25">
      <c r="A54" s="355"/>
      <c r="B54" s="355"/>
      <c r="C54" s="13" t="s">
        <v>1088</v>
      </c>
      <c r="D54" s="355"/>
      <c r="E54" s="355"/>
      <c r="F54" s="359"/>
      <c r="G54" s="352"/>
      <c r="I54" s="376"/>
      <c r="J54" s="355"/>
      <c r="L54" s="368"/>
      <c r="M54" s="352"/>
      <c r="N54" s="55"/>
      <c r="O54" s="355"/>
      <c r="P54" s="352"/>
      <c r="R54" s="352"/>
      <c r="S54" s="363"/>
      <c r="T54" s="352"/>
      <c r="U54" s="363"/>
    </row>
    <row r="55" spans="1:21" x14ac:dyDescent="0.25">
      <c r="A55" s="356"/>
      <c r="B55" s="356"/>
      <c r="C55" s="13" t="s">
        <v>1128</v>
      </c>
      <c r="D55" s="356"/>
      <c r="E55" s="356"/>
      <c r="F55" s="360"/>
      <c r="G55" s="353"/>
      <c r="I55" s="361"/>
      <c r="J55" s="356"/>
      <c r="L55" s="379"/>
      <c r="M55" s="353"/>
      <c r="N55" s="55"/>
      <c r="O55" s="356"/>
      <c r="P55" s="353"/>
      <c r="R55" s="353"/>
      <c r="S55" s="364"/>
      <c r="T55" s="353"/>
      <c r="U55" s="364"/>
    </row>
    <row r="56" spans="1:21" ht="30.75" customHeight="1" x14ac:dyDescent="0.25">
      <c r="A56" s="357">
        <v>4</v>
      </c>
      <c r="B56" s="13" t="s">
        <v>1797</v>
      </c>
      <c r="C56" s="13" t="s">
        <v>1094</v>
      </c>
      <c r="D56" s="31"/>
      <c r="E56" s="357">
        <v>2935</v>
      </c>
      <c r="F56" s="358" t="s">
        <v>1095</v>
      </c>
      <c r="G56" s="51">
        <v>255</v>
      </c>
      <c r="I56" s="40" t="s">
        <v>1945</v>
      </c>
      <c r="J56" s="39" t="s">
        <v>1945</v>
      </c>
      <c r="L56" s="44">
        <v>44617</v>
      </c>
      <c r="M56" s="38">
        <v>257</v>
      </c>
      <c r="N56" s="55"/>
      <c r="O56" s="70"/>
      <c r="P56" s="51"/>
      <c r="R56" s="14">
        <f t="shared" ref="R56:R57" si="8">P56-G56</f>
        <v>-255</v>
      </c>
      <c r="S56" s="14"/>
      <c r="T56" s="14">
        <f t="shared" ref="T56:T57" si="9">R56+S56</f>
        <v>-255</v>
      </c>
      <c r="U56" s="149"/>
    </row>
    <row r="57" spans="1:21" x14ac:dyDescent="0.25">
      <c r="A57" s="356"/>
      <c r="B57" s="13" t="s">
        <v>1797</v>
      </c>
      <c r="C57" s="13" t="s">
        <v>1098</v>
      </c>
      <c r="D57" s="13"/>
      <c r="E57" s="356"/>
      <c r="F57" s="360"/>
      <c r="G57" s="14">
        <v>4417</v>
      </c>
      <c r="H57" s="18"/>
      <c r="I57" s="13" t="s">
        <v>1945</v>
      </c>
      <c r="J57" s="13" t="s">
        <v>1945</v>
      </c>
      <c r="K57" s="18"/>
      <c r="L57" s="33">
        <v>44617</v>
      </c>
      <c r="M57" s="14">
        <v>4424</v>
      </c>
      <c r="N57" s="18"/>
      <c r="O57" s="33"/>
      <c r="P57" s="14"/>
      <c r="Q57" s="18"/>
      <c r="R57" s="14">
        <f t="shared" si="8"/>
        <v>-4417</v>
      </c>
      <c r="S57" s="14"/>
      <c r="T57" s="14">
        <f t="shared" si="9"/>
        <v>-4417</v>
      </c>
      <c r="U57" s="149"/>
    </row>
    <row r="58" spans="1:21" x14ac:dyDescent="0.25">
      <c r="A58" s="357">
        <v>4</v>
      </c>
      <c r="B58" s="357" t="s">
        <v>1798</v>
      </c>
      <c r="C58" s="13" t="s">
        <v>1096</v>
      </c>
      <c r="D58" s="357"/>
      <c r="E58" s="357">
        <v>1324</v>
      </c>
      <c r="F58" s="358" t="s">
        <v>1097</v>
      </c>
      <c r="G58" s="351">
        <v>21306</v>
      </c>
      <c r="I58" s="354" t="s">
        <v>1945</v>
      </c>
      <c r="J58" s="357" t="s">
        <v>1945</v>
      </c>
      <c r="L58" s="354">
        <v>44620</v>
      </c>
      <c r="M58" s="351">
        <v>22101</v>
      </c>
      <c r="N58" s="55"/>
      <c r="O58" s="354"/>
      <c r="P58" s="351"/>
      <c r="R58" s="351">
        <f>P58-G58</f>
        <v>-21306</v>
      </c>
      <c r="S58" s="362"/>
      <c r="T58" s="351">
        <f>R58+S58</f>
        <v>-21306</v>
      </c>
      <c r="U58" s="362"/>
    </row>
    <row r="59" spans="1:21" x14ac:dyDescent="0.25">
      <c r="A59" s="355"/>
      <c r="B59" s="355"/>
      <c r="C59" s="13" t="s">
        <v>1109</v>
      </c>
      <c r="D59" s="355"/>
      <c r="E59" s="355"/>
      <c r="F59" s="359"/>
      <c r="G59" s="352"/>
      <c r="I59" s="376"/>
      <c r="J59" s="355"/>
      <c r="L59" s="355"/>
      <c r="M59" s="352"/>
      <c r="N59" s="55"/>
      <c r="O59" s="355"/>
      <c r="P59" s="352"/>
      <c r="R59" s="352"/>
      <c r="S59" s="363"/>
      <c r="T59" s="352"/>
      <c r="U59" s="363"/>
    </row>
    <row r="60" spans="1:21" x14ac:dyDescent="0.25">
      <c r="A60" s="355"/>
      <c r="B60" s="355"/>
      <c r="C60" s="13" t="s">
        <v>1110</v>
      </c>
      <c r="D60" s="355"/>
      <c r="E60" s="355"/>
      <c r="F60" s="359"/>
      <c r="G60" s="352"/>
      <c r="I60" s="376"/>
      <c r="J60" s="355"/>
      <c r="L60" s="355"/>
      <c r="M60" s="352"/>
      <c r="N60" s="55"/>
      <c r="O60" s="355"/>
      <c r="P60" s="352"/>
      <c r="R60" s="352"/>
      <c r="S60" s="363"/>
      <c r="T60" s="352"/>
      <c r="U60" s="363"/>
    </row>
    <row r="61" spans="1:21" x14ac:dyDescent="0.25">
      <c r="A61" s="355"/>
      <c r="B61" s="355"/>
      <c r="C61" s="13" t="s">
        <v>1111</v>
      </c>
      <c r="D61" s="355"/>
      <c r="E61" s="355"/>
      <c r="F61" s="359"/>
      <c r="G61" s="352"/>
      <c r="I61" s="376"/>
      <c r="J61" s="355"/>
      <c r="L61" s="355"/>
      <c r="M61" s="352"/>
      <c r="N61" s="55"/>
      <c r="O61" s="355"/>
      <c r="P61" s="352"/>
      <c r="R61" s="352"/>
      <c r="S61" s="363"/>
      <c r="T61" s="352"/>
      <c r="U61" s="363"/>
    </row>
    <row r="62" spans="1:21" x14ac:dyDescent="0.25">
      <c r="A62" s="355"/>
      <c r="B62" s="355"/>
      <c r="C62" s="13" t="s">
        <v>1112</v>
      </c>
      <c r="D62" s="355"/>
      <c r="E62" s="355"/>
      <c r="F62" s="359"/>
      <c r="G62" s="352"/>
      <c r="I62" s="376"/>
      <c r="J62" s="355"/>
      <c r="L62" s="355"/>
      <c r="M62" s="352"/>
      <c r="N62" s="55"/>
      <c r="O62" s="355"/>
      <c r="P62" s="352"/>
      <c r="R62" s="352"/>
      <c r="S62" s="363"/>
      <c r="T62" s="352"/>
      <c r="U62" s="363"/>
    </row>
    <row r="63" spans="1:21" x14ac:dyDescent="0.25">
      <c r="A63" s="355"/>
      <c r="B63" s="355"/>
      <c r="C63" s="13" t="s">
        <v>1113</v>
      </c>
      <c r="D63" s="355"/>
      <c r="E63" s="355"/>
      <c r="F63" s="359"/>
      <c r="G63" s="352"/>
      <c r="I63" s="376"/>
      <c r="J63" s="355"/>
      <c r="L63" s="355"/>
      <c r="M63" s="352"/>
      <c r="N63" s="55"/>
      <c r="O63" s="355"/>
      <c r="P63" s="352"/>
      <c r="R63" s="352"/>
      <c r="S63" s="363"/>
      <c r="T63" s="352"/>
      <c r="U63" s="363"/>
    </row>
    <row r="64" spans="1:21" x14ac:dyDescent="0.25">
      <c r="A64" s="356"/>
      <c r="B64" s="356"/>
      <c r="C64" s="13" t="s">
        <v>1114</v>
      </c>
      <c r="D64" s="356"/>
      <c r="E64" s="356"/>
      <c r="F64" s="360"/>
      <c r="G64" s="353"/>
      <c r="I64" s="361"/>
      <c r="J64" s="356"/>
      <c r="L64" s="356"/>
      <c r="M64" s="353"/>
      <c r="N64" s="55"/>
      <c r="O64" s="356"/>
      <c r="P64" s="353"/>
      <c r="R64" s="353"/>
      <c r="S64" s="364"/>
      <c r="T64" s="353"/>
      <c r="U64" s="364"/>
    </row>
    <row r="65" spans="1:21" x14ac:dyDescent="0.25">
      <c r="A65" s="13">
        <v>4</v>
      </c>
      <c r="B65" s="13" t="s">
        <v>1799</v>
      </c>
      <c r="C65" s="13" t="s">
        <v>1099</v>
      </c>
      <c r="D65" s="13"/>
      <c r="E65" s="13">
        <v>2208</v>
      </c>
      <c r="F65" s="1" t="s">
        <v>1100</v>
      </c>
      <c r="G65" s="1">
        <v>3034</v>
      </c>
      <c r="I65" s="45" t="s">
        <v>1945</v>
      </c>
      <c r="J65" s="4" t="s">
        <v>1945</v>
      </c>
      <c r="L65" s="30">
        <v>44617</v>
      </c>
      <c r="M65" s="1">
        <v>3091</v>
      </c>
      <c r="O65" s="30"/>
      <c r="P65" s="1"/>
      <c r="R65" s="1">
        <f t="shared" ref="R65:R67" si="10">P65-G65</f>
        <v>-3034</v>
      </c>
      <c r="S65" s="1"/>
      <c r="T65" s="1">
        <f t="shared" ref="T65:T67" si="11">R65+S65</f>
        <v>-3034</v>
      </c>
      <c r="U65" s="1"/>
    </row>
    <row r="66" spans="1:21" x14ac:dyDescent="0.25">
      <c r="A66" s="13">
        <v>4</v>
      </c>
      <c r="B66" s="13" t="s">
        <v>1799</v>
      </c>
      <c r="C66" s="13" t="s">
        <v>1101</v>
      </c>
      <c r="D66" s="13"/>
      <c r="E66" s="13">
        <v>1960</v>
      </c>
      <c r="F66" s="1" t="s">
        <v>1008</v>
      </c>
      <c r="G66" s="1">
        <v>3</v>
      </c>
      <c r="I66" s="4" t="s">
        <v>1946</v>
      </c>
      <c r="J66" s="4" t="s">
        <v>1945</v>
      </c>
      <c r="L66" s="30">
        <v>44620</v>
      </c>
      <c r="M66" s="1">
        <v>3</v>
      </c>
      <c r="O66" s="30"/>
      <c r="P66" s="1"/>
      <c r="R66" s="1">
        <f t="shared" si="10"/>
        <v>-3</v>
      </c>
      <c r="S66" s="1"/>
      <c r="T66" s="1">
        <f t="shared" si="11"/>
        <v>-3</v>
      </c>
      <c r="U66" s="1"/>
    </row>
    <row r="67" spans="1:21" x14ac:dyDescent="0.25">
      <c r="A67" s="13">
        <v>4</v>
      </c>
      <c r="B67" s="13" t="s">
        <v>1791</v>
      </c>
      <c r="C67" s="13" t="s">
        <v>1103</v>
      </c>
      <c r="D67" s="13"/>
      <c r="E67" s="13">
        <v>2162</v>
      </c>
      <c r="F67" s="1" t="s">
        <v>1104</v>
      </c>
      <c r="G67" s="1">
        <v>1460</v>
      </c>
      <c r="I67" s="45" t="s">
        <v>1945</v>
      </c>
      <c r="J67" s="4" t="s">
        <v>1945</v>
      </c>
      <c r="L67" s="30">
        <v>44617</v>
      </c>
      <c r="M67" s="1">
        <v>1497</v>
      </c>
      <c r="O67" s="30"/>
      <c r="P67" s="1"/>
      <c r="R67" s="1">
        <f t="shared" si="10"/>
        <v>-1460</v>
      </c>
      <c r="S67" s="1"/>
      <c r="T67" s="1">
        <f t="shared" si="11"/>
        <v>-1460</v>
      </c>
      <c r="U67" s="1"/>
    </row>
    <row r="68" spans="1:21" x14ac:dyDescent="0.25">
      <c r="A68" s="357">
        <v>4</v>
      </c>
      <c r="B68" s="357" t="s">
        <v>1800</v>
      </c>
      <c r="C68" s="13" t="s">
        <v>1105</v>
      </c>
      <c r="D68" s="365"/>
      <c r="E68" s="357">
        <v>1962</v>
      </c>
      <c r="F68" s="358" t="s">
        <v>1106</v>
      </c>
      <c r="G68" s="351">
        <v>31028</v>
      </c>
      <c r="I68" s="354" t="s">
        <v>1945</v>
      </c>
      <c r="J68" s="357" t="s">
        <v>1945</v>
      </c>
      <c r="L68" s="354">
        <v>44620</v>
      </c>
      <c r="M68" s="351">
        <v>21486</v>
      </c>
      <c r="N68" s="55"/>
      <c r="O68" s="354"/>
      <c r="P68" s="351"/>
      <c r="R68" s="351">
        <f>P68-G68</f>
        <v>-31028</v>
      </c>
      <c r="S68" s="351"/>
      <c r="T68" s="351">
        <f>R68+S68</f>
        <v>-31028</v>
      </c>
      <c r="U68" s="362"/>
    </row>
    <row r="69" spans="1:21" x14ac:dyDescent="0.25">
      <c r="A69" s="355"/>
      <c r="B69" s="355"/>
      <c r="C69" s="13" t="s">
        <v>1107</v>
      </c>
      <c r="D69" s="365"/>
      <c r="E69" s="355"/>
      <c r="F69" s="359"/>
      <c r="G69" s="352"/>
      <c r="I69" s="376"/>
      <c r="J69" s="355"/>
      <c r="L69" s="355"/>
      <c r="M69" s="352"/>
      <c r="N69" s="55"/>
      <c r="O69" s="355"/>
      <c r="P69" s="352"/>
      <c r="R69" s="352"/>
      <c r="S69" s="352"/>
      <c r="T69" s="352"/>
      <c r="U69" s="363"/>
    </row>
    <row r="70" spans="1:21" x14ac:dyDescent="0.25">
      <c r="A70" s="355"/>
      <c r="B70" s="356"/>
      <c r="C70" s="13" t="s">
        <v>1108</v>
      </c>
      <c r="D70" s="365"/>
      <c r="E70" s="355"/>
      <c r="F70" s="359"/>
      <c r="G70" s="353"/>
      <c r="I70" s="361"/>
      <c r="J70" s="356"/>
      <c r="L70" s="356"/>
      <c r="M70" s="353"/>
      <c r="N70" s="55"/>
      <c r="O70" s="356"/>
      <c r="P70" s="353"/>
      <c r="R70" s="353"/>
      <c r="S70" s="353"/>
      <c r="T70" s="353"/>
      <c r="U70" s="364"/>
    </row>
    <row r="71" spans="1:21" x14ac:dyDescent="0.25">
      <c r="A71" s="355"/>
      <c r="B71" s="13" t="s">
        <v>1643</v>
      </c>
      <c r="C71" s="13" t="s">
        <v>1148</v>
      </c>
      <c r="D71" s="13"/>
      <c r="E71" s="355"/>
      <c r="F71" s="359"/>
      <c r="G71" s="51">
        <v>37420</v>
      </c>
      <c r="H71" s="55"/>
      <c r="I71" s="70" t="s">
        <v>1945</v>
      </c>
      <c r="J71" s="51" t="s">
        <v>1945</v>
      </c>
      <c r="K71" s="55"/>
      <c r="L71" s="70">
        <v>44617</v>
      </c>
      <c r="M71" s="51">
        <v>38547</v>
      </c>
      <c r="N71" s="55"/>
      <c r="O71" s="70"/>
      <c r="P71" s="51"/>
      <c r="Q71" s="55"/>
      <c r="R71" s="51">
        <f>P71-G71</f>
        <v>-37420</v>
      </c>
      <c r="S71" s="51"/>
      <c r="T71" s="51">
        <f>R71+S71</f>
        <v>-37420</v>
      </c>
      <c r="U71" s="210"/>
    </row>
    <row r="72" spans="1:21" x14ac:dyDescent="0.25">
      <c r="A72" s="355"/>
      <c r="B72" s="357" t="s">
        <v>1843</v>
      </c>
      <c r="C72" s="13" t="s">
        <v>1243</v>
      </c>
      <c r="D72" s="365"/>
      <c r="E72" s="355"/>
      <c r="F72" s="359"/>
      <c r="G72" s="351">
        <v>33289</v>
      </c>
      <c r="I72" s="354" t="s">
        <v>1945</v>
      </c>
      <c r="J72" s="357" t="s">
        <v>1945</v>
      </c>
      <c r="L72" s="354">
        <v>44620</v>
      </c>
      <c r="M72" s="351">
        <v>36894</v>
      </c>
      <c r="N72" s="55"/>
      <c r="O72" s="354"/>
      <c r="P72" s="388"/>
      <c r="R72" s="388">
        <f>P72-G72</f>
        <v>-33289</v>
      </c>
      <c r="S72" s="362"/>
      <c r="T72" s="388">
        <f>R72+S72</f>
        <v>-33289</v>
      </c>
      <c r="U72" s="456"/>
    </row>
    <row r="73" spans="1:21" ht="118.5" customHeight="1" x14ac:dyDescent="0.25">
      <c r="A73" s="356"/>
      <c r="B73" s="356"/>
      <c r="C73" s="13" t="s">
        <v>1244</v>
      </c>
      <c r="D73" s="365"/>
      <c r="E73" s="356"/>
      <c r="F73" s="360"/>
      <c r="G73" s="353"/>
      <c r="I73" s="361"/>
      <c r="J73" s="356"/>
      <c r="L73" s="361"/>
      <c r="M73" s="353"/>
      <c r="N73" s="55"/>
      <c r="O73" s="356"/>
      <c r="P73" s="389"/>
      <c r="R73" s="389"/>
      <c r="S73" s="364"/>
      <c r="T73" s="389"/>
      <c r="U73" s="456"/>
    </row>
    <row r="74" spans="1:21" x14ac:dyDescent="0.25">
      <c r="A74" s="357">
        <v>4</v>
      </c>
      <c r="B74" s="357" t="s">
        <v>1802</v>
      </c>
      <c r="C74" s="13" t="s">
        <v>1119</v>
      </c>
      <c r="D74" s="357"/>
      <c r="E74" s="357">
        <v>2897</v>
      </c>
      <c r="F74" s="358" t="s">
        <v>1035</v>
      </c>
      <c r="G74" s="351">
        <v>35528</v>
      </c>
      <c r="I74" s="354" t="s">
        <v>1945</v>
      </c>
      <c r="J74" s="357" t="s">
        <v>1945</v>
      </c>
      <c r="L74" s="354">
        <v>44620</v>
      </c>
      <c r="M74" s="351">
        <v>36695</v>
      </c>
      <c r="N74" s="55"/>
      <c r="O74" s="354"/>
      <c r="P74" s="351"/>
      <c r="R74" s="351">
        <f>P74-G74</f>
        <v>-35528</v>
      </c>
      <c r="S74" s="362"/>
      <c r="T74" s="351">
        <f>R74+S74</f>
        <v>-35528</v>
      </c>
      <c r="U74" s="362"/>
    </row>
    <row r="75" spans="1:21" x14ac:dyDescent="0.25">
      <c r="A75" s="356"/>
      <c r="B75" s="356"/>
      <c r="C75" s="13" t="s">
        <v>1120</v>
      </c>
      <c r="D75" s="356"/>
      <c r="E75" s="356"/>
      <c r="F75" s="360"/>
      <c r="G75" s="353"/>
      <c r="I75" s="361"/>
      <c r="J75" s="356"/>
      <c r="L75" s="356"/>
      <c r="M75" s="353"/>
      <c r="N75" s="55"/>
      <c r="O75" s="356"/>
      <c r="P75" s="353"/>
      <c r="R75" s="353"/>
      <c r="S75" s="364"/>
      <c r="T75" s="353"/>
      <c r="U75" s="364"/>
    </row>
    <row r="76" spans="1:21" x14ac:dyDescent="0.25">
      <c r="A76" s="13">
        <v>4</v>
      </c>
      <c r="B76" s="13" t="s">
        <v>1803</v>
      </c>
      <c r="C76" s="13" t="s">
        <v>1121</v>
      </c>
      <c r="D76" s="13"/>
      <c r="E76" s="13">
        <v>1148</v>
      </c>
      <c r="F76" s="1" t="s">
        <v>684</v>
      </c>
      <c r="G76" s="1">
        <v>2038</v>
      </c>
      <c r="I76" s="45" t="s">
        <v>1945</v>
      </c>
      <c r="J76" s="4" t="s">
        <v>1945</v>
      </c>
      <c r="L76" s="30">
        <v>44620</v>
      </c>
      <c r="M76" s="1">
        <v>2158</v>
      </c>
      <c r="O76" s="30"/>
      <c r="P76" s="1"/>
      <c r="R76" s="1">
        <f>P76-G76</f>
        <v>-2038</v>
      </c>
      <c r="S76" s="1"/>
      <c r="T76" s="1">
        <f t="shared" ref="T76:T77" si="12">R76+S76</f>
        <v>-2038</v>
      </c>
      <c r="U76" s="1"/>
    </row>
    <row r="77" spans="1:21" x14ac:dyDescent="0.25">
      <c r="A77" s="13">
        <v>4</v>
      </c>
      <c r="B77" s="13" t="s">
        <v>1804</v>
      </c>
      <c r="C77" s="13" t="s">
        <v>1122</v>
      </c>
      <c r="D77" s="13"/>
      <c r="E77" s="13">
        <v>1961</v>
      </c>
      <c r="F77" s="1" t="s">
        <v>1123</v>
      </c>
      <c r="G77" s="1">
        <v>3</v>
      </c>
      <c r="I77" s="4" t="s">
        <v>1946</v>
      </c>
      <c r="J77" s="4" t="s">
        <v>1945</v>
      </c>
      <c r="L77" s="30">
        <v>44620</v>
      </c>
      <c r="M77" s="1">
        <v>3</v>
      </c>
      <c r="O77" s="30"/>
      <c r="P77" s="1"/>
      <c r="R77" s="1">
        <f>P77-G77</f>
        <v>-3</v>
      </c>
      <c r="S77" s="1"/>
      <c r="T77" s="1">
        <f t="shared" si="12"/>
        <v>-3</v>
      </c>
      <c r="U77" s="1"/>
    </row>
    <row r="78" spans="1:21" ht="30" x14ac:dyDescent="0.25">
      <c r="A78" s="13">
        <v>4</v>
      </c>
      <c r="B78" s="13" t="s">
        <v>1804</v>
      </c>
      <c r="C78" s="13" t="s">
        <v>1124</v>
      </c>
      <c r="D78" s="13"/>
      <c r="E78" s="13">
        <v>693</v>
      </c>
      <c r="F78" s="14" t="s">
        <v>1125</v>
      </c>
      <c r="G78" s="14"/>
      <c r="H78" s="18"/>
      <c r="I78" s="14"/>
      <c r="J78" s="14"/>
      <c r="K78" s="18"/>
      <c r="L78" s="14"/>
      <c r="M78" s="14"/>
      <c r="N78" s="18"/>
      <c r="O78" s="14"/>
      <c r="P78" s="14"/>
      <c r="Q78" s="18"/>
      <c r="R78" s="14"/>
      <c r="S78" s="14"/>
      <c r="T78" s="14"/>
      <c r="U78" s="82" t="s">
        <v>1953</v>
      </c>
    </row>
    <row r="79" spans="1:21" x14ac:dyDescent="0.25">
      <c r="A79" s="357">
        <v>4</v>
      </c>
      <c r="B79" s="357" t="s">
        <v>1806</v>
      </c>
      <c r="C79" s="13" t="s">
        <v>1126</v>
      </c>
      <c r="D79" s="357"/>
      <c r="E79" s="357">
        <v>1605</v>
      </c>
      <c r="F79" s="358" t="s">
        <v>1127</v>
      </c>
      <c r="G79" s="351">
        <v>1366</v>
      </c>
      <c r="I79" s="354" t="s">
        <v>1945</v>
      </c>
      <c r="J79" s="357" t="s">
        <v>1945</v>
      </c>
      <c r="L79" s="354">
        <v>44620</v>
      </c>
      <c r="M79" s="351">
        <v>1449</v>
      </c>
      <c r="N79" s="55"/>
      <c r="O79" s="354"/>
      <c r="P79" s="351"/>
      <c r="R79" s="351">
        <f>P79-G79</f>
        <v>-1366</v>
      </c>
      <c r="S79" s="362"/>
      <c r="T79" s="351">
        <f>R79+S79</f>
        <v>-1366</v>
      </c>
      <c r="U79" s="362"/>
    </row>
    <row r="80" spans="1:21" x14ac:dyDescent="0.25">
      <c r="A80" s="355"/>
      <c r="B80" s="356"/>
      <c r="C80" s="13" t="s">
        <v>1206</v>
      </c>
      <c r="D80" s="355"/>
      <c r="E80" s="355"/>
      <c r="F80" s="359"/>
      <c r="G80" s="353"/>
      <c r="I80" s="361"/>
      <c r="J80" s="356"/>
      <c r="L80" s="361"/>
      <c r="M80" s="353"/>
      <c r="N80" s="55"/>
      <c r="O80" s="356"/>
      <c r="P80" s="353"/>
      <c r="R80" s="353"/>
      <c r="S80" s="364"/>
      <c r="T80" s="353"/>
      <c r="U80" s="364"/>
    </row>
    <row r="81" spans="1:21" x14ac:dyDescent="0.25">
      <c r="A81" s="356"/>
      <c r="B81" s="31" t="s">
        <v>1805</v>
      </c>
      <c r="C81" s="13" t="s">
        <v>1207</v>
      </c>
      <c r="D81" s="13"/>
      <c r="E81" s="356"/>
      <c r="F81" s="360"/>
      <c r="G81" s="1">
        <v>3631</v>
      </c>
      <c r="I81" s="45" t="s">
        <v>1945</v>
      </c>
      <c r="J81" s="4" t="s">
        <v>1945</v>
      </c>
      <c r="L81" s="30">
        <v>44620</v>
      </c>
      <c r="M81" s="1">
        <v>3797</v>
      </c>
      <c r="O81" s="30"/>
      <c r="P81" s="1"/>
      <c r="R81" s="1">
        <f>P81-G81</f>
        <v>-3631</v>
      </c>
      <c r="S81" s="1"/>
      <c r="T81" s="1">
        <f>R81+S81</f>
        <v>-3631</v>
      </c>
      <c r="U81" s="1"/>
    </row>
    <row r="82" spans="1:21" x14ac:dyDescent="0.25">
      <c r="A82" s="357">
        <v>4</v>
      </c>
      <c r="B82" s="357" t="s">
        <v>1633</v>
      </c>
      <c r="C82" s="13" t="s">
        <v>1129</v>
      </c>
      <c r="D82" s="357"/>
      <c r="E82" s="357">
        <v>1170</v>
      </c>
      <c r="F82" s="358" t="s">
        <v>1130</v>
      </c>
      <c r="G82" s="351">
        <v>34931</v>
      </c>
      <c r="I82" s="357" t="s">
        <v>1945</v>
      </c>
      <c r="J82" s="357" t="s">
        <v>1945</v>
      </c>
      <c r="L82" s="354">
        <v>44617</v>
      </c>
      <c r="M82" s="351">
        <v>36404</v>
      </c>
      <c r="N82" s="29"/>
      <c r="O82" s="367"/>
      <c r="P82" s="351"/>
      <c r="R82" s="351">
        <f>P82-G82</f>
        <v>-34931</v>
      </c>
      <c r="S82" s="362"/>
      <c r="T82" s="351">
        <f>R82+S82</f>
        <v>-34931</v>
      </c>
      <c r="U82" s="362"/>
    </row>
    <row r="83" spans="1:21" x14ac:dyDescent="0.25">
      <c r="A83" s="356"/>
      <c r="B83" s="356"/>
      <c r="C83" s="13" t="s">
        <v>1135</v>
      </c>
      <c r="D83" s="356"/>
      <c r="E83" s="356"/>
      <c r="F83" s="360"/>
      <c r="G83" s="353"/>
      <c r="I83" s="356"/>
      <c r="J83" s="356"/>
      <c r="L83" s="361"/>
      <c r="M83" s="353"/>
      <c r="N83" s="29"/>
      <c r="O83" s="353"/>
      <c r="P83" s="353"/>
      <c r="R83" s="353"/>
      <c r="S83" s="364"/>
      <c r="T83" s="353"/>
      <c r="U83" s="364"/>
    </row>
    <row r="84" spans="1:21" x14ac:dyDescent="0.25">
      <c r="A84" s="13">
        <v>4</v>
      </c>
      <c r="B84" s="13" t="s">
        <v>1634</v>
      </c>
      <c r="C84" s="13" t="s">
        <v>1131</v>
      </c>
      <c r="D84" s="13"/>
      <c r="E84" s="13">
        <v>2989</v>
      </c>
      <c r="F84" s="1" t="s">
        <v>1132</v>
      </c>
      <c r="G84" s="1">
        <v>844</v>
      </c>
      <c r="I84" s="45" t="s">
        <v>1945</v>
      </c>
      <c r="J84" s="4" t="s">
        <v>1945</v>
      </c>
      <c r="L84" s="30">
        <v>44617</v>
      </c>
      <c r="M84" s="1">
        <v>1205</v>
      </c>
      <c r="O84" s="30"/>
      <c r="P84" s="1"/>
      <c r="R84" s="1">
        <f>P84-G84</f>
        <v>-844</v>
      </c>
      <c r="S84" s="1"/>
      <c r="T84" s="1">
        <f t="shared" ref="T84:T85" si="13">R84+S84</f>
        <v>-844</v>
      </c>
      <c r="U84" s="1"/>
    </row>
    <row r="85" spans="1:21" ht="18.75" customHeight="1" x14ac:dyDescent="0.25">
      <c r="A85" s="13">
        <v>4</v>
      </c>
      <c r="B85" s="13" t="s">
        <v>1807</v>
      </c>
      <c r="C85" s="13" t="s">
        <v>1133</v>
      </c>
      <c r="D85" s="13"/>
      <c r="E85" s="13">
        <v>2274</v>
      </c>
      <c r="F85" s="1" t="s">
        <v>1134</v>
      </c>
      <c r="G85" s="1">
        <v>541</v>
      </c>
      <c r="I85" s="4" t="s">
        <v>1945</v>
      </c>
      <c r="J85" s="4" t="s">
        <v>1945</v>
      </c>
      <c r="L85" s="30">
        <v>44617</v>
      </c>
      <c r="M85" s="1">
        <v>624</v>
      </c>
      <c r="O85" s="30"/>
      <c r="P85" s="1"/>
      <c r="R85" s="1">
        <f>P85-G85</f>
        <v>-541</v>
      </c>
      <c r="S85" s="1"/>
      <c r="T85" s="1">
        <f t="shared" si="13"/>
        <v>-541</v>
      </c>
      <c r="U85" s="1"/>
    </row>
    <row r="86" spans="1:21" x14ac:dyDescent="0.25">
      <c r="A86" s="357">
        <v>4</v>
      </c>
      <c r="B86" s="357" t="s">
        <v>1635</v>
      </c>
      <c r="C86" s="13" t="s">
        <v>1136</v>
      </c>
      <c r="D86" s="357"/>
      <c r="E86" s="357">
        <v>3343</v>
      </c>
      <c r="F86" s="358" t="s">
        <v>2060</v>
      </c>
      <c r="G86" s="351">
        <v>124217</v>
      </c>
      <c r="I86" s="354" t="s">
        <v>1945</v>
      </c>
      <c r="J86" s="357" t="s">
        <v>1945</v>
      </c>
      <c r="L86" s="354">
        <v>44617</v>
      </c>
      <c r="M86" s="351">
        <v>131985</v>
      </c>
      <c r="N86" s="55"/>
      <c r="O86" s="354"/>
      <c r="P86" s="351"/>
      <c r="R86" s="351">
        <f>P86-G86</f>
        <v>-124217</v>
      </c>
      <c r="S86" s="362"/>
      <c r="T86" s="351">
        <f>R86+S86</f>
        <v>-124217</v>
      </c>
      <c r="U86" s="362"/>
    </row>
    <row r="87" spans="1:21" x14ac:dyDescent="0.25">
      <c r="A87" s="355"/>
      <c r="B87" s="356"/>
      <c r="C87" s="13" t="s">
        <v>1285</v>
      </c>
      <c r="D87" s="356"/>
      <c r="E87" s="355"/>
      <c r="F87" s="359"/>
      <c r="G87" s="353"/>
      <c r="I87" s="361"/>
      <c r="J87" s="356"/>
      <c r="L87" s="356"/>
      <c r="M87" s="353"/>
      <c r="N87" s="55"/>
      <c r="O87" s="356"/>
      <c r="P87" s="353"/>
      <c r="R87" s="353"/>
      <c r="S87" s="364"/>
      <c r="T87" s="353"/>
      <c r="U87" s="364"/>
    </row>
    <row r="88" spans="1:21" x14ac:dyDescent="0.25">
      <c r="A88" s="356"/>
      <c r="B88" s="13" t="s">
        <v>1808</v>
      </c>
      <c r="C88" s="13" t="s">
        <v>1139</v>
      </c>
      <c r="D88" s="39"/>
      <c r="E88" s="356"/>
      <c r="F88" s="360"/>
      <c r="G88" s="51">
        <v>3</v>
      </c>
      <c r="I88" s="40" t="s">
        <v>1946</v>
      </c>
      <c r="J88" s="39" t="s">
        <v>1945</v>
      </c>
      <c r="L88" s="40">
        <v>44620</v>
      </c>
      <c r="M88" s="38">
        <v>3</v>
      </c>
      <c r="N88" s="55"/>
      <c r="O88" s="70"/>
      <c r="P88" s="51"/>
      <c r="R88" s="1">
        <f t="shared" ref="R88:R90" si="14">P88-G88</f>
        <v>-3</v>
      </c>
      <c r="S88" s="1"/>
      <c r="T88" s="25">
        <f t="shared" ref="T88:T90" si="15">R88+S88</f>
        <v>-3</v>
      </c>
      <c r="U88" s="150"/>
    </row>
    <row r="89" spans="1:21" x14ac:dyDescent="0.25">
      <c r="A89" s="13">
        <v>4</v>
      </c>
      <c r="B89" s="13" t="s">
        <v>1636</v>
      </c>
      <c r="C89" s="13" t="s">
        <v>1137</v>
      </c>
      <c r="D89" s="13"/>
      <c r="E89" s="13">
        <v>984</v>
      </c>
      <c r="F89" s="1" t="s">
        <v>1138</v>
      </c>
      <c r="G89" s="1">
        <v>3817</v>
      </c>
      <c r="I89" s="45" t="s">
        <v>1945</v>
      </c>
      <c r="J89" s="4" t="s">
        <v>1945</v>
      </c>
      <c r="L89" s="30">
        <v>44617</v>
      </c>
      <c r="M89" s="1">
        <v>3859</v>
      </c>
      <c r="O89" s="30"/>
      <c r="P89" s="1"/>
      <c r="R89" s="1">
        <f t="shared" si="14"/>
        <v>-3817</v>
      </c>
      <c r="S89" s="1"/>
      <c r="T89" s="1">
        <f t="shared" si="15"/>
        <v>-3817</v>
      </c>
      <c r="U89" s="1"/>
    </row>
    <row r="90" spans="1:21" x14ac:dyDescent="0.25">
      <c r="A90" s="13">
        <v>4</v>
      </c>
      <c r="B90" s="13" t="s">
        <v>1637</v>
      </c>
      <c r="C90" s="13" t="s">
        <v>1140</v>
      </c>
      <c r="D90" s="13"/>
      <c r="E90" s="13">
        <v>2861</v>
      </c>
      <c r="F90" s="1" t="s">
        <v>1142</v>
      </c>
      <c r="G90" s="1">
        <v>999995</v>
      </c>
      <c r="I90" s="4" t="s">
        <v>1946</v>
      </c>
      <c r="J90" s="4" t="s">
        <v>1945</v>
      </c>
      <c r="L90" s="30">
        <v>44620</v>
      </c>
      <c r="M90" s="1">
        <v>999995</v>
      </c>
      <c r="O90" s="30"/>
      <c r="P90" s="1"/>
      <c r="R90" s="1">
        <f t="shared" si="14"/>
        <v>-999995</v>
      </c>
      <c r="S90" s="1"/>
      <c r="T90" s="1">
        <f t="shared" si="15"/>
        <v>-999995</v>
      </c>
      <c r="U90" s="1"/>
    </row>
    <row r="91" spans="1:21" x14ac:dyDescent="0.25">
      <c r="A91" s="357">
        <v>4</v>
      </c>
      <c r="B91" s="357" t="s">
        <v>1639</v>
      </c>
      <c r="C91" s="13" t="s">
        <v>1141</v>
      </c>
      <c r="D91" s="357"/>
      <c r="E91" s="357">
        <v>2861</v>
      </c>
      <c r="F91" s="358" t="s">
        <v>1142</v>
      </c>
      <c r="G91" s="351">
        <v>244220</v>
      </c>
      <c r="I91" s="354" t="s">
        <v>1945</v>
      </c>
      <c r="J91" s="357" t="s">
        <v>1945</v>
      </c>
      <c r="L91" s="354">
        <v>44617</v>
      </c>
      <c r="M91" s="351">
        <v>251176</v>
      </c>
      <c r="N91" s="55"/>
      <c r="O91" s="354"/>
      <c r="P91" s="351"/>
      <c r="R91" s="351">
        <f>P91-G91</f>
        <v>-244220</v>
      </c>
      <c r="S91" s="362"/>
      <c r="T91" s="351">
        <f>R91+S91</f>
        <v>-244220</v>
      </c>
      <c r="U91" s="362"/>
    </row>
    <row r="92" spans="1:21" x14ac:dyDescent="0.25">
      <c r="A92" s="356"/>
      <c r="B92" s="356"/>
      <c r="C92" s="13" t="s">
        <v>1290</v>
      </c>
      <c r="D92" s="356"/>
      <c r="E92" s="356"/>
      <c r="F92" s="360"/>
      <c r="G92" s="353"/>
      <c r="I92" s="361"/>
      <c r="J92" s="356"/>
      <c r="L92" s="361"/>
      <c r="M92" s="353"/>
      <c r="N92" s="55"/>
      <c r="O92" s="356"/>
      <c r="P92" s="353"/>
      <c r="R92" s="353"/>
      <c r="S92" s="364"/>
      <c r="T92" s="353"/>
      <c r="U92" s="364"/>
    </row>
    <row r="93" spans="1:21" x14ac:dyDescent="0.25">
      <c r="A93" s="13">
        <v>4</v>
      </c>
      <c r="B93" s="13" t="s">
        <v>1640</v>
      </c>
      <c r="C93" s="13" t="s">
        <v>1143</v>
      </c>
      <c r="D93" s="13"/>
      <c r="E93" s="13">
        <v>772</v>
      </c>
      <c r="F93" s="1" t="s">
        <v>1144</v>
      </c>
      <c r="G93" s="1">
        <v>1755</v>
      </c>
      <c r="I93" s="45" t="s">
        <v>1945</v>
      </c>
      <c r="J93" s="4" t="s">
        <v>1945</v>
      </c>
      <c r="K93" s="62"/>
      <c r="L93" s="30">
        <v>44617</v>
      </c>
      <c r="M93" s="1">
        <v>1825</v>
      </c>
      <c r="O93" s="30"/>
      <c r="P93" s="1"/>
      <c r="R93" s="1">
        <f t="shared" ref="R93:R95" si="16">P93-G93</f>
        <v>-1755</v>
      </c>
      <c r="S93" s="1"/>
      <c r="T93" s="1">
        <f t="shared" ref="T93:T95" si="17">R93+S93</f>
        <v>-1755</v>
      </c>
      <c r="U93" s="1"/>
    </row>
    <row r="94" spans="1:21" x14ac:dyDescent="0.25">
      <c r="A94" s="13">
        <v>4</v>
      </c>
      <c r="B94" s="13" t="s">
        <v>1641</v>
      </c>
      <c r="C94" s="13" t="s">
        <v>1145</v>
      </c>
      <c r="D94" s="13"/>
      <c r="E94" s="13">
        <v>3351</v>
      </c>
      <c r="F94" s="1" t="s">
        <v>2062</v>
      </c>
      <c r="G94" s="1">
        <v>3733</v>
      </c>
      <c r="I94" s="45" t="s">
        <v>1945</v>
      </c>
      <c r="J94" s="4" t="s">
        <v>1945</v>
      </c>
      <c r="L94" s="30">
        <v>44617</v>
      </c>
      <c r="M94" s="1">
        <v>3753</v>
      </c>
      <c r="O94" s="30"/>
      <c r="P94" s="1"/>
      <c r="R94" s="1">
        <f t="shared" si="16"/>
        <v>-3733</v>
      </c>
      <c r="S94" s="1"/>
      <c r="T94" s="1">
        <f t="shared" si="17"/>
        <v>-3733</v>
      </c>
      <c r="U94" s="1"/>
    </row>
    <row r="95" spans="1:21" x14ac:dyDescent="0.25">
      <c r="A95" s="13">
        <v>4</v>
      </c>
      <c r="B95" s="13" t="s">
        <v>1642</v>
      </c>
      <c r="C95" s="13" t="s">
        <v>1146</v>
      </c>
      <c r="D95" s="13"/>
      <c r="E95" s="13">
        <v>1860</v>
      </c>
      <c r="F95" s="1" t="s">
        <v>1147</v>
      </c>
      <c r="G95" s="14">
        <v>2</v>
      </c>
      <c r="H95" s="18"/>
      <c r="I95" s="13" t="s">
        <v>1946</v>
      </c>
      <c r="J95" s="13" t="s">
        <v>1945</v>
      </c>
      <c r="K95" s="18"/>
      <c r="L95" s="33">
        <v>44620</v>
      </c>
      <c r="M95" s="14">
        <v>2</v>
      </c>
      <c r="N95" s="18"/>
      <c r="O95" s="33"/>
      <c r="P95" s="14"/>
      <c r="Q95" s="18"/>
      <c r="R95" s="14">
        <f t="shared" si="16"/>
        <v>-2</v>
      </c>
      <c r="S95" s="14"/>
      <c r="T95" s="139">
        <f t="shared" si="17"/>
        <v>-2</v>
      </c>
      <c r="U95" s="149"/>
    </row>
    <row r="96" spans="1:21" x14ac:dyDescent="0.25">
      <c r="A96" s="357">
        <v>4</v>
      </c>
      <c r="B96" s="357" t="s">
        <v>1644</v>
      </c>
      <c r="C96" s="357" t="s">
        <v>1149</v>
      </c>
      <c r="D96" s="357"/>
      <c r="E96" s="13">
        <v>3099</v>
      </c>
      <c r="F96" s="1" t="s">
        <v>1920</v>
      </c>
      <c r="G96" s="351">
        <v>5742</v>
      </c>
      <c r="I96" s="354" t="s">
        <v>1945</v>
      </c>
      <c r="J96" s="357" t="s">
        <v>1945</v>
      </c>
      <c r="L96" s="354">
        <v>44617</v>
      </c>
      <c r="M96" s="351">
        <v>5912</v>
      </c>
      <c r="N96" s="55"/>
      <c r="O96" s="354"/>
      <c r="P96" s="351"/>
      <c r="R96" s="351">
        <f>P96-G96</f>
        <v>-5742</v>
      </c>
      <c r="S96" s="351"/>
      <c r="T96" s="351">
        <f>R96+S96</f>
        <v>-5742</v>
      </c>
      <c r="U96" s="357"/>
    </row>
    <row r="97" spans="1:21" x14ac:dyDescent="0.25">
      <c r="A97" s="355"/>
      <c r="B97" s="355"/>
      <c r="C97" s="355"/>
      <c r="D97" s="356"/>
      <c r="E97" s="13">
        <v>3100</v>
      </c>
      <c r="F97" s="1" t="s">
        <v>1921</v>
      </c>
      <c r="G97" s="353"/>
      <c r="I97" s="376"/>
      <c r="J97" s="355"/>
      <c r="L97" s="355"/>
      <c r="M97" s="352"/>
      <c r="N97" s="55"/>
      <c r="O97" s="356"/>
      <c r="P97" s="353"/>
      <c r="R97" s="353"/>
      <c r="S97" s="353"/>
      <c r="T97" s="353"/>
      <c r="U97" s="355"/>
    </row>
    <row r="98" spans="1:21" x14ac:dyDescent="0.25">
      <c r="A98" s="13">
        <v>4</v>
      </c>
      <c r="B98" s="13" t="s">
        <v>1645</v>
      </c>
      <c r="C98" s="13" t="s">
        <v>1150</v>
      </c>
      <c r="D98" s="13"/>
      <c r="E98" s="13">
        <v>2459</v>
      </c>
      <c r="F98" s="1" t="s">
        <v>1151</v>
      </c>
      <c r="G98" s="1">
        <v>7288</v>
      </c>
      <c r="I98" s="45" t="s">
        <v>1945</v>
      </c>
      <c r="J98" s="4" t="s">
        <v>1945</v>
      </c>
      <c r="L98" s="30">
        <v>44617</v>
      </c>
      <c r="M98" s="1">
        <v>7608</v>
      </c>
      <c r="O98" s="30"/>
      <c r="P98" s="1"/>
      <c r="R98" s="1">
        <f>P98-G98</f>
        <v>-7288</v>
      </c>
      <c r="S98" s="1"/>
      <c r="T98" s="1">
        <f t="shared" ref="T98:T100" si="18">R98+S98</f>
        <v>-7288</v>
      </c>
      <c r="U98" s="1"/>
    </row>
    <row r="99" spans="1:21" x14ac:dyDescent="0.25">
      <c r="A99" s="13">
        <v>4</v>
      </c>
      <c r="B99" s="13" t="s">
        <v>1646</v>
      </c>
      <c r="C99" s="13" t="s">
        <v>1152</v>
      </c>
      <c r="D99" s="13"/>
      <c r="E99" s="13">
        <v>2329</v>
      </c>
      <c r="F99" s="1" t="s">
        <v>1153</v>
      </c>
      <c r="G99" s="1">
        <v>6203</v>
      </c>
      <c r="I99" s="13" t="s">
        <v>1945</v>
      </c>
      <c r="J99" s="13" t="s">
        <v>1945</v>
      </c>
      <c r="L99" s="30">
        <v>44622</v>
      </c>
      <c r="M99" s="1">
        <v>6429</v>
      </c>
      <c r="O99" s="30"/>
      <c r="P99" s="1"/>
      <c r="R99" s="1">
        <f t="shared" ref="R99:R100" si="19">P99-G99</f>
        <v>-6203</v>
      </c>
      <c r="S99" s="1"/>
      <c r="T99" s="1">
        <f t="shared" si="18"/>
        <v>-6203</v>
      </c>
      <c r="U99" s="217"/>
    </row>
    <row r="100" spans="1:21" x14ac:dyDescent="0.25">
      <c r="A100" s="13">
        <v>4</v>
      </c>
      <c r="B100" s="13" t="s">
        <v>1647</v>
      </c>
      <c r="C100" s="13" t="s">
        <v>1154</v>
      </c>
      <c r="D100" s="13"/>
      <c r="E100" s="13">
        <v>710</v>
      </c>
      <c r="F100" s="1" t="s">
        <v>1155</v>
      </c>
      <c r="G100" s="1">
        <v>166</v>
      </c>
      <c r="I100" s="4" t="s">
        <v>1945</v>
      </c>
      <c r="J100" s="4" t="s">
        <v>1945</v>
      </c>
      <c r="L100" s="30">
        <v>44622</v>
      </c>
      <c r="M100" s="1">
        <v>166</v>
      </c>
      <c r="O100" s="30"/>
      <c r="P100" s="1"/>
      <c r="R100" s="1">
        <f t="shared" si="19"/>
        <v>-166</v>
      </c>
      <c r="S100" s="1"/>
      <c r="T100" s="1">
        <f t="shared" si="18"/>
        <v>-166</v>
      </c>
      <c r="U100" s="217"/>
    </row>
    <row r="101" spans="1:21" x14ac:dyDescent="0.25">
      <c r="A101" s="357">
        <v>4</v>
      </c>
      <c r="B101" s="357" t="s">
        <v>1648</v>
      </c>
      <c r="C101" s="13" t="s">
        <v>1156</v>
      </c>
      <c r="D101" s="357"/>
      <c r="E101" s="357">
        <v>1145</v>
      </c>
      <c r="F101" s="358" t="s">
        <v>1157</v>
      </c>
      <c r="G101" s="351">
        <v>3676</v>
      </c>
      <c r="I101" s="357" t="s">
        <v>1945</v>
      </c>
      <c r="J101" s="357" t="s">
        <v>1945</v>
      </c>
      <c r="L101" s="354">
        <v>44617</v>
      </c>
      <c r="M101" s="351">
        <v>3676</v>
      </c>
      <c r="N101" s="29"/>
      <c r="O101" s="367"/>
      <c r="P101" s="351"/>
      <c r="R101" s="351">
        <f>P101-G101</f>
        <v>-3676</v>
      </c>
      <c r="S101" s="357"/>
      <c r="T101" s="36"/>
      <c r="U101" s="64" t="s">
        <v>1954</v>
      </c>
    </row>
    <row r="102" spans="1:21" x14ac:dyDescent="0.25">
      <c r="A102" s="355"/>
      <c r="B102" s="355"/>
      <c r="C102" s="13" t="s">
        <v>1160</v>
      </c>
      <c r="D102" s="355"/>
      <c r="E102" s="355"/>
      <c r="F102" s="359"/>
      <c r="G102" s="352"/>
      <c r="I102" s="355"/>
      <c r="J102" s="355"/>
      <c r="L102" s="376"/>
      <c r="M102" s="352"/>
      <c r="N102" s="29"/>
      <c r="O102" s="352"/>
      <c r="P102" s="352"/>
      <c r="R102" s="352"/>
      <c r="S102" s="355"/>
      <c r="T102" s="113"/>
      <c r="U102" s="113"/>
    </row>
    <row r="103" spans="1:21" x14ac:dyDescent="0.25">
      <c r="A103" s="356"/>
      <c r="B103" s="355"/>
      <c r="C103" s="13" t="s">
        <v>1161</v>
      </c>
      <c r="D103" s="355"/>
      <c r="E103" s="356"/>
      <c r="F103" s="360"/>
      <c r="G103" s="352"/>
      <c r="I103" s="355"/>
      <c r="J103" s="355"/>
      <c r="L103" s="376"/>
      <c r="M103" s="352"/>
      <c r="N103" s="29"/>
      <c r="O103" s="352"/>
      <c r="P103" s="352"/>
      <c r="R103" s="352"/>
      <c r="S103" s="355"/>
      <c r="T103" s="113"/>
      <c r="U103" s="113"/>
    </row>
    <row r="104" spans="1:21" x14ac:dyDescent="0.25">
      <c r="A104" s="13">
        <v>4</v>
      </c>
      <c r="B104" s="355"/>
      <c r="C104" s="13" t="s">
        <v>1162</v>
      </c>
      <c r="D104" s="355"/>
      <c r="E104" s="13">
        <v>672</v>
      </c>
      <c r="F104" s="14" t="s">
        <v>1163</v>
      </c>
      <c r="G104" s="352"/>
      <c r="I104" s="355"/>
      <c r="J104" s="355"/>
      <c r="L104" s="376"/>
      <c r="M104" s="352"/>
      <c r="O104" s="352"/>
      <c r="P104" s="352"/>
      <c r="R104" s="352"/>
      <c r="S104" s="355"/>
      <c r="T104" s="113"/>
      <c r="U104" s="215"/>
    </row>
    <row r="105" spans="1:21" x14ac:dyDescent="0.25">
      <c r="A105" s="13">
        <v>4</v>
      </c>
      <c r="B105" s="355"/>
      <c r="C105" s="13" t="s">
        <v>1164</v>
      </c>
      <c r="D105" s="355"/>
      <c r="E105" s="13">
        <v>2409</v>
      </c>
      <c r="F105" s="1" t="s">
        <v>1165</v>
      </c>
      <c r="G105" s="352"/>
      <c r="I105" s="355"/>
      <c r="J105" s="355"/>
      <c r="L105" s="376"/>
      <c r="M105" s="352"/>
      <c r="O105" s="352"/>
      <c r="P105" s="352"/>
      <c r="R105" s="352"/>
      <c r="S105" s="355"/>
      <c r="T105" s="113"/>
      <c r="U105" s="113"/>
    </row>
    <row r="106" spans="1:21" x14ac:dyDescent="0.25">
      <c r="A106" s="13">
        <v>4</v>
      </c>
      <c r="B106" s="356"/>
      <c r="C106" s="13" t="s">
        <v>1166</v>
      </c>
      <c r="D106" s="356"/>
      <c r="E106" s="13">
        <v>2452</v>
      </c>
      <c r="F106" s="1" t="s">
        <v>1167</v>
      </c>
      <c r="G106" s="353"/>
      <c r="I106" s="356"/>
      <c r="J106" s="356"/>
      <c r="L106" s="361"/>
      <c r="M106" s="353"/>
      <c r="O106" s="353"/>
      <c r="P106" s="353"/>
      <c r="R106" s="353"/>
      <c r="S106" s="356"/>
      <c r="T106" s="37"/>
      <c r="U106" s="37"/>
    </row>
    <row r="107" spans="1:21" x14ac:dyDescent="0.25">
      <c r="A107" s="13">
        <v>4</v>
      </c>
      <c r="B107" s="13" t="s">
        <v>1809</v>
      </c>
      <c r="C107" s="13" t="s">
        <v>1158</v>
      </c>
      <c r="D107" s="13"/>
      <c r="E107" s="13">
        <v>2848</v>
      </c>
      <c r="F107" s="1" t="s">
        <v>1159</v>
      </c>
      <c r="G107" s="1">
        <v>7948</v>
      </c>
      <c r="I107" s="4" t="s">
        <v>1945</v>
      </c>
      <c r="J107" s="4" t="s">
        <v>1945</v>
      </c>
      <c r="K107" s="62"/>
      <c r="L107" s="30">
        <v>44617</v>
      </c>
      <c r="M107" s="1">
        <v>7982</v>
      </c>
      <c r="O107" s="30"/>
      <c r="P107" s="1"/>
      <c r="R107" s="1">
        <f>P107-G107</f>
        <v>-7948</v>
      </c>
      <c r="S107" s="1"/>
      <c r="T107" s="1">
        <f>R107+S107</f>
        <v>-7948</v>
      </c>
      <c r="U107" s="1"/>
    </row>
    <row r="108" spans="1:21" x14ac:dyDescent="0.25">
      <c r="A108" s="357">
        <v>4</v>
      </c>
      <c r="B108" s="357" t="s">
        <v>1810</v>
      </c>
      <c r="C108" s="13" t="s">
        <v>1168</v>
      </c>
      <c r="D108" s="357"/>
      <c r="E108" s="357">
        <v>1306</v>
      </c>
      <c r="F108" s="358" t="s">
        <v>1169</v>
      </c>
      <c r="G108" s="351">
        <v>14095</v>
      </c>
      <c r="I108" s="354" t="s">
        <v>1945</v>
      </c>
      <c r="J108" s="357" t="s">
        <v>1945</v>
      </c>
      <c r="L108" s="354">
        <v>44617</v>
      </c>
      <c r="M108" s="351">
        <v>14397</v>
      </c>
      <c r="N108" s="55"/>
      <c r="O108" s="354"/>
      <c r="P108" s="351"/>
      <c r="R108" s="351">
        <f>P108-G108</f>
        <v>-14095</v>
      </c>
      <c r="S108" s="362"/>
      <c r="T108" s="351">
        <f>R108+S108</f>
        <v>-14095</v>
      </c>
      <c r="U108" s="362"/>
    </row>
    <row r="109" spans="1:21" x14ac:dyDescent="0.25">
      <c r="A109" s="356"/>
      <c r="B109" s="356"/>
      <c r="C109" s="13" t="s">
        <v>1180</v>
      </c>
      <c r="D109" s="356"/>
      <c r="E109" s="356"/>
      <c r="F109" s="360"/>
      <c r="G109" s="353"/>
      <c r="I109" s="361"/>
      <c r="J109" s="356"/>
      <c r="L109" s="356"/>
      <c r="M109" s="353"/>
      <c r="N109" s="55"/>
      <c r="O109" s="356"/>
      <c r="P109" s="353"/>
      <c r="R109" s="353"/>
      <c r="S109" s="364"/>
      <c r="T109" s="353"/>
      <c r="U109" s="364"/>
    </row>
    <row r="110" spans="1:21" x14ac:dyDescent="0.25">
      <c r="A110" s="13">
        <v>4</v>
      </c>
      <c r="B110" s="13" t="s">
        <v>1648</v>
      </c>
      <c r="C110" s="13" t="s">
        <v>1170</v>
      </c>
      <c r="D110" s="13"/>
      <c r="E110" s="13">
        <v>672</v>
      </c>
      <c r="F110" s="1" t="s">
        <v>1163</v>
      </c>
      <c r="G110" s="1">
        <v>1460</v>
      </c>
      <c r="I110" s="4" t="s">
        <v>1945</v>
      </c>
      <c r="J110" s="4" t="s">
        <v>1945</v>
      </c>
      <c r="L110" s="30">
        <v>44617</v>
      </c>
      <c r="M110" s="1">
        <v>1629</v>
      </c>
      <c r="O110" s="30"/>
      <c r="P110" s="1"/>
      <c r="R110" s="1">
        <f>P110-G110</f>
        <v>-1460</v>
      </c>
      <c r="S110" s="1"/>
      <c r="T110" s="1">
        <f>R110+S110</f>
        <v>-1460</v>
      </c>
      <c r="U110" s="1"/>
    </row>
    <row r="111" spans="1:21" x14ac:dyDescent="0.25">
      <c r="A111" s="357">
        <v>4</v>
      </c>
      <c r="B111" s="357" t="s">
        <v>1811</v>
      </c>
      <c r="C111" s="13" t="s">
        <v>1172</v>
      </c>
      <c r="D111" s="357"/>
      <c r="E111" s="357">
        <v>894</v>
      </c>
      <c r="F111" s="358" t="s">
        <v>1173</v>
      </c>
      <c r="G111" s="351">
        <v>6</v>
      </c>
      <c r="I111" s="357" t="s">
        <v>1946</v>
      </c>
      <c r="J111" s="357" t="s">
        <v>1945</v>
      </c>
      <c r="L111" s="354">
        <v>44617</v>
      </c>
      <c r="M111" s="351">
        <v>6</v>
      </c>
      <c r="N111" s="29"/>
      <c r="O111" s="367"/>
      <c r="P111" s="351"/>
      <c r="R111" s="351">
        <f>P111-G111</f>
        <v>-6</v>
      </c>
      <c r="S111" s="362"/>
      <c r="T111" s="351">
        <f>R111+S111</f>
        <v>-6</v>
      </c>
      <c r="U111" s="362"/>
    </row>
    <row r="112" spans="1:21" x14ac:dyDescent="0.25">
      <c r="A112" s="355"/>
      <c r="B112" s="356"/>
      <c r="C112" s="13" t="s">
        <v>1175</v>
      </c>
      <c r="D112" s="356"/>
      <c r="E112" s="355"/>
      <c r="F112" s="359"/>
      <c r="G112" s="353"/>
      <c r="I112" s="356"/>
      <c r="J112" s="356"/>
      <c r="L112" s="361"/>
      <c r="M112" s="353"/>
      <c r="N112" s="29"/>
      <c r="O112" s="353"/>
      <c r="P112" s="353"/>
      <c r="R112" s="353"/>
      <c r="S112" s="364"/>
      <c r="T112" s="353"/>
      <c r="U112" s="364"/>
    </row>
    <row r="113" spans="1:21" x14ac:dyDescent="0.25">
      <c r="A113" s="356"/>
      <c r="B113" s="13" t="s">
        <v>1812</v>
      </c>
      <c r="C113" s="13" t="s">
        <v>1277</v>
      </c>
      <c r="D113" s="39"/>
      <c r="E113" s="356"/>
      <c r="F113" s="360"/>
      <c r="G113" s="1">
        <v>252</v>
      </c>
      <c r="I113" s="4" t="s">
        <v>1945</v>
      </c>
      <c r="J113" s="4" t="s">
        <v>1945</v>
      </c>
      <c r="L113" s="30">
        <v>44617</v>
      </c>
      <c r="M113" s="1">
        <v>276</v>
      </c>
      <c r="O113" s="30"/>
      <c r="P113" s="1"/>
      <c r="R113" s="1">
        <f t="shared" ref="R113:R122" si="20">P113-G113</f>
        <v>-252</v>
      </c>
      <c r="S113" s="1"/>
      <c r="T113" s="1">
        <f t="shared" ref="T113:T122" si="21">R113+S113</f>
        <v>-252</v>
      </c>
      <c r="U113" s="1"/>
    </row>
    <row r="114" spans="1:21" ht="45" x14ac:dyDescent="0.25">
      <c r="A114" s="357">
        <v>4</v>
      </c>
      <c r="B114" s="13" t="s">
        <v>1813</v>
      </c>
      <c r="C114" s="357" t="s">
        <v>1174</v>
      </c>
      <c r="D114" s="13"/>
      <c r="E114" s="357">
        <v>3264</v>
      </c>
      <c r="F114" s="358" t="s">
        <v>2021</v>
      </c>
      <c r="G114" s="14">
        <v>4</v>
      </c>
      <c r="I114" s="13" t="s">
        <v>1946</v>
      </c>
      <c r="J114" s="13" t="s">
        <v>1945</v>
      </c>
      <c r="K114" s="76"/>
      <c r="L114" s="33">
        <v>44617</v>
      </c>
      <c r="M114" s="14">
        <v>4</v>
      </c>
      <c r="N114" s="18"/>
      <c r="O114" s="33"/>
      <c r="P114" s="14"/>
      <c r="Q114" s="18"/>
      <c r="R114" s="14">
        <f t="shared" si="20"/>
        <v>-4</v>
      </c>
      <c r="S114" s="14"/>
      <c r="T114" s="139">
        <f t="shared" si="21"/>
        <v>-4</v>
      </c>
      <c r="U114" s="216" t="s">
        <v>2056</v>
      </c>
    </row>
    <row r="115" spans="1:21" x14ac:dyDescent="0.25">
      <c r="A115" s="356"/>
      <c r="B115" s="13" t="s">
        <v>1814</v>
      </c>
      <c r="C115" s="356"/>
      <c r="D115" s="39"/>
      <c r="E115" s="356"/>
      <c r="F115" s="360"/>
      <c r="G115" s="1">
        <v>2</v>
      </c>
      <c r="I115" s="13" t="s">
        <v>1946</v>
      </c>
      <c r="J115" s="13" t="s">
        <v>1945</v>
      </c>
      <c r="K115" s="18"/>
      <c r="L115" s="33">
        <v>44620</v>
      </c>
      <c r="M115" s="14">
        <v>2</v>
      </c>
      <c r="N115" s="18"/>
      <c r="O115" s="33"/>
      <c r="P115" s="14"/>
      <c r="Q115" s="18"/>
      <c r="R115" s="14">
        <f t="shared" si="20"/>
        <v>-2</v>
      </c>
      <c r="S115" s="14"/>
      <c r="T115" s="139">
        <f t="shared" si="21"/>
        <v>-2</v>
      </c>
      <c r="U115" s="216"/>
    </row>
    <row r="116" spans="1:21" x14ac:dyDescent="0.25">
      <c r="A116" s="357">
        <v>4</v>
      </c>
      <c r="B116" s="13" t="s">
        <v>1815</v>
      </c>
      <c r="C116" s="13" t="s">
        <v>1176</v>
      </c>
      <c r="D116" s="31"/>
      <c r="E116" s="357">
        <v>552</v>
      </c>
      <c r="F116" s="358" t="s">
        <v>1177</v>
      </c>
      <c r="G116" s="1">
        <v>2274</v>
      </c>
      <c r="I116" s="4" t="s">
        <v>1945</v>
      </c>
      <c r="J116" s="4" t="s">
        <v>1945</v>
      </c>
      <c r="L116" s="30">
        <v>44617</v>
      </c>
      <c r="M116" s="1">
        <v>2274</v>
      </c>
      <c r="O116" s="30"/>
      <c r="P116" s="1"/>
      <c r="R116" s="1">
        <f t="shared" si="20"/>
        <v>-2274</v>
      </c>
      <c r="S116" s="1"/>
      <c r="T116" s="1">
        <f t="shared" si="21"/>
        <v>-2274</v>
      </c>
      <c r="U116" s="1"/>
    </row>
    <row r="117" spans="1:21" x14ac:dyDescent="0.25">
      <c r="A117" s="356"/>
      <c r="B117" s="13" t="s">
        <v>1816</v>
      </c>
      <c r="C117" s="13" t="s">
        <v>1278</v>
      </c>
      <c r="D117" s="13"/>
      <c r="E117" s="356"/>
      <c r="F117" s="360"/>
      <c r="G117" s="1">
        <v>935</v>
      </c>
      <c r="I117" s="4" t="s">
        <v>1945</v>
      </c>
      <c r="J117" s="4" t="s">
        <v>1945</v>
      </c>
      <c r="L117" s="30">
        <v>44617</v>
      </c>
      <c r="M117" s="1">
        <v>939</v>
      </c>
      <c r="O117" s="30"/>
      <c r="P117" s="1"/>
      <c r="R117" s="1">
        <f t="shared" si="20"/>
        <v>-935</v>
      </c>
      <c r="S117" s="1"/>
      <c r="T117" s="1">
        <f t="shared" si="21"/>
        <v>-935</v>
      </c>
      <c r="U117" s="1"/>
    </row>
    <row r="118" spans="1:21" x14ac:dyDescent="0.25">
      <c r="A118" s="357">
        <v>4</v>
      </c>
      <c r="B118" s="13" t="s">
        <v>1817</v>
      </c>
      <c r="C118" s="13" t="s">
        <v>1178</v>
      </c>
      <c r="D118" s="31"/>
      <c r="E118" s="357">
        <v>771</v>
      </c>
      <c r="F118" s="358" t="s">
        <v>1179</v>
      </c>
      <c r="G118" s="1">
        <v>3</v>
      </c>
      <c r="I118" s="4" t="s">
        <v>1946</v>
      </c>
      <c r="J118" s="4" t="s">
        <v>1945</v>
      </c>
      <c r="L118" s="30">
        <v>44617</v>
      </c>
      <c r="M118" s="1">
        <v>3</v>
      </c>
      <c r="O118" s="30"/>
      <c r="P118" s="1"/>
      <c r="R118" s="1">
        <f t="shared" si="20"/>
        <v>-3</v>
      </c>
      <c r="S118" s="1"/>
      <c r="T118" s="25">
        <f t="shared" si="21"/>
        <v>-3</v>
      </c>
      <c r="U118" s="150"/>
    </row>
    <row r="119" spans="1:21" x14ac:dyDescent="0.25">
      <c r="A119" s="356"/>
      <c r="B119" s="13" t="s">
        <v>1652</v>
      </c>
      <c r="C119" s="13" t="s">
        <v>1280</v>
      </c>
      <c r="D119" s="13"/>
      <c r="E119" s="356"/>
      <c r="F119" s="360"/>
      <c r="G119" s="1">
        <v>4628</v>
      </c>
      <c r="I119" s="4" t="s">
        <v>1945</v>
      </c>
      <c r="J119" s="4" t="s">
        <v>1945</v>
      </c>
      <c r="L119" s="30">
        <v>44617</v>
      </c>
      <c r="M119" s="1">
        <v>4770</v>
      </c>
      <c r="O119" s="30"/>
      <c r="P119" s="1"/>
      <c r="R119" s="1">
        <f t="shared" si="20"/>
        <v>-4628</v>
      </c>
      <c r="S119" s="1"/>
      <c r="T119" s="1">
        <f t="shared" si="21"/>
        <v>-4628</v>
      </c>
      <c r="U119" s="1"/>
    </row>
    <row r="120" spans="1:21" x14ac:dyDescent="0.25">
      <c r="A120" s="13">
        <v>4</v>
      </c>
      <c r="B120" s="13" t="s">
        <v>1813</v>
      </c>
      <c r="C120" s="13" t="s">
        <v>1181</v>
      </c>
      <c r="D120" s="13"/>
      <c r="E120" s="13">
        <v>523</v>
      </c>
      <c r="F120" s="1" t="s">
        <v>1004</v>
      </c>
      <c r="G120" s="1">
        <v>4</v>
      </c>
      <c r="I120" s="4" t="s">
        <v>1946</v>
      </c>
      <c r="J120" s="4" t="s">
        <v>1945</v>
      </c>
      <c r="L120" s="30">
        <v>44620</v>
      </c>
      <c r="M120" s="1">
        <v>4</v>
      </c>
      <c r="O120" s="30"/>
      <c r="P120" s="1"/>
      <c r="R120" s="1">
        <f t="shared" si="20"/>
        <v>-4</v>
      </c>
      <c r="S120" s="1"/>
      <c r="T120" s="1">
        <f t="shared" si="21"/>
        <v>-4</v>
      </c>
      <c r="U120" s="1"/>
    </row>
    <row r="121" spans="1:21" x14ac:dyDescent="0.25">
      <c r="A121" s="13">
        <v>4</v>
      </c>
      <c r="B121" s="13" t="s">
        <v>1818</v>
      </c>
      <c r="C121" s="13" t="s">
        <v>1182</v>
      </c>
      <c r="D121" s="13"/>
      <c r="E121" s="13">
        <v>1733</v>
      </c>
      <c r="F121" s="1" t="s">
        <v>1183</v>
      </c>
      <c r="G121" s="1">
        <v>10</v>
      </c>
      <c r="I121" s="4" t="s">
        <v>1946</v>
      </c>
      <c r="J121" s="4" t="s">
        <v>1945</v>
      </c>
      <c r="L121" s="30">
        <v>44620</v>
      </c>
      <c r="M121" s="1">
        <v>10</v>
      </c>
      <c r="O121" s="30"/>
      <c r="P121" s="1"/>
      <c r="R121" s="1">
        <f t="shared" si="20"/>
        <v>-10</v>
      </c>
      <c r="S121" s="1"/>
      <c r="T121" s="1">
        <f t="shared" si="21"/>
        <v>-10</v>
      </c>
      <c r="U121" s="1"/>
    </row>
    <row r="122" spans="1:21" x14ac:dyDescent="0.25">
      <c r="A122" s="13">
        <v>4</v>
      </c>
      <c r="B122" s="13" t="s">
        <v>1810</v>
      </c>
      <c r="C122" s="13" t="s">
        <v>1184</v>
      </c>
      <c r="D122" s="13"/>
      <c r="E122" s="13">
        <v>480</v>
      </c>
      <c r="F122" s="1" t="s">
        <v>1185</v>
      </c>
      <c r="G122" s="1">
        <v>20133</v>
      </c>
      <c r="I122" s="4" t="s">
        <v>1945</v>
      </c>
      <c r="J122" s="4" t="s">
        <v>1945</v>
      </c>
      <c r="L122" s="30">
        <v>44617</v>
      </c>
      <c r="M122" s="1">
        <v>20979</v>
      </c>
      <c r="O122" s="30"/>
      <c r="P122" s="1"/>
      <c r="R122" s="1">
        <f t="shared" si="20"/>
        <v>-20133</v>
      </c>
      <c r="S122" s="1"/>
      <c r="T122" s="1">
        <f t="shared" si="21"/>
        <v>-20133</v>
      </c>
      <c r="U122" s="1"/>
    </row>
    <row r="123" spans="1:21" x14ac:dyDescent="0.25">
      <c r="A123" s="357">
        <v>4</v>
      </c>
      <c r="B123" s="357" t="s">
        <v>1819</v>
      </c>
      <c r="C123" s="13" t="s">
        <v>1186</v>
      </c>
      <c r="D123" s="357"/>
      <c r="E123" s="357">
        <v>506</v>
      </c>
      <c r="F123" s="358" t="s">
        <v>1187</v>
      </c>
      <c r="G123" s="351">
        <v>5289</v>
      </c>
      <c r="I123" s="354" t="s">
        <v>1945</v>
      </c>
      <c r="J123" s="357" t="s">
        <v>1945</v>
      </c>
      <c r="L123" s="354">
        <v>44620</v>
      </c>
      <c r="M123" s="351">
        <v>5454</v>
      </c>
      <c r="N123" s="55"/>
      <c r="O123" s="354"/>
      <c r="P123" s="351"/>
      <c r="R123" s="351">
        <f>P123-G123</f>
        <v>-5289</v>
      </c>
      <c r="S123" s="362"/>
      <c r="T123" s="351">
        <f>R123+S123</f>
        <v>-5289</v>
      </c>
      <c r="U123" s="362"/>
    </row>
    <row r="124" spans="1:21" x14ac:dyDescent="0.25">
      <c r="A124" s="355"/>
      <c r="B124" s="355"/>
      <c r="C124" s="13" t="s">
        <v>1188</v>
      </c>
      <c r="D124" s="355"/>
      <c r="E124" s="355"/>
      <c r="F124" s="359"/>
      <c r="G124" s="352"/>
      <c r="I124" s="376"/>
      <c r="J124" s="355"/>
      <c r="L124" s="355"/>
      <c r="M124" s="352"/>
      <c r="N124" s="55"/>
      <c r="O124" s="355"/>
      <c r="P124" s="352"/>
      <c r="R124" s="352"/>
      <c r="S124" s="363"/>
      <c r="T124" s="352"/>
      <c r="U124" s="363"/>
    </row>
    <row r="125" spans="1:21" x14ac:dyDescent="0.25">
      <c r="A125" s="355"/>
      <c r="B125" s="355"/>
      <c r="C125" s="13" t="s">
        <v>1189</v>
      </c>
      <c r="D125" s="355"/>
      <c r="E125" s="355"/>
      <c r="F125" s="359"/>
      <c r="G125" s="352"/>
      <c r="I125" s="376"/>
      <c r="J125" s="355"/>
      <c r="L125" s="355"/>
      <c r="M125" s="352"/>
      <c r="N125" s="55"/>
      <c r="O125" s="355"/>
      <c r="P125" s="352"/>
      <c r="R125" s="352"/>
      <c r="S125" s="363"/>
      <c r="T125" s="352"/>
      <c r="U125" s="363"/>
    </row>
    <row r="126" spans="1:21" x14ac:dyDescent="0.25">
      <c r="A126" s="356"/>
      <c r="B126" s="356"/>
      <c r="C126" s="13" t="s">
        <v>1190</v>
      </c>
      <c r="D126" s="356"/>
      <c r="E126" s="356"/>
      <c r="F126" s="360"/>
      <c r="G126" s="353"/>
      <c r="I126" s="361"/>
      <c r="J126" s="356"/>
      <c r="L126" s="356"/>
      <c r="M126" s="353"/>
      <c r="N126" s="55"/>
      <c r="O126" s="356"/>
      <c r="P126" s="353"/>
      <c r="R126" s="353"/>
      <c r="S126" s="364"/>
      <c r="T126" s="353"/>
      <c r="U126" s="364"/>
    </row>
    <row r="127" spans="1:21" x14ac:dyDescent="0.25">
      <c r="A127" s="13">
        <v>4</v>
      </c>
      <c r="B127" s="13" t="s">
        <v>1823</v>
      </c>
      <c r="C127" s="13" t="s">
        <v>1194</v>
      </c>
      <c r="D127" s="13"/>
      <c r="E127" s="13">
        <v>3163</v>
      </c>
      <c r="F127" s="1" t="s">
        <v>1976</v>
      </c>
      <c r="G127" s="1">
        <v>8079</v>
      </c>
      <c r="I127" s="45" t="s">
        <v>1945</v>
      </c>
      <c r="J127" s="4" t="s">
        <v>1945</v>
      </c>
      <c r="L127" s="30">
        <v>44620</v>
      </c>
      <c r="M127" s="1">
        <v>8526</v>
      </c>
      <c r="O127" s="30"/>
      <c r="P127" s="1"/>
      <c r="R127" s="1">
        <f>P127-G127</f>
        <v>-8079</v>
      </c>
      <c r="S127" s="1"/>
      <c r="T127" s="1">
        <f>R127+S127</f>
        <v>-8079</v>
      </c>
      <c r="U127" s="1"/>
    </row>
    <row r="128" spans="1:21" x14ac:dyDescent="0.25">
      <c r="A128" s="357">
        <v>4</v>
      </c>
      <c r="B128" s="357" t="s">
        <v>1824</v>
      </c>
      <c r="C128" s="13" t="s">
        <v>1195</v>
      </c>
      <c r="D128" s="357"/>
      <c r="E128" s="357">
        <v>3278</v>
      </c>
      <c r="F128" s="358" t="s">
        <v>2025</v>
      </c>
      <c r="G128" s="351">
        <v>3</v>
      </c>
      <c r="I128" s="357" t="s">
        <v>1946</v>
      </c>
      <c r="J128" s="357" t="s">
        <v>1945</v>
      </c>
      <c r="K128" s="18"/>
      <c r="L128" s="354">
        <v>44620</v>
      </c>
      <c r="M128" s="351">
        <v>3</v>
      </c>
      <c r="N128" s="29"/>
      <c r="O128" s="367"/>
      <c r="P128" s="351"/>
      <c r="R128" s="351">
        <f>P128-G128</f>
        <v>-3</v>
      </c>
      <c r="S128" s="351"/>
      <c r="T128" s="351">
        <f>R128+S128</f>
        <v>-3</v>
      </c>
      <c r="U128" s="452"/>
    </row>
    <row r="129" spans="1:21" x14ac:dyDescent="0.25">
      <c r="A129" s="356"/>
      <c r="B129" s="356"/>
      <c r="C129" s="13" t="s">
        <v>1224</v>
      </c>
      <c r="D129" s="356"/>
      <c r="E129" s="356"/>
      <c r="F129" s="360"/>
      <c r="G129" s="353"/>
      <c r="I129" s="356"/>
      <c r="J129" s="356"/>
      <c r="K129" s="18"/>
      <c r="L129" s="361"/>
      <c r="M129" s="353"/>
      <c r="N129" s="29"/>
      <c r="O129" s="353"/>
      <c r="P129" s="353"/>
      <c r="R129" s="353"/>
      <c r="S129" s="353"/>
      <c r="T129" s="353"/>
      <c r="U129" s="453"/>
    </row>
    <row r="130" spans="1:21" x14ac:dyDescent="0.25">
      <c r="A130" s="357">
        <v>4</v>
      </c>
      <c r="B130" s="357" t="s">
        <v>1825</v>
      </c>
      <c r="C130" s="13" t="s">
        <v>1196</v>
      </c>
      <c r="D130" s="357"/>
      <c r="E130" s="357">
        <v>3191</v>
      </c>
      <c r="F130" s="358" t="s">
        <v>1991</v>
      </c>
      <c r="G130" s="351">
        <v>52760</v>
      </c>
      <c r="I130" s="354" t="s">
        <v>1945</v>
      </c>
      <c r="J130" s="357" t="s">
        <v>1945</v>
      </c>
      <c r="L130" s="354">
        <v>44620</v>
      </c>
      <c r="M130" s="351">
        <v>54063</v>
      </c>
      <c r="N130" s="55"/>
      <c r="O130" s="354"/>
      <c r="P130" s="351"/>
      <c r="R130" s="351">
        <f>P130-G130</f>
        <v>-52760</v>
      </c>
      <c r="S130" s="362"/>
      <c r="T130" s="351">
        <f>R130+S130</f>
        <v>-52760</v>
      </c>
      <c r="U130" s="357"/>
    </row>
    <row r="131" spans="1:21" x14ac:dyDescent="0.25">
      <c r="A131" s="355"/>
      <c r="B131" s="355"/>
      <c r="C131" s="13" t="s">
        <v>1197</v>
      </c>
      <c r="D131" s="355"/>
      <c r="E131" s="355"/>
      <c r="F131" s="359"/>
      <c r="G131" s="352"/>
      <c r="I131" s="376"/>
      <c r="J131" s="355"/>
      <c r="L131" s="376"/>
      <c r="M131" s="352"/>
      <c r="N131" s="55"/>
      <c r="O131" s="355"/>
      <c r="P131" s="352"/>
      <c r="R131" s="352"/>
      <c r="S131" s="363"/>
      <c r="T131" s="352"/>
      <c r="U131" s="355"/>
    </row>
    <row r="132" spans="1:21" x14ac:dyDescent="0.25">
      <c r="A132" s="355"/>
      <c r="B132" s="355"/>
      <c r="C132" s="13" t="s">
        <v>1198</v>
      </c>
      <c r="D132" s="355"/>
      <c r="E132" s="355"/>
      <c r="F132" s="359"/>
      <c r="G132" s="352"/>
      <c r="I132" s="376"/>
      <c r="J132" s="355"/>
      <c r="L132" s="376"/>
      <c r="M132" s="352"/>
      <c r="N132" s="55"/>
      <c r="O132" s="355"/>
      <c r="P132" s="352"/>
      <c r="R132" s="352"/>
      <c r="S132" s="363"/>
      <c r="T132" s="352"/>
      <c r="U132" s="355"/>
    </row>
    <row r="133" spans="1:21" x14ac:dyDescent="0.25">
      <c r="A133" s="355"/>
      <c r="B133" s="355"/>
      <c r="C133" s="13" t="s">
        <v>1199</v>
      </c>
      <c r="D133" s="355"/>
      <c r="E133" s="355"/>
      <c r="F133" s="359"/>
      <c r="G133" s="352"/>
      <c r="I133" s="376"/>
      <c r="J133" s="355"/>
      <c r="L133" s="376"/>
      <c r="M133" s="352"/>
      <c r="N133" s="55"/>
      <c r="O133" s="355"/>
      <c r="P133" s="352"/>
      <c r="R133" s="352"/>
      <c r="S133" s="363"/>
      <c r="T133" s="352"/>
      <c r="U133" s="355"/>
    </row>
    <row r="134" spans="1:21" x14ac:dyDescent="0.25">
      <c r="A134" s="355"/>
      <c r="B134" s="355"/>
      <c r="C134" s="13" t="s">
        <v>1205</v>
      </c>
      <c r="D134" s="355"/>
      <c r="E134" s="355"/>
      <c r="F134" s="359"/>
      <c r="G134" s="352"/>
      <c r="I134" s="376"/>
      <c r="J134" s="355"/>
      <c r="L134" s="376"/>
      <c r="M134" s="352"/>
      <c r="N134" s="27"/>
      <c r="O134" s="355"/>
      <c r="P134" s="352"/>
      <c r="R134" s="352"/>
      <c r="S134" s="363"/>
      <c r="T134" s="352"/>
      <c r="U134" s="355"/>
    </row>
    <row r="135" spans="1:21" x14ac:dyDescent="0.25">
      <c r="A135" s="355"/>
      <c r="B135" s="355"/>
      <c r="C135" s="13" t="s">
        <v>1213</v>
      </c>
      <c r="D135" s="355"/>
      <c r="E135" s="355"/>
      <c r="F135" s="359"/>
      <c r="G135" s="352"/>
      <c r="I135" s="376"/>
      <c r="J135" s="355"/>
      <c r="L135" s="376"/>
      <c r="M135" s="352"/>
      <c r="N135" s="27"/>
      <c r="O135" s="355"/>
      <c r="P135" s="352"/>
      <c r="R135" s="352"/>
      <c r="S135" s="363"/>
      <c r="T135" s="352"/>
      <c r="U135" s="355"/>
    </row>
    <row r="136" spans="1:21" x14ac:dyDescent="0.25">
      <c r="A136" s="355"/>
      <c r="B136" s="355"/>
      <c r="C136" s="13" t="s">
        <v>1237</v>
      </c>
      <c r="D136" s="355"/>
      <c r="E136" s="355"/>
      <c r="F136" s="359"/>
      <c r="G136" s="352"/>
      <c r="I136" s="376"/>
      <c r="J136" s="355"/>
      <c r="L136" s="376"/>
      <c r="M136" s="352"/>
      <c r="N136" s="55"/>
      <c r="O136" s="355"/>
      <c r="P136" s="352"/>
      <c r="R136" s="352"/>
      <c r="S136" s="363"/>
      <c r="T136" s="352"/>
      <c r="U136" s="355"/>
    </row>
    <row r="137" spans="1:21" x14ac:dyDescent="0.25">
      <c r="A137" s="355"/>
      <c r="B137" s="355"/>
      <c r="C137" s="13" t="s">
        <v>1245</v>
      </c>
      <c r="D137" s="355"/>
      <c r="E137" s="355"/>
      <c r="F137" s="359"/>
      <c r="G137" s="352"/>
      <c r="I137" s="376"/>
      <c r="J137" s="355"/>
      <c r="L137" s="376"/>
      <c r="M137" s="352"/>
      <c r="N137" s="27"/>
      <c r="O137" s="355"/>
      <c r="P137" s="352"/>
      <c r="R137" s="352"/>
      <c r="S137" s="363"/>
      <c r="T137" s="352"/>
      <c r="U137" s="355"/>
    </row>
    <row r="138" spans="1:21" x14ac:dyDescent="0.25">
      <c r="A138" s="356"/>
      <c r="B138" s="356"/>
      <c r="C138" s="13" t="s">
        <v>1246</v>
      </c>
      <c r="D138" s="356"/>
      <c r="E138" s="356"/>
      <c r="F138" s="360"/>
      <c r="G138" s="353"/>
      <c r="I138" s="361"/>
      <c r="J138" s="356"/>
      <c r="L138" s="361"/>
      <c r="M138" s="353"/>
      <c r="N138" s="27"/>
      <c r="O138" s="356"/>
      <c r="P138" s="353"/>
      <c r="R138" s="353"/>
      <c r="S138" s="364"/>
      <c r="T138" s="353"/>
      <c r="U138" s="356"/>
    </row>
    <row r="139" spans="1:21" x14ac:dyDescent="0.25">
      <c r="A139" s="13">
        <v>4</v>
      </c>
      <c r="B139" s="13" t="s">
        <v>1826</v>
      </c>
      <c r="C139" s="13" t="s">
        <v>1200</v>
      </c>
      <c r="D139" s="13"/>
      <c r="E139" s="13">
        <v>1398</v>
      </c>
      <c r="F139" s="1" t="s">
        <v>1201</v>
      </c>
      <c r="G139" s="1">
        <v>3</v>
      </c>
      <c r="I139" s="4" t="s">
        <v>1946</v>
      </c>
      <c r="J139" s="4" t="s">
        <v>1945</v>
      </c>
      <c r="L139" s="30">
        <v>44620</v>
      </c>
      <c r="M139" s="1">
        <v>3</v>
      </c>
      <c r="O139" s="30"/>
      <c r="P139" s="1"/>
      <c r="R139" s="1">
        <f t="shared" ref="R139:R140" si="22">P139-G139</f>
        <v>-3</v>
      </c>
      <c r="S139" s="1"/>
      <c r="T139" s="25">
        <f t="shared" ref="T139:T140" si="23">R139+S139</f>
        <v>-3</v>
      </c>
      <c r="U139" s="150"/>
    </row>
    <row r="140" spans="1:21" x14ac:dyDescent="0.25">
      <c r="A140" s="13">
        <v>4</v>
      </c>
      <c r="B140" s="13" t="s">
        <v>1827</v>
      </c>
      <c r="C140" s="13" t="s">
        <v>1202</v>
      </c>
      <c r="D140" s="13"/>
      <c r="E140" s="13">
        <v>3237</v>
      </c>
      <c r="F140" s="1" t="s">
        <v>2011</v>
      </c>
      <c r="G140" s="1">
        <v>164</v>
      </c>
      <c r="I140" s="4" t="s">
        <v>1945</v>
      </c>
      <c r="J140" s="4" t="s">
        <v>1945</v>
      </c>
      <c r="L140" s="30">
        <v>44620</v>
      </c>
      <c r="M140" s="1">
        <v>164</v>
      </c>
      <c r="O140" s="30"/>
      <c r="P140" s="1"/>
      <c r="R140" s="1">
        <f t="shared" si="22"/>
        <v>-164</v>
      </c>
      <c r="S140" s="1"/>
      <c r="T140" s="1">
        <f t="shared" si="23"/>
        <v>-164</v>
      </c>
      <c r="U140" s="1"/>
    </row>
    <row r="141" spans="1:21" x14ac:dyDescent="0.25">
      <c r="A141" s="357">
        <v>4</v>
      </c>
      <c r="B141" s="357" t="s">
        <v>1828</v>
      </c>
      <c r="C141" s="13" t="s">
        <v>1203</v>
      </c>
      <c r="D141" s="357"/>
      <c r="E141" s="357">
        <v>2918</v>
      </c>
      <c r="F141" s="358" t="s">
        <v>1204</v>
      </c>
      <c r="G141" s="351">
        <v>10209</v>
      </c>
      <c r="I141" s="354" t="s">
        <v>1945</v>
      </c>
      <c r="J141" s="357" t="s">
        <v>1945</v>
      </c>
      <c r="L141" s="354">
        <v>44620</v>
      </c>
      <c r="M141" s="351">
        <v>10457</v>
      </c>
      <c r="N141" s="55"/>
      <c r="O141" s="354"/>
      <c r="P141" s="351"/>
      <c r="R141" s="351">
        <f>P141-G141</f>
        <v>-10209</v>
      </c>
      <c r="S141" s="362"/>
      <c r="T141" s="351">
        <f>R141+S141</f>
        <v>-10209</v>
      </c>
      <c r="U141" s="357"/>
    </row>
    <row r="142" spans="1:21" x14ac:dyDescent="0.25">
      <c r="A142" s="356"/>
      <c r="B142" s="356"/>
      <c r="C142" s="13" t="s">
        <v>1210</v>
      </c>
      <c r="D142" s="356"/>
      <c r="E142" s="356"/>
      <c r="F142" s="360"/>
      <c r="G142" s="353"/>
      <c r="I142" s="361"/>
      <c r="J142" s="356"/>
      <c r="L142" s="356"/>
      <c r="M142" s="353"/>
      <c r="N142" s="55"/>
      <c r="O142" s="356"/>
      <c r="P142" s="353"/>
      <c r="R142" s="353"/>
      <c r="S142" s="364"/>
      <c r="T142" s="353"/>
      <c r="U142" s="356"/>
    </row>
    <row r="143" spans="1:21" x14ac:dyDescent="0.25">
      <c r="A143" s="357">
        <v>4</v>
      </c>
      <c r="B143" s="13" t="s">
        <v>1806</v>
      </c>
      <c r="C143" s="13" t="s">
        <v>1208</v>
      </c>
      <c r="D143" s="31"/>
      <c r="E143" s="357">
        <v>1610</v>
      </c>
      <c r="F143" s="358" t="s">
        <v>1209</v>
      </c>
      <c r="G143" s="1">
        <v>4751</v>
      </c>
      <c r="I143" s="45" t="s">
        <v>1945</v>
      </c>
      <c r="J143" s="4" t="s">
        <v>1945</v>
      </c>
      <c r="L143" s="30">
        <v>44620</v>
      </c>
      <c r="M143" s="1">
        <v>5413</v>
      </c>
      <c r="O143" s="30"/>
      <c r="P143" s="1"/>
      <c r="R143" s="1">
        <f>P143-G143</f>
        <v>-4751</v>
      </c>
      <c r="S143" s="1"/>
      <c r="T143" s="1">
        <f t="shared" ref="T143:T147" si="24">R143+S143</f>
        <v>-4751</v>
      </c>
      <c r="U143" s="1"/>
    </row>
    <row r="144" spans="1:21" x14ac:dyDescent="0.25">
      <c r="A144" s="356"/>
      <c r="B144" s="13" t="s">
        <v>1829</v>
      </c>
      <c r="C144" s="13" t="s">
        <v>1236</v>
      </c>
      <c r="D144" s="13"/>
      <c r="E144" s="356"/>
      <c r="F144" s="360"/>
      <c r="G144" s="1">
        <v>6519</v>
      </c>
      <c r="I144" s="45" t="s">
        <v>1945</v>
      </c>
      <c r="J144" s="4" t="s">
        <v>1945</v>
      </c>
      <c r="L144" s="30">
        <v>44620</v>
      </c>
      <c r="M144" s="1">
        <v>6915</v>
      </c>
      <c r="O144" s="30"/>
      <c r="P144" s="1"/>
      <c r="R144" s="1">
        <f t="shared" ref="R144:R147" si="25">P144-G144</f>
        <v>-6519</v>
      </c>
      <c r="S144" s="1"/>
      <c r="T144" s="1">
        <f t="shared" si="24"/>
        <v>-6519</v>
      </c>
      <c r="U144" s="1"/>
    </row>
    <row r="145" spans="1:21" x14ac:dyDescent="0.25">
      <c r="A145" s="13">
        <v>4</v>
      </c>
      <c r="B145" s="13" t="s">
        <v>1806</v>
      </c>
      <c r="C145" s="13" t="s">
        <v>1211</v>
      </c>
      <c r="D145" s="13"/>
      <c r="E145" s="13">
        <v>519</v>
      </c>
      <c r="F145" s="1" t="s">
        <v>1212</v>
      </c>
      <c r="G145" s="1">
        <v>2</v>
      </c>
      <c r="I145" s="4" t="s">
        <v>1946</v>
      </c>
      <c r="J145" s="4" t="s">
        <v>1945</v>
      </c>
      <c r="L145" s="30">
        <v>44620</v>
      </c>
      <c r="M145" s="1">
        <v>2</v>
      </c>
      <c r="O145" s="30"/>
      <c r="P145" s="1"/>
      <c r="R145" s="1">
        <f t="shared" si="25"/>
        <v>-2</v>
      </c>
      <c r="S145" s="1"/>
      <c r="T145" s="1">
        <f t="shared" si="24"/>
        <v>-2</v>
      </c>
      <c r="U145" s="1"/>
    </row>
    <row r="146" spans="1:21" x14ac:dyDescent="0.25">
      <c r="A146" s="13">
        <v>4</v>
      </c>
      <c r="B146" s="13" t="s">
        <v>1830</v>
      </c>
      <c r="C146" s="13" t="s">
        <v>1214</v>
      </c>
      <c r="D146" s="13"/>
      <c r="E146" s="13">
        <v>624</v>
      </c>
      <c r="F146" s="1" t="s">
        <v>1215</v>
      </c>
      <c r="G146" s="1">
        <v>1449</v>
      </c>
      <c r="I146" s="45" t="s">
        <v>1945</v>
      </c>
      <c r="J146" s="4" t="s">
        <v>1945</v>
      </c>
      <c r="L146" s="30">
        <v>44923</v>
      </c>
      <c r="M146" s="1">
        <v>1521</v>
      </c>
      <c r="O146" s="30"/>
      <c r="P146" s="1"/>
      <c r="R146" s="1">
        <f t="shared" si="25"/>
        <v>-1449</v>
      </c>
      <c r="S146" s="1"/>
      <c r="T146" s="1">
        <f t="shared" si="24"/>
        <v>-1449</v>
      </c>
      <c r="U146" s="1"/>
    </row>
    <row r="147" spans="1:21" x14ac:dyDescent="0.25">
      <c r="A147" s="13">
        <v>4</v>
      </c>
      <c r="B147" s="13" t="s">
        <v>1831</v>
      </c>
      <c r="C147" s="13" t="s">
        <v>1216</v>
      </c>
      <c r="D147" s="13"/>
      <c r="E147" s="13">
        <v>1614</v>
      </c>
      <c r="F147" s="1" t="s">
        <v>1217</v>
      </c>
      <c r="G147" s="1">
        <v>3</v>
      </c>
      <c r="I147" s="4" t="s">
        <v>1946</v>
      </c>
      <c r="J147" s="4" t="s">
        <v>1945</v>
      </c>
      <c r="L147" s="30">
        <v>44620</v>
      </c>
      <c r="M147" s="1">
        <v>3</v>
      </c>
      <c r="O147" s="30"/>
      <c r="P147" s="1"/>
      <c r="R147" s="1">
        <f t="shared" si="25"/>
        <v>-3</v>
      </c>
      <c r="S147" s="1"/>
      <c r="T147" s="1">
        <f t="shared" si="24"/>
        <v>-3</v>
      </c>
      <c r="U147" s="1"/>
    </row>
    <row r="148" spans="1:21" x14ac:dyDescent="0.25">
      <c r="A148" s="357">
        <v>4</v>
      </c>
      <c r="B148" s="357" t="s">
        <v>1832</v>
      </c>
      <c r="C148" s="13" t="s">
        <v>1218</v>
      </c>
      <c r="D148" s="357"/>
      <c r="E148" s="357">
        <v>1749</v>
      </c>
      <c r="F148" s="358" t="s">
        <v>1219</v>
      </c>
      <c r="G148" s="351">
        <v>5956</v>
      </c>
      <c r="I148" s="354" t="s">
        <v>1945</v>
      </c>
      <c r="J148" s="357" t="s">
        <v>1945</v>
      </c>
      <c r="L148" s="354">
        <v>44620</v>
      </c>
      <c r="M148" s="351">
        <v>5956</v>
      </c>
      <c r="N148" s="55"/>
      <c r="O148" s="354"/>
      <c r="P148" s="351"/>
      <c r="R148" s="351">
        <f>P148-G148</f>
        <v>-5956</v>
      </c>
      <c r="S148" s="362"/>
      <c r="T148" s="351">
        <f>R148+S148</f>
        <v>-5956</v>
      </c>
      <c r="U148" s="362"/>
    </row>
    <row r="149" spans="1:21" x14ac:dyDescent="0.25">
      <c r="A149" s="356"/>
      <c r="B149" s="356"/>
      <c r="C149" s="13" t="s">
        <v>1231</v>
      </c>
      <c r="D149" s="356"/>
      <c r="E149" s="356"/>
      <c r="F149" s="360"/>
      <c r="G149" s="353"/>
      <c r="I149" s="361"/>
      <c r="J149" s="356"/>
      <c r="L149" s="356"/>
      <c r="M149" s="353"/>
      <c r="N149" s="55"/>
      <c r="O149" s="356"/>
      <c r="P149" s="353"/>
      <c r="R149" s="353"/>
      <c r="S149" s="364"/>
      <c r="T149" s="353"/>
      <c r="U149" s="364"/>
    </row>
    <row r="150" spans="1:21" x14ac:dyDescent="0.25">
      <c r="A150" s="357">
        <v>4</v>
      </c>
      <c r="B150" s="357" t="s">
        <v>1833</v>
      </c>
      <c r="C150" s="13" t="s">
        <v>1220</v>
      </c>
      <c r="D150" s="357"/>
      <c r="E150" s="357">
        <v>2030</v>
      </c>
      <c r="F150" s="358" t="s">
        <v>1221</v>
      </c>
      <c r="G150" s="351">
        <v>3</v>
      </c>
      <c r="I150" s="357" t="s">
        <v>1946</v>
      </c>
      <c r="J150" s="357" t="s">
        <v>1945</v>
      </c>
      <c r="L150" s="354">
        <v>44620</v>
      </c>
      <c r="M150" s="351">
        <v>3</v>
      </c>
      <c r="N150" s="27"/>
      <c r="O150" s="354"/>
      <c r="P150" s="351"/>
      <c r="Q150" s="55"/>
      <c r="R150" s="351">
        <f>P150-G150</f>
        <v>-3</v>
      </c>
      <c r="S150" s="351"/>
      <c r="T150" s="351">
        <f>R150+S150</f>
        <v>-3</v>
      </c>
      <c r="U150" s="357"/>
    </row>
    <row r="151" spans="1:21" x14ac:dyDescent="0.25">
      <c r="A151" s="356"/>
      <c r="B151" s="356"/>
      <c r="C151" s="13" t="s">
        <v>1223</v>
      </c>
      <c r="D151" s="356"/>
      <c r="E151" s="356"/>
      <c r="F151" s="360"/>
      <c r="G151" s="353"/>
      <c r="I151" s="356"/>
      <c r="J151" s="356"/>
      <c r="L151" s="361"/>
      <c r="M151" s="353"/>
      <c r="N151" s="27"/>
      <c r="O151" s="356"/>
      <c r="P151" s="353"/>
      <c r="Q151" s="55"/>
      <c r="R151" s="353"/>
      <c r="S151" s="353"/>
      <c r="T151" s="353"/>
      <c r="U151" s="356"/>
    </row>
    <row r="152" spans="1:21" x14ac:dyDescent="0.25">
      <c r="A152" s="357">
        <v>4</v>
      </c>
      <c r="B152" s="357" t="s">
        <v>1834</v>
      </c>
      <c r="C152" s="357" t="s">
        <v>1222</v>
      </c>
      <c r="D152" s="357"/>
      <c r="E152" s="13">
        <v>3280</v>
      </c>
      <c r="F152" s="1" t="s">
        <v>2028</v>
      </c>
      <c r="G152" s="351">
        <v>10708</v>
      </c>
      <c r="I152" s="354" t="s">
        <v>1945</v>
      </c>
      <c r="J152" s="357" t="s">
        <v>1945</v>
      </c>
      <c r="L152" s="354">
        <v>44620</v>
      </c>
      <c r="M152" s="351">
        <v>11249</v>
      </c>
      <c r="O152" s="354"/>
      <c r="P152" s="351"/>
      <c r="R152" s="351">
        <f>P152-G152</f>
        <v>-10708</v>
      </c>
      <c r="S152" s="362"/>
      <c r="T152" s="351">
        <f>R152+S152</f>
        <v>-10708</v>
      </c>
      <c r="U152" s="357"/>
    </row>
    <row r="153" spans="1:21" x14ac:dyDescent="0.25">
      <c r="A153" s="356"/>
      <c r="B153" s="356"/>
      <c r="C153" s="356"/>
      <c r="D153" s="356"/>
      <c r="E153" s="31">
        <v>3281</v>
      </c>
      <c r="F153" s="32" t="s">
        <v>2029</v>
      </c>
      <c r="G153" s="353"/>
      <c r="I153" s="361"/>
      <c r="J153" s="356"/>
      <c r="L153" s="361"/>
      <c r="M153" s="353"/>
      <c r="O153" s="361"/>
      <c r="P153" s="353"/>
      <c r="R153" s="353"/>
      <c r="S153" s="364"/>
      <c r="T153" s="353"/>
      <c r="U153" s="356"/>
    </row>
    <row r="154" spans="1:21" x14ac:dyDescent="0.25">
      <c r="A154" s="357">
        <v>4</v>
      </c>
      <c r="B154" s="357" t="s">
        <v>1835</v>
      </c>
      <c r="C154" s="13" t="s">
        <v>1225</v>
      </c>
      <c r="D154" s="357"/>
      <c r="E154" s="357">
        <v>1426</v>
      </c>
      <c r="F154" s="358" t="s">
        <v>1003</v>
      </c>
      <c r="G154" s="351">
        <v>10568</v>
      </c>
      <c r="I154" s="354" t="s">
        <v>1945</v>
      </c>
      <c r="J154" s="357" t="s">
        <v>1945</v>
      </c>
      <c r="L154" s="354">
        <v>44620</v>
      </c>
      <c r="M154" s="351">
        <v>10802</v>
      </c>
      <c r="N154" s="55"/>
      <c r="O154" s="354"/>
      <c r="P154" s="351"/>
      <c r="R154" s="351">
        <f>P154-G154</f>
        <v>-10568</v>
      </c>
      <c r="S154" s="362"/>
      <c r="T154" s="351">
        <f>R154+S154</f>
        <v>-10568</v>
      </c>
      <c r="U154" s="362"/>
    </row>
    <row r="155" spans="1:21" x14ac:dyDescent="0.25">
      <c r="A155" s="356"/>
      <c r="B155" s="356"/>
      <c r="C155" s="13" t="s">
        <v>1226</v>
      </c>
      <c r="D155" s="356"/>
      <c r="E155" s="356"/>
      <c r="F155" s="360"/>
      <c r="G155" s="353"/>
      <c r="I155" s="361"/>
      <c r="J155" s="356"/>
      <c r="L155" s="356"/>
      <c r="M155" s="353"/>
      <c r="N155" s="55"/>
      <c r="O155" s="356"/>
      <c r="P155" s="353"/>
      <c r="R155" s="353"/>
      <c r="S155" s="364"/>
      <c r="T155" s="353"/>
      <c r="U155" s="364"/>
    </row>
    <row r="156" spans="1:21" x14ac:dyDescent="0.25">
      <c r="A156" s="13">
        <v>4</v>
      </c>
      <c r="B156" s="13" t="s">
        <v>1836</v>
      </c>
      <c r="C156" s="13" t="s">
        <v>1227</v>
      </c>
      <c r="D156" s="13"/>
      <c r="E156" s="13">
        <v>2242</v>
      </c>
      <c r="F156" s="1" t="s">
        <v>1228</v>
      </c>
      <c r="G156" s="1">
        <v>1618</v>
      </c>
      <c r="I156" s="45" t="s">
        <v>1945</v>
      </c>
      <c r="J156" s="4" t="s">
        <v>1945</v>
      </c>
      <c r="L156" s="30">
        <v>44620</v>
      </c>
      <c r="M156" s="1">
        <v>1714</v>
      </c>
      <c r="O156" s="30"/>
      <c r="P156" s="1"/>
      <c r="R156" s="1">
        <f t="shared" ref="R156:R158" si="26">P156-G156</f>
        <v>-1618</v>
      </c>
      <c r="S156" s="1"/>
      <c r="T156" s="1">
        <f t="shared" ref="T156:T158" si="27">R156+S156</f>
        <v>-1618</v>
      </c>
      <c r="U156" s="1"/>
    </row>
    <row r="157" spans="1:21" x14ac:dyDescent="0.25">
      <c r="A157" s="13">
        <v>4</v>
      </c>
      <c r="B157" s="13" t="s">
        <v>1837</v>
      </c>
      <c r="C157" s="13" t="s">
        <v>1229</v>
      </c>
      <c r="D157" s="13"/>
      <c r="E157" s="13">
        <v>2242</v>
      </c>
      <c r="F157" s="1" t="s">
        <v>1228</v>
      </c>
      <c r="G157" s="1">
        <v>10751</v>
      </c>
      <c r="I157" s="45" t="s">
        <v>1945</v>
      </c>
      <c r="J157" s="4" t="s">
        <v>1945</v>
      </c>
      <c r="L157" s="30">
        <v>44620</v>
      </c>
      <c r="M157" s="1">
        <v>13330</v>
      </c>
      <c r="O157" s="30"/>
      <c r="P157" s="1"/>
      <c r="R157" s="1">
        <f t="shared" si="26"/>
        <v>-10751</v>
      </c>
      <c r="S157" s="1"/>
      <c r="T157" s="1">
        <f t="shared" si="27"/>
        <v>-10751</v>
      </c>
      <c r="U157" s="1"/>
    </row>
    <row r="158" spans="1:21" x14ac:dyDescent="0.25">
      <c r="A158" s="13">
        <v>4</v>
      </c>
      <c r="B158" s="13" t="s">
        <v>1838</v>
      </c>
      <c r="C158" s="13" t="s">
        <v>1230</v>
      </c>
      <c r="D158" s="13"/>
      <c r="E158" s="13">
        <v>3272</v>
      </c>
      <c r="F158" s="1" t="s">
        <v>2024</v>
      </c>
      <c r="G158" s="1">
        <v>31844</v>
      </c>
      <c r="I158" s="45" t="s">
        <v>1945</v>
      </c>
      <c r="J158" s="4" t="s">
        <v>1945</v>
      </c>
      <c r="L158" s="30">
        <v>44620</v>
      </c>
      <c r="M158" s="1">
        <v>32575</v>
      </c>
      <c r="O158" s="30"/>
      <c r="P158" s="1"/>
      <c r="R158" s="1">
        <f t="shared" si="26"/>
        <v>-31844</v>
      </c>
      <c r="S158" s="1"/>
      <c r="T158" s="1">
        <f t="shared" si="27"/>
        <v>-31844</v>
      </c>
      <c r="U158" s="1"/>
    </row>
    <row r="159" spans="1:21" x14ac:dyDescent="0.25">
      <c r="A159" s="357">
        <v>4</v>
      </c>
      <c r="B159" s="357" t="s">
        <v>1839</v>
      </c>
      <c r="C159" s="357" t="s">
        <v>1232</v>
      </c>
      <c r="D159" s="357"/>
      <c r="E159" s="13">
        <v>2483</v>
      </c>
      <c r="F159" s="1" t="s">
        <v>1233</v>
      </c>
      <c r="G159" s="351">
        <v>2402</v>
      </c>
      <c r="I159" s="354" t="s">
        <v>1945</v>
      </c>
      <c r="J159" s="357" t="s">
        <v>1945</v>
      </c>
      <c r="L159" s="354">
        <v>44622</v>
      </c>
      <c r="M159" s="351">
        <v>2426</v>
      </c>
      <c r="N159" s="55"/>
      <c r="O159" s="354"/>
      <c r="P159" s="351"/>
      <c r="Q159" s="56"/>
      <c r="R159" s="351">
        <f>P159-G159</f>
        <v>-2402</v>
      </c>
      <c r="S159" s="362"/>
      <c r="T159" s="351">
        <f>R159+S159</f>
        <v>-2402</v>
      </c>
      <c r="U159" s="362"/>
    </row>
    <row r="160" spans="1:21" x14ac:dyDescent="0.25">
      <c r="A160" s="356"/>
      <c r="B160" s="356"/>
      <c r="C160" s="356"/>
      <c r="D160" s="356"/>
      <c r="E160" s="13">
        <v>2484</v>
      </c>
      <c r="F160" s="1" t="s">
        <v>1680</v>
      </c>
      <c r="G160" s="353"/>
      <c r="I160" s="361"/>
      <c r="J160" s="356"/>
      <c r="L160" s="356"/>
      <c r="M160" s="353"/>
      <c r="N160" s="55"/>
      <c r="O160" s="356"/>
      <c r="P160" s="353"/>
      <c r="Q160" s="56"/>
      <c r="R160" s="353"/>
      <c r="S160" s="364"/>
      <c r="T160" s="353"/>
      <c r="U160" s="364"/>
    </row>
    <row r="161" spans="1:21" x14ac:dyDescent="0.25">
      <c r="A161" s="13">
        <v>4</v>
      </c>
      <c r="B161" s="13" t="s">
        <v>1840</v>
      </c>
      <c r="C161" s="13" t="s">
        <v>1234</v>
      </c>
      <c r="D161" s="13"/>
      <c r="E161" s="13">
        <v>475</v>
      </c>
      <c r="F161" s="1" t="s">
        <v>1235</v>
      </c>
      <c r="G161" s="1">
        <v>27987</v>
      </c>
      <c r="I161" s="45" t="s">
        <v>1945</v>
      </c>
      <c r="J161" s="4" t="s">
        <v>1945</v>
      </c>
      <c r="L161" s="30">
        <v>44622</v>
      </c>
      <c r="M161" s="1">
        <v>28542</v>
      </c>
      <c r="O161" s="30"/>
      <c r="P161" s="1"/>
      <c r="R161" s="1">
        <f t="shared" ref="R161:R162" si="28">P161-G161</f>
        <v>-27987</v>
      </c>
      <c r="S161" s="1"/>
      <c r="T161" s="1">
        <f t="shared" ref="T161:T162" si="29">R161+S161</f>
        <v>-27987</v>
      </c>
      <c r="U161" s="1"/>
    </row>
    <row r="162" spans="1:21" x14ac:dyDescent="0.25">
      <c r="A162" s="13">
        <v>4</v>
      </c>
      <c r="B162" s="13" t="s">
        <v>1841</v>
      </c>
      <c r="C162" s="13" t="s">
        <v>1238</v>
      </c>
      <c r="D162" s="13"/>
      <c r="E162" s="13">
        <v>1060</v>
      </c>
      <c r="F162" s="1" t="s">
        <v>1239</v>
      </c>
      <c r="G162" s="1">
        <v>3</v>
      </c>
      <c r="I162" s="4" t="s">
        <v>1946</v>
      </c>
      <c r="J162" s="4" t="s">
        <v>1945</v>
      </c>
      <c r="L162" s="30">
        <v>44620</v>
      </c>
      <c r="M162" s="1">
        <v>3</v>
      </c>
      <c r="O162" s="30"/>
      <c r="P162" s="1"/>
      <c r="R162" s="1">
        <f t="shared" si="28"/>
        <v>-3</v>
      </c>
      <c r="S162" s="1"/>
      <c r="T162" s="1">
        <f t="shared" si="29"/>
        <v>-3</v>
      </c>
      <c r="U162" s="1"/>
    </row>
    <row r="163" spans="1:21" x14ac:dyDescent="0.25">
      <c r="A163" s="357">
        <v>4</v>
      </c>
      <c r="B163" s="357" t="s">
        <v>1842</v>
      </c>
      <c r="C163" s="13" t="s">
        <v>1240</v>
      </c>
      <c r="D163" s="357"/>
      <c r="E163" s="357">
        <v>512</v>
      </c>
      <c r="F163" s="358" t="s">
        <v>1241</v>
      </c>
      <c r="G163" s="351">
        <v>11232</v>
      </c>
      <c r="I163" s="354" t="s">
        <v>1945</v>
      </c>
      <c r="J163" s="357" t="s">
        <v>1945</v>
      </c>
      <c r="K163" s="62"/>
      <c r="L163" s="354">
        <v>44620</v>
      </c>
      <c r="M163" s="351">
        <v>11643</v>
      </c>
      <c r="N163" s="55"/>
      <c r="O163" s="354"/>
      <c r="P163" s="351"/>
      <c r="R163" s="351">
        <f>P163-G163</f>
        <v>-11232</v>
      </c>
      <c r="S163" s="362"/>
      <c r="T163" s="351">
        <f>R163+S163</f>
        <v>-11232</v>
      </c>
      <c r="U163" s="357"/>
    </row>
    <row r="164" spans="1:21" x14ac:dyDescent="0.25">
      <c r="A164" s="356"/>
      <c r="B164" s="356"/>
      <c r="C164" s="13" t="s">
        <v>1242</v>
      </c>
      <c r="D164" s="356"/>
      <c r="E164" s="356"/>
      <c r="F164" s="360"/>
      <c r="G164" s="353"/>
      <c r="I164" s="361"/>
      <c r="J164" s="356"/>
      <c r="L164" s="356"/>
      <c r="M164" s="353"/>
      <c r="N164" s="55"/>
      <c r="O164" s="356"/>
      <c r="P164" s="353"/>
      <c r="R164" s="353"/>
      <c r="S164" s="364"/>
      <c r="T164" s="353"/>
      <c r="U164" s="356"/>
    </row>
    <row r="165" spans="1:21" x14ac:dyDescent="0.25">
      <c r="A165" s="13">
        <v>4</v>
      </c>
      <c r="B165" s="13" t="s">
        <v>1844</v>
      </c>
      <c r="C165" s="13" t="s">
        <v>1247</v>
      </c>
      <c r="D165" s="13"/>
      <c r="E165" s="13">
        <v>1250</v>
      </c>
      <c r="F165" s="1" t="s">
        <v>1248</v>
      </c>
      <c r="G165" s="1">
        <v>28443</v>
      </c>
      <c r="I165" s="45" t="s">
        <v>1945</v>
      </c>
      <c r="J165" s="4" t="s">
        <v>1945</v>
      </c>
      <c r="L165" s="30">
        <v>44620</v>
      </c>
      <c r="M165" s="1">
        <v>28652</v>
      </c>
      <c r="O165" s="30"/>
      <c r="P165" s="1"/>
      <c r="R165" s="1">
        <f t="shared" ref="R165:R166" si="30">P165-G165</f>
        <v>-28443</v>
      </c>
      <c r="S165" s="1"/>
      <c r="T165" s="1">
        <f t="shared" ref="T165:T166" si="31">R165+S165</f>
        <v>-28443</v>
      </c>
      <c r="U165" s="1"/>
    </row>
    <row r="166" spans="1:21" x14ac:dyDescent="0.25">
      <c r="A166" s="13">
        <v>4</v>
      </c>
      <c r="B166" s="13" t="s">
        <v>1845</v>
      </c>
      <c r="C166" s="13" t="s">
        <v>1249</v>
      </c>
      <c r="D166" s="13"/>
      <c r="E166" s="13">
        <v>1261</v>
      </c>
      <c r="F166" s="1" t="s">
        <v>1250</v>
      </c>
      <c r="G166" s="1">
        <v>78027</v>
      </c>
      <c r="I166" s="45" t="s">
        <v>1945</v>
      </c>
      <c r="J166" s="4" t="s">
        <v>1945</v>
      </c>
      <c r="L166" s="30">
        <v>44620</v>
      </c>
      <c r="M166" s="1">
        <v>78657</v>
      </c>
      <c r="O166" s="30"/>
      <c r="P166" s="1"/>
      <c r="R166" s="1">
        <f t="shared" si="30"/>
        <v>-78027</v>
      </c>
      <c r="S166" s="1"/>
      <c r="T166" s="1">
        <f t="shared" si="31"/>
        <v>-78027</v>
      </c>
      <c r="U166" s="1"/>
    </row>
    <row r="167" spans="1:21" x14ac:dyDescent="0.25">
      <c r="A167" s="357">
        <v>4</v>
      </c>
      <c r="B167" s="357" t="s">
        <v>1846</v>
      </c>
      <c r="C167" s="357" t="s">
        <v>1251</v>
      </c>
      <c r="D167" s="357"/>
      <c r="E167" s="13">
        <v>2053</v>
      </c>
      <c r="F167" s="1" t="s">
        <v>348</v>
      </c>
      <c r="G167" s="351">
        <v>1</v>
      </c>
      <c r="I167" s="357" t="s">
        <v>1946</v>
      </c>
      <c r="J167" s="357" t="s">
        <v>1945</v>
      </c>
      <c r="K167" s="18"/>
      <c r="L167" s="354">
        <v>44620</v>
      </c>
      <c r="M167" s="351">
        <v>1</v>
      </c>
      <c r="N167" s="29"/>
      <c r="O167" s="367"/>
      <c r="P167" s="351"/>
      <c r="R167" s="351">
        <f>P167-G167</f>
        <v>-1</v>
      </c>
      <c r="S167" s="362"/>
      <c r="T167" s="351">
        <f>R167+S167</f>
        <v>-1</v>
      </c>
      <c r="U167" s="362"/>
    </row>
    <row r="168" spans="1:21" x14ac:dyDescent="0.25">
      <c r="A168" s="355"/>
      <c r="B168" s="355"/>
      <c r="C168" s="355"/>
      <c r="D168" s="355"/>
      <c r="E168" s="13">
        <v>2054</v>
      </c>
      <c r="F168" s="1" t="s">
        <v>1669</v>
      </c>
      <c r="G168" s="352"/>
      <c r="I168" s="355"/>
      <c r="J168" s="355"/>
      <c r="K168" s="18"/>
      <c r="L168" s="376"/>
      <c r="M168" s="352"/>
      <c r="N168" s="29"/>
      <c r="O168" s="352"/>
      <c r="P168" s="352"/>
      <c r="R168" s="352"/>
      <c r="S168" s="363"/>
      <c r="T168" s="352"/>
      <c r="U168" s="363"/>
    </row>
    <row r="169" spans="1:21" x14ac:dyDescent="0.25">
      <c r="A169" s="356"/>
      <c r="B169" s="356"/>
      <c r="C169" s="356"/>
      <c r="D169" s="356"/>
      <c r="E169" s="13">
        <v>2055</v>
      </c>
      <c r="F169" s="1" t="s">
        <v>1670</v>
      </c>
      <c r="G169" s="353"/>
      <c r="I169" s="356"/>
      <c r="J169" s="356"/>
      <c r="K169" s="18"/>
      <c r="L169" s="361"/>
      <c r="M169" s="353"/>
      <c r="N169" s="29"/>
      <c r="O169" s="353"/>
      <c r="P169" s="353"/>
      <c r="R169" s="353"/>
      <c r="S169" s="364"/>
      <c r="T169" s="353"/>
      <c r="U169" s="364"/>
    </row>
    <row r="170" spans="1:21" x14ac:dyDescent="0.25">
      <c r="A170" s="39"/>
      <c r="B170" s="39"/>
      <c r="C170" s="39" t="s">
        <v>1252</v>
      </c>
      <c r="D170" s="39"/>
      <c r="E170" s="13">
        <v>3300</v>
      </c>
      <c r="F170" s="1" t="s">
        <v>2036</v>
      </c>
      <c r="G170" s="1">
        <v>3820</v>
      </c>
      <c r="I170" s="40"/>
      <c r="J170" s="39"/>
      <c r="L170" s="30"/>
      <c r="M170" s="1">
        <v>3919</v>
      </c>
      <c r="O170" s="30"/>
      <c r="P170" s="1"/>
      <c r="R170" s="1">
        <f>P170-G170</f>
        <v>-3820</v>
      </c>
      <c r="S170" s="1"/>
      <c r="T170" s="1">
        <f>R170+S170</f>
        <v>-3820</v>
      </c>
      <c r="U170" s="1" t="s">
        <v>2057</v>
      </c>
    </row>
    <row r="171" spans="1:21" x14ac:dyDescent="0.25">
      <c r="A171" s="13">
        <v>4</v>
      </c>
      <c r="B171" s="13" t="s">
        <v>1657</v>
      </c>
      <c r="C171" s="13" t="s">
        <v>1253</v>
      </c>
      <c r="D171" s="13"/>
      <c r="E171" s="13">
        <v>2992</v>
      </c>
      <c r="F171" s="1" t="s">
        <v>1254</v>
      </c>
      <c r="G171" s="1">
        <v>15855</v>
      </c>
      <c r="I171" s="45" t="s">
        <v>1945</v>
      </c>
      <c r="J171" s="4" t="s">
        <v>1945</v>
      </c>
      <c r="L171" s="30">
        <v>44620</v>
      </c>
      <c r="M171" s="1">
        <v>17133</v>
      </c>
      <c r="O171" s="30"/>
      <c r="P171" s="1"/>
      <c r="R171" s="1">
        <f t="shared" ref="R171:R173" si="32">P171-G171</f>
        <v>-15855</v>
      </c>
      <c r="S171" s="1"/>
      <c r="T171" s="1">
        <f t="shared" ref="T171:T173" si="33">R171+S171</f>
        <v>-15855</v>
      </c>
      <c r="U171" s="1"/>
    </row>
    <row r="172" spans="1:21" x14ac:dyDescent="0.25">
      <c r="A172" s="357">
        <v>4</v>
      </c>
      <c r="B172" s="13" t="s">
        <v>1650</v>
      </c>
      <c r="C172" s="13" t="s">
        <v>1257</v>
      </c>
      <c r="D172" s="31"/>
      <c r="E172" s="357">
        <v>2069</v>
      </c>
      <c r="F172" s="358" t="s">
        <v>1258</v>
      </c>
      <c r="G172" s="1">
        <v>2884</v>
      </c>
      <c r="I172" s="45" t="s">
        <v>1945</v>
      </c>
      <c r="J172" s="4" t="s">
        <v>1945</v>
      </c>
      <c r="L172" s="30">
        <v>44620</v>
      </c>
      <c r="M172" s="1">
        <v>3035</v>
      </c>
      <c r="O172" s="30"/>
      <c r="P172" s="1"/>
      <c r="R172" s="1">
        <f t="shared" si="32"/>
        <v>-2884</v>
      </c>
      <c r="S172" s="1"/>
      <c r="T172" s="1">
        <f t="shared" si="33"/>
        <v>-2884</v>
      </c>
      <c r="U172" s="1"/>
    </row>
    <row r="173" spans="1:21" x14ac:dyDescent="0.25">
      <c r="A173" s="356"/>
      <c r="B173" s="13" t="s">
        <v>1651</v>
      </c>
      <c r="C173" s="13" t="s">
        <v>1263</v>
      </c>
      <c r="D173" s="13"/>
      <c r="E173" s="356"/>
      <c r="F173" s="360"/>
      <c r="G173" s="51">
        <v>1615</v>
      </c>
      <c r="I173" s="45" t="s">
        <v>1945</v>
      </c>
      <c r="J173" s="4" t="s">
        <v>1945</v>
      </c>
      <c r="L173" s="30">
        <v>44620</v>
      </c>
      <c r="M173" s="1">
        <v>1664</v>
      </c>
      <c r="O173" s="30"/>
      <c r="P173" s="1"/>
      <c r="R173" s="1">
        <f t="shared" si="32"/>
        <v>-1615</v>
      </c>
      <c r="S173" s="1"/>
      <c r="T173" s="1">
        <f t="shared" si="33"/>
        <v>-1615</v>
      </c>
      <c r="U173" s="1"/>
    </row>
    <row r="174" spans="1:21" x14ac:dyDescent="0.25">
      <c r="A174" s="357">
        <v>4</v>
      </c>
      <c r="B174" s="357" t="s">
        <v>1650</v>
      </c>
      <c r="C174" s="13" t="s">
        <v>1255</v>
      </c>
      <c r="D174" s="357"/>
      <c r="E174" s="357">
        <v>2310</v>
      </c>
      <c r="F174" s="358" t="s">
        <v>1256</v>
      </c>
      <c r="G174" s="351">
        <v>15676</v>
      </c>
      <c r="I174" s="354" t="s">
        <v>1945</v>
      </c>
      <c r="J174" s="357" t="s">
        <v>1945</v>
      </c>
      <c r="L174" s="354">
        <v>44620</v>
      </c>
      <c r="M174" s="351">
        <v>16335</v>
      </c>
      <c r="N174" s="55"/>
      <c r="O174" s="367"/>
      <c r="P174" s="351"/>
      <c r="Q174" s="55"/>
      <c r="R174" s="351">
        <f>P174-G174</f>
        <v>-15676</v>
      </c>
      <c r="S174" s="351"/>
      <c r="T174" s="351">
        <f>R174+S174</f>
        <v>-15676</v>
      </c>
      <c r="U174" s="357"/>
    </row>
    <row r="175" spans="1:21" x14ac:dyDescent="0.25">
      <c r="A175" s="355"/>
      <c r="B175" s="355"/>
      <c r="C175" s="13" t="s">
        <v>1259</v>
      </c>
      <c r="D175" s="355"/>
      <c r="E175" s="355"/>
      <c r="F175" s="359"/>
      <c r="G175" s="352"/>
      <c r="I175" s="376"/>
      <c r="J175" s="355"/>
      <c r="L175" s="355"/>
      <c r="M175" s="352"/>
      <c r="N175" s="55"/>
      <c r="O175" s="352"/>
      <c r="P175" s="352"/>
      <c r="Q175" s="55"/>
      <c r="R175" s="352"/>
      <c r="S175" s="352"/>
      <c r="T175" s="352"/>
      <c r="U175" s="355"/>
    </row>
    <row r="176" spans="1:21" x14ac:dyDescent="0.25">
      <c r="A176" s="355"/>
      <c r="B176" s="355"/>
      <c r="C176" s="13" t="s">
        <v>1260</v>
      </c>
      <c r="D176" s="355"/>
      <c r="E176" s="355"/>
      <c r="F176" s="359"/>
      <c r="G176" s="352"/>
      <c r="I176" s="376"/>
      <c r="J176" s="355"/>
      <c r="L176" s="355"/>
      <c r="M176" s="352"/>
      <c r="N176" s="55"/>
      <c r="O176" s="352"/>
      <c r="P176" s="352"/>
      <c r="Q176" s="55"/>
      <c r="R176" s="352"/>
      <c r="S176" s="352"/>
      <c r="T176" s="352"/>
      <c r="U176" s="355"/>
    </row>
    <row r="177" spans="1:21" x14ac:dyDescent="0.25">
      <c r="A177" s="355"/>
      <c r="B177" s="355"/>
      <c r="C177" s="13" t="s">
        <v>1262</v>
      </c>
      <c r="D177" s="355"/>
      <c r="E177" s="355"/>
      <c r="F177" s="359"/>
      <c r="G177" s="352"/>
      <c r="I177" s="376"/>
      <c r="J177" s="355"/>
      <c r="L177" s="355"/>
      <c r="M177" s="352"/>
      <c r="N177" s="55"/>
      <c r="O177" s="352"/>
      <c r="P177" s="352"/>
      <c r="Q177" s="55"/>
      <c r="R177" s="352"/>
      <c r="S177" s="352"/>
      <c r="T177" s="352"/>
      <c r="U177" s="355"/>
    </row>
    <row r="178" spans="1:21" x14ac:dyDescent="0.25">
      <c r="A178" s="355"/>
      <c r="B178" s="355"/>
      <c r="C178" s="13" t="s">
        <v>1264</v>
      </c>
      <c r="D178" s="355"/>
      <c r="E178" s="355"/>
      <c r="F178" s="359"/>
      <c r="G178" s="352"/>
      <c r="I178" s="376"/>
      <c r="J178" s="355"/>
      <c r="L178" s="355"/>
      <c r="M178" s="352"/>
      <c r="N178" s="55"/>
      <c r="O178" s="352"/>
      <c r="P178" s="352"/>
      <c r="Q178" s="55"/>
      <c r="R178" s="352"/>
      <c r="S178" s="352"/>
      <c r="T178" s="352"/>
      <c r="U178" s="355"/>
    </row>
    <row r="179" spans="1:21" x14ac:dyDescent="0.25">
      <c r="A179" s="355"/>
      <c r="B179" s="355"/>
      <c r="C179" s="13" t="s">
        <v>1265</v>
      </c>
      <c r="D179" s="355"/>
      <c r="E179" s="355"/>
      <c r="F179" s="359"/>
      <c r="G179" s="352"/>
      <c r="I179" s="376"/>
      <c r="J179" s="355"/>
      <c r="L179" s="355"/>
      <c r="M179" s="352"/>
      <c r="N179" s="55"/>
      <c r="O179" s="352"/>
      <c r="P179" s="352"/>
      <c r="Q179" s="55"/>
      <c r="R179" s="352"/>
      <c r="S179" s="352"/>
      <c r="T179" s="352"/>
      <c r="U179" s="355"/>
    </row>
    <row r="180" spans="1:21" x14ac:dyDescent="0.25">
      <c r="A180" s="356"/>
      <c r="B180" s="356"/>
      <c r="C180" s="13" t="s">
        <v>1266</v>
      </c>
      <c r="D180" s="356"/>
      <c r="E180" s="356"/>
      <c r="F180" s="360"/>
      <c r="G180" s="353"/>
      <c r="I180" s="361"/>
      <c r="J180" s="356"/>
      <c r="L180" s="356"/>
      <c r="M180" s="353"/>
      <c r="N180" s="55"/>
      <c r="O180" s="353"/>
      <c r="P180" s="353"/>
      <c r="Q180" s="55"/>
      <c r="R180" s="353"/>
      <c r="S180" s="353"/>
      <c r="T180" s="353"/>
      <c r="U180" s="356"/>
    </row>
    <row r="181" spans="1:21" x14ac:dyDescent="0.25">
      <c r="A181" s="13">
        <v>4</v>
      </c>
      <c r="B181" s="13" t="s">
        <v>1651</v>
      </c>
      <c r="C181" s="13" t="s">
        <v>1261</v>
      </c>
      <c r="D181" s="13"/>
      <c r="E181" s="13">
        <v>3344</v>
      </c>
      <c r="F181" s="1" t="s">
        <v>2079</v>
      </c>
      <c r="G181" s="1">
        <v>3</v>
      </c>
      <c r="I181" s="4" t="s">
        <v>1946</v>
      </c>
      <c r="J181" s="4" t="s">
        <v>1945</v>
      </c>
      <c r="L181" s="30">
        <v>44620</v>
      </c>
      <c r="M181" s="1">
        <v>3</v>
      </c>
      <c r="O181" s="30"/>
      <c r="P181" s="1"/>
      <c r="R181" s="1">
        <f>P181-G181</f>
        <v>-3</v>
      </c>
      <c r="S181" s="1"/>
      <c r="T181" s="1">
        <f>R181+S181</f>
        <v>-3</v>
      </c>
      <c r="U181" s="1"/>
    </row>
    <row r="182" spans="1:21" x14ac:dyDescent="0.25">
      <c r="A182" s="357">
        <v>4</v>
      </c>
      <c r="B182" s="357" t="s">
        <v>1847</v>
      </c>
      <c r="C182" s="13" t="s">
        <v>1267</v>
      </c>
      <c r="D182" s="357"/>
      <c r="E182" s="357">
        <v>2001</v>
      </c>
      <c r="F182" s="358" t="s">
        <v>1268</v>
      </c>
      <c r="G182" s="351">
        <v>194999</v>
      </c>
      <c r="I182" s="354" t="s">
        <v>1945</v>
      </c>
      <c r="J182" s="357" t="s">
        <v>1945</v>
      </c>
      <c r="L182" s="354">
        <v>44620</v>
      </c>
      <c r="M182" s="351">
        <v>203787</v>
      </c>
      <c r="N182" s="55"/>
      <c r="O182" s="367"/>
      <c r="P182" s="351"/>
      <c r="Q182" s="55"/>
      <c r="R182" s="351">
        <f>P182-G182</f>
        <v>-194999</v>
      </c>
      <c r="S182" s="351"/>
      <c r="T182" s="351">
        <f>R182+S182</f>
        <v>-194999</v>
      </c>
      <c r="U182" s="362"/>
    </row>
    <row r="183" spans="1:21" x14ac:dyDescent="0.25">
      <c r="A183" s="355"/>
      <c r="B183" s="355"/>
      <c r="C183" s="13" t="s">
        <v>1269</v>
      </c>
      <c r="D183" s="355"/>
      <c r="E183" s="355"/>
      <c r="F183" s="359"/>
      <c r="G183" s="352"/>
      <c r="I183" s="376"/>
      <c r="J183" s="355"/>
      <c r="L183" s="355"/>
      <c r="M183" s="352"/>
      <c r="N183" s="55"/>
      <c r="O183" s="352"/>
      <c r="P183" s="352"/>
      <c r="Q183" s="55"/>
      <c r="R183" s="352"/>
      <c r="S183" s="352"/>
      <c r="T183" s="352"/>
      <c r="U183" s="363"/>
    </row>
    <row r="184" spans="1:21" x14ac:dyDescent="0.25">
      <c r="A184" s="355"/>
      <c r="B184" s="355"/>
      <c r="C184" s="13" t="s">
        <v>1270</v>
      </c>
      <c r="D184" s="355"/>
      <c r="E184" s="355"/>
      <c r="F184" s="359"/>
      <c r="G184" s="352"/>
      <c r="I184" s="376"/>
      <c r="J184" s="355"/>
      <c r="L184" s="355"/>
      <c r="M184" s="352"/>
      <c r="N184" s="55"/>
      <c r="O184" s="352"/>
      <c r="P184" s="352"/>
      <c r="Q184" s="55"/>
      <c r="R184" s="352"/>
      <c r="S184" s="352"/>
      <c r="T184" s="352"/>
      <c r="U184" s="363"/>
    </row>
    <row r="185" spans="1:21" x14ac:dyDescent="0.25">
      <c r="A185" s="355"/>
      <c r="B185" s="355"/>
      <c r="C185" s="13" t="s">
        <v>1271</v>
      </c>
      <c r="D185" s="355"/>
      <c r="E185" s="355"/>
      <c r="F185" s="359"/>
      <c r="G185" s="352"/>
      <c r="I185" s="376"/>
      <c r="J185" s="355"/>
      <c r="L185" s="355"/>
      <c r="M185" s="352"/>
      <c r="N185" s="55"/>
      <c r="O185" s="352"/>
      <c r="P185" s="352"/>
      <c r="Q185" s="55"/>
      <c r="R185" s="352"/>
      <c r="S185" s="352"/>
      <c r="T185" s="352"/>
      <c r="U185" s="363"/>
    </row>
    <row r="186" spans="1:21" x14ac:dyDescent="0.25">
      <c r="A186" s="356"/>
      <c r="B186" s="356"/>
      <c r="C186" s="13" t="s">
        <v>1272</v>
      </c>
      <c r="D186" s="356"/>
      <c r="E186" s="356"/>
      <c r="F186" s="360"/>
      <c r="G186" s="353"/>
      <c r="I186" s="361"/>
      <c r="J186" s="356"/>
      <c r="L186" s="356"/>
      <c r="M186" s="353"/>
      <c r="N186" s="55"/>
      <c r="O186" s="353"/>
      <c r="P186" s="353"/>
      <c r="Q186" s="55"/>
      <c r="R186" s="353"/>
      <c r="S186" s="353"/>
      <c r="T186" s="353"/>
      <c r="U186" s="364"/>
    </row>
    <row r="187" spans="1:21" x14ac:dyDescent="0.25">
      <c r="A187" s="357">
        <v>4</v>
      </c>
      <c r="B187" s="357" t="s">
        <v>1848</v>
      </c>
      <c r="C187" s="13" t="s">
        <v>1273</v>
      </c>
      <c r="D187" s="357"/>
      <c r="E187" s="357">
        <v>3248</v>
      </c>
      <c r="F187" s="358" t="s">
        <v>2013</v>
      </c>
      <c r="G187" s="449">
        <v>3392</v>
      </c>
      <c r="I187" s="357" t="s">
        <v>1945</v>
      </c>
      <c r="J187" s="357" t="s">
        <v>1945</v>
      </c>
      <c r="L187" s="354">
        <v>44622</v>
      </c>
      <c r="M187" s="351">
        <v>4389</v>
      </c>
      <c r="N187" s="29"/>
      <c r="O187" s="457"/>
      <c r="P187" s="449"/>
      <c r="Q187" s="18"/>
      <c r="R187" s="449">
        <f>P187-G187</f>
        <v>-3392</v>
      </c>
      <c r="S187" s="449"/>
      <c r="T187" s="459">
        <f>R187+S187</f>
        <v>-3392</v>
      </c>
      <c r="U187" s="446"/>
    </row>
    <row r="188" spans="1:21" x14ac:dyDescent="0.25">
      <c r="A188" s="355"/>
      <c r="B188" s="355"/>
      <c r="C188" s="13" t="s">
        <v>1274</v>
      </c>
      <c r="D188" s="355"/>
      <c r="E188" s="355"/>
      <c r="F188" s="359"/>
      <c r="G188" s="450"/>
      <c r="I188" s="355"/>
      <c r="J188" s="355"/>
      <c r="L188" s="376"/>
      <c r="M188" s="352"/>
      <c r="N188" s="29"/>
      <c r="O188" s="450"/>
      <c r="P188" s="450"/>
      <c r="Q188" s="18"/>
      <c r="R188" s="450"/>
      <c r="S188" s="450"/>
      <c r="T188" s="460"/>
      <c r="U188" s="447"/>
    </row>
    <row r="189" spans="1:21" x14ac:dyDescent="0.25">
      <c r="A189" s="356"/>
      <c r="B189" s="356"/>
      <c r="C189" s="13" t="s">
        <v>1275</v>
      </c>
      <c r="D189" s="356"/>
      <c r="E189" s="356"/>
      <c r="F189" s="360"/>
      <c r="G189" s="451"/>
      <c r="I189" s="356"/>
      <c r="J189" s="356"/>
      <c r="L189" s="361"/>
      <c r="M189" s="353"/>
      <c r="N189" s="29"/>
      <c r="O189" s="451"/>
      <c r="P189" s="451"/>
      <c r="Q189" s="18"/>
      <c r="R189" s="451"/>
      <c r="S189" s="451"/>
      <c r="T189" s="461"/>
      <c r="U189" s="448"/>
    </row>
    <row r="190" spans="1:21" x14ac:dyDescent="0.25">
      <c r="A190" s="13">
        <v>4</v>
      </c>
      <c r="B190" s="13" t="s">
        <v>1805</v>
      </c>
      <c r="C190" s="13" t="s">
        <v>1276</v>
      </c>
      <c r="D190" s="13"/>
      <c r="E190" s="13">
        <v>3086</v>
      </c>
      <c r="F190" s="1" t="s">
        <v>1915</v>
      </c>
      <c r="G190" s="1">
        <v>1947</v>
      </c>
      <c r="I190" s="45" t="s">
        <v>1945</v>
      </c>
      <c r="J190" s="4" t="s">
        <v>1945</v>
      </c>
      <c r="L190" s="30">
        <v>44620</v>
      </c>
      <c r="M190" s="1">
        <v>1947</v>
      </c>
      <c r="O190" s="30"/>
      <c r="P190" s="1"/>
      <c r="R190" s="1">
        <f t="shared" ref="R190:R204" si="34">P190-G190</f>
        <v>-1947</v>
      </c>
      <c r="S190" s="1"/>
      <c r="T190" s="1">
        <f t="shared" ref="T190:T204" si="35">R190+S190</f>
        <v>-1947</v>
      </c>
      <c r="U190" s="1"/>
    </row>
    <row r="191" spans="1:21" x14ac:dyDescent="0.25">
      <c r="A191" s="13">
        <v>4</v>
      </c>
      <c r="B191" s="13" t="s">
        <v>1812</v>
      </c>
      <c r="C191" s="13" t="s">
        <v>1279</v>
      </c>
      <c r="D191" s="13"/>
      <c r="E191" s="13">
        <v>1376</v>
      </c>
      <c r="F191" s="1" t="s">
        <v>1018</v>
      </c>
      <c r="G191" s="1">
        <v>2577</v>
      </c>
      <c r="I191" s="4" t="s">
        <v>1945</v>
      </c>
      <c r="J191" s="4" t="s">
        <v>1945</v>
      </c>
      <c r="L191" s="30">
        <v>44617</v>
      </c>
      <c r="M191" s="1">
        <v>2956</v>
      </c>
      <c r="O191" s="30"/>
      <c r="P191" s="1"/>
      <c r="R191" s="1">
        <f t="shared" si="34"/>
        <v>-2577</v>
      </c>
      <c r="S191" s="1"/>
      <c r="T191" s="1">
        <f t="shared" si="35"/>
        <v>-2577</v>
      </c>
      <c r="U191" s="1"/>
    </row>
    <row r="192" spans="1:21" x14ac:dyDescent="0.25">
      <c r="A192" s="13">
        <v>4</v>
      </c>
      <c r="B192" s="13" t="s">
        <v>1786</v>
      </c>
      <c r="C192" s="13" t="s">
        <v>1281</v>
      </c>
      <c r="D192" s="13"/>
      <c r="E192" s="13">
        <v>1977</v>
      </c>
      <c r="F192" s="1" t="s">
        <v>1282</v>
      </c>
      <c r="G192" s="1">
        <v>2081</v>
      </c>
      <c r="I192" s="45" t="s">
        <v>1945</v>
      </c>
      <c r="J192" s="4" t="s">
        <v>1945</v>
      </c>
      <c r="L192" s="30">
        <v>44617</v>
      </c>
      <c r="M192" s="1">
        <v>2282</v>
      </c>
      <c r="O192" s="30"/>
      <c r="P192" s="1"/>
      <c r="R192" s="1">
        <f t="shared" si="34"/>
        <v>-2081</v>
      </c>
      <c r="S192" s="1"/>
      <c r="T192" s="1">
        <f t="shared" si="35"/>
        <v>-2081</v>
      </c>
      <c r="U192" s="1"/>
    </row>
    <row r="193" spans="1:21" x14ac:dyDescent="0.25">
      <c r="A193" s="13">
        <v>4</v>
      </c>
      <c r="B193" s="13" t="s">
        <v>1790</v>
      </c>
      <c r="C193" s="13" t="s">
        <v>1283</v>
      </c>
      <c r="D193" s="13"/>
      <c r="E193" s="13">
        <v>850</v>
      </c>
      <c r="F193" s="1" t="s">
        <v>1284</v>
      </c>
      <c r="G193" s="1">
        <v>965</v>
      </c>
      <c r="I193" s="45" t="s">
        <v>1945</v>
      </c>
      <c r="J193" s="4" t="s">
        <v>1945</v>
      </c>
      <c r="L193" s="30">
        <v>44617</v>
      </c>
      <c r="M193" s="1">
        <v>967</v>
      </c>
      <c r="O193" s="30"/>
      <c r="P193" s="1"/>
      <c r="R193" s="1">
        <f t="shared" si="34"/>
        <v>-965</v>
      </c>
      <c r="S193" s="1"/>
      <c r="T193" s="1">
        <f t="shared" si="35"/>
        <v>-965</v>
      </c>
      <c r="U193" s="1"/>
    </row>
    <row r="194" spans="1:21" x14ac:dyDescent="0.25">
      <c r="A194" s="13">
        <v>4</v>
      </c>
      <c r="B194" s="13" t="s">
        <v>1653</v>
      </c>
      <c r="C194" s="13" t="s">
        <v>1286</v>
      </c>
      <c r="D194" s="13"/>
      <c r="E194" s="13">
        <v>1861</v>
      </c>
      <c r="F194" s="1" t="s">
        <v>1287</v>
      </c>
      <c r="G194" s="1">
        <v>3508</v>
      </c>
      <c r="I194" s="4" t="s">
        <v>1945</v>
      </c>
      <c r="J194" s="4" t="s">
        <v>1945</v>
      </c>
      <c r="L194" s="30">
        <v>44617</v>
      </c>
      <c r="M194" s="1">
        <v>3648</v>
      </c>
      <c r="O194" s="30"/>
      <c r="P194" s="1"/>
      <c r="R194" s="1">
        <f t="shared" si="34"/>
        <v>-3508</v>
      </c>
      <c r="S194" s="1"/>
      <c r="T194" s="1">
        <f t="shared" si="35"/>
        <v>-3508</v>
      </c>
      <c r="U194" s="1"/>
    </row>
    <row r="195" spans="1:21" x14ac:dyDescent="0.25">
      <c r="A195" s="13">
        <v>4</v>
      </c>
      <c r="B195" s="13" t="s">
        <v>1778</v>
      </c>
      <c r="C195" s="13" t="s">
        <v>1288</v>
      </c>
      <c r="D195" s="13"/>
      <c r="E195" s="13">
        <v>2217</v>
      </c>
      <c r="F195" s="1" t="s">
        <v>1289</v>
      </c>
      <c r="G195" s="1">
        <v>1250</v>
      </c>
      <c r="I195" s="4" t="s">
        <v>1945</v>
      </c>
      <c r="J195" s="4" t="s">
        <v>1945</v>
      </c>
      <c r="L195" s="30">
        <v>44617</v>
      </c>
      <c r="M195" s="1">
        <v>1316</v>
      </c>
      <c r="O195" s="30"/>
      <c r="P195" s="1"/>
      <c r="R195" s="1">
        <f t="shared" si="34"/>
        <v>-1250</v>
      </c>
      <c r="S195" s="1"/>
      <c r="T195" s="1">
        <f t="shared" si="35"/>
        <v>-1250</v>
      </c>
      <c r="U195" s="217"/>
    </row>
    <row r="196" spans="1:21" x14ac:dyDescent="0.25">
      <c r="A196" s="13">
        <v>4</v>
      </c>
      <c r="B196" s="13" t="s">
        <v>1849</v>
      </c>
      <c r="C196" s="13" t="s">
        <v>1306</v>
      </c>
      <c r="D196" s="13"/>
      <c r="E196" s="13">
        <v>2990</v>
      </c>
      <c r="F196" s="1" t="s">
        <v>1307</v>
      </c>
      <c r="G196" s="1">
        <v>6145</v>
      </c>
      <c r="I196" s="4" t="s">
        <v>1945</v>
      </c>
      <c r="J196" s="4" t="s">
        <v>1945</v>
      </c>
      <c r="L196" s="30">
        <v>44617</v>
      </c>
      <c r="M196" s="1">
        <v>6146</v>
      </c>
      <c r="O196" s="30"/>
      <c r="P196" s="1"/>
      <c r="R196" s="1">
        <f t="shared" si="34"/>
        <v>-6145</v>
      </c>
      <c r="S196" s="1"/>
      <c r="T196" s="1">
        <f t="shared" si="35"/>
        <v>-6145</v>
      </c>
      <c r="U196" s="1"/>
    </row>
    <row r="197" spans="1:21" x14ac:dyDescent="0.25">
      <c r="A197" s="13">
        <v>4</v>
      </c>
      <c r="B197" s="13" t="s">
        <v>1817</v>
      </c>
      <c r="C197" s="13" t="s">
        <v>1305</v>
      </c>
      <c r="D197" s="13"/>
      <c r="E197" s="13">
        <v>1815</v>
      </c>
      <c r="F197" s="1" t="s">
        <v>1020</v>
      </c>
      <c r="G197" s="1"/>
      <c r="I197" s="1"/>
      <c r="J197" s="1"/>
      <c r="L197" s="1"/>
      <c r="M197" s="1"/>
      <c r="O197" s="1"/>
      <c r="P197" s="1"/>
      <c r="R197" s="1">
        <f t="shared" si="34"/>
        <v>0</v>
      </c>
      <c r="S197" s="1"/>
      <c r="T197" s="1">
        <f t="shared" si="35"/>
        <v>0</v>
      </c>
      <c r="U197" s="217" t="s">
        <v>2041</v>
      </c>
    </row>
    <row r="198" spans="1:21" x14ac:dyDescent="0.25">
      <c r="A198" s="13">
        <v>4</v>
      </c>
      <c r="B198" s="13" t="s">
        <v>1817</v>
      </c>
      <c r="C198" s="13" t="s">
        <v>1303</v>
      </c>
      <c r="D198" s="13"/>
      <c r="E198" s="13">
        <v>3049</v>
      </c>
      <c r="F198" s="1" t="s">
        <v>1304</v>
      </c>
      <c r="G198" s="1">
        <v>522</v>
      </c>
      <c r="I198" s="45" t="s">
        <v>1945</v>
      </c>
      <c r="J198" s="4" t="s">
        <v>1945</v>
      </c>
      <c r="L198" s="30">
        <v>44617</v>
      </c>
      <c r="M198" s="1">
        <v>522</v>
      </c>
      <c r="O198" s="30"/>
      <c r="P198" s="1"/>
      <c r="R198" s="1">
        <f t="shared" si="34"/>
        <v>-522</v>
      </c>
      <c r="S198" s="1"/>
      <c r="T198" s="1">
        <f t="shared" si="35"/>
        <v>-522</v>
      </c>
      <c r="U198" s="1"/>
    </row>
    <row r="199" spans="1:21" x14ac:dyDescent="0.25">
      <c r="A199" s="13">
        <v>4</v>
      </c>
      <c r="B199" s="13"/>
      <c r="C199" s="13" t="s">
        <v>1922</v>
      </c>
      <c r="D199" s="13"/>
      <c r="E199" s="13">
        <v>3053</v>
      </c>
      <c r="F199" s="1" t="s">
        <v>1923</v>
      </c>
      <c r="G199" s="1">
        <v>6512</v>
      </c>
      <c r="I199" s="45" t="s">
        <v>1945</v>
      </c>
      <c r="J199" s="4" t="s">
        <v>1945</v>
      </c>
      <c r="L199" s="30">
        <v>44620</v>
      </c>
      <c r="M199" s="1">
        <v>6835</v>
      </c>
      <c r="O199" s="30"/>
      <c r="P199" s="1"/>
      <c r="R199" s="1">
        <f t="shared" si="34"/>
        <v>-6512</v>
      </c>
      <c r="S199" s="1"/>
      <c r="T199" s="1">
        <f t="shared" si="35"/>
        <v>-6512</v>
      </c>
      <c r="U199" s="1"/>
    </row>
    <row r="200" spans="1:21" x14ac:dyDescent="0.25">
      <c r="A200" s="13">
        <v>4</v>
      </c>
      <c r="B200" s="13" t="s">
        <v>1654</v>
      </c>
      <c r="C200" s="13" t="s">
        <v>1292</v>
      </c>
      <c r="D200" s="13"/>
      <c r="E200" s="13">
        <v>2919</v>
      </c>
      <c r="F200" s="1" t="s">
        <v>1293</v>
      </c>
      <c r="G200" s="1">
        <v>3</v>
      </c>
      <c r="I200" s="4" t="s">
        <v>1946</v>
      </c>
      <c r="J200" s="4" t="s">
        <v>1945</v>
      </c>
      <c r="L200" s="30">
        <v>44617</v>
      </c>
      <c r="M200" s="1">
        <v>3</v>
      </c>
      <c r="O200" s="30"/>
      <c r="P200" s="1"/>
      <c r="R200" s="1">
        <f t="shared" si="34"/>
        <v>-3</v>
      </c>
      <c r="S200" s="1"/>
      <c r="T200" s="25">
        <f t="shared" si="35"/>
        <v>-3</v>
      </c>
      <c r="U200" s="150"/>
    </row>
    <row r="201" spans="1:21" x14ac:dyDescent="0.25">
      <c r="A201" s="13">
        <v>4</v>
      </c>
      <c r="B201" s="13" t="s">
        <v>1655</v>
      </c>
      <c r="C201" s="13" t="s">
        <v>1294</v>
      </c>
      <c r="D201" s="13"/>
      <c r="E201" s="13">
        <v>2520</v>
      </c>
      <c r="F201" s="1" t="s">
        <v>1295</v>
      </c>
      <c r="G201" s="1">
        <v>3</v>
      </c>
      <c r="I201" s="4" t="s">
        <v>1945</v>
      </c>
      <c r="J201" s="4" t="s">
        <v>1945</v>
      </c>
      <c r="L201" s="30">
        <v>44617</v>
      </c>
      <c r="M201" s="1">
        <v>3</v>
      </c>
      <c r="O201" s="30"/>
      <c r="P201" s="1"/>
      <c r="R201" s="1">
        <f t="shared" si="34"/>
        <v>-3</v>
      </c>
      <c r="S201" s="1"/>
      <c r="T201" s="1">
        <f t="shared" si="35"/>
        <v>-3</v>
      </c>
      <c r="U201" s="1"/>
    </row>
    <row r="202" spans="1:21" x14ac:dyDescent="0.25">
      <c r="A202" s="13">
        <v>4</v>
      </c>
      <c r="B202" s="13" t="s">
        <v>1656</v>
      </c>
      <c r="C202" s="13" t="s">
        <v>1296</v>
      </c>
      <c r="D202" s="13"/>
      <c r="E202" s="13">
        <v>3208</v>
      </c>
      <c r="F202" s="1" t="s">
        <v>2000</v>
      </c>
      <c r="G202" s="1">
        <v>210</v>
      </c>
      <c r="I202" s="4" t="s">
        <v>1945</v>
      </c>
      <c r="J202" s="4" t="s">
        <v>1945</v>
      </c>
      <c r="L202" s="30">
        <v>44617</v>
      </c>
      <c r="M202" s="1">
        <v>216</v>
      </c>
      <c r="O202" s="30"/>
      <c r="P202" s="1"/>
      <c r="R202" s="1">
        <f t="shared" si="34"/>
        <v>-210</v>
      </c>
      <c r="S202" s="1"/>
      <c r="T202" s="1">
        <f t="shared" si="35"/>
        <v>-210</v>
      </c>
      <c r="U202" s="1"/>
    </row>
    <row r="203" spans="1:21" x14ac:dyDescent="0.25">
      <c r="A203" s="13">
        <v>4</v>
      </c>
      <c r="B203" s="13" t="s">
        <v>1638</v>
      </c>
      <c r="C203" s="13" t="s">
        <v>1297</v>
      </c>
      <c r="D203" s="13"/>
      <c r="E203" s="13">
        <v>680</v>
      </c>
      <c r="F203" s="1" t="s">
        <v>1298</v>
      </c>
      <c r="G203" s="1">
        <v>17545</v>
      </c>
      <c r="I203" s="45" t="s">
        <v>1945</v>
      </c>
      <c r="J203" s="4" t="s">
        <v>1945</v>
      </c>
      <c r="L203" s="30">
        <v>44617</v>
      </c>
      <c r="M203" s="1">
        <v>17635</v>
      </c>
      <c r="O203" s="30"/>
      <c r="P203" s="1"/>
      <c r="R203" s="1">
        <f t="shared" si="34"/>
        <v>-17545</v>
      </c>
      <c r="S203" s="1"/>
      <c r="T203" s="1">
        <f t="shared" si="35"/>
        <v>-17545</v>
      </c>
      <c r="U203" s="1"/>
    </row>
    <row r="204" spans="1:21" x14ac:dyDescent="0.25">
      <c r="A204" s="13">
        <v>4</v>
      </c>
      <c r="B204" s="13" t="s">
        <v>1812</v>
      </c>
      <c r="C204" s="13" t="s">
        <v>1299</v>
      </c>
      <c r="D204" s="13"/>
      <c r="E204" s="13">
        <v>956</v>
      </c>
      <c r="F204" s="1" t="s">
        <v>1300</v>
      </c>
      <c r="G204" s="1">
        <v>432</v>
      </c>
      <c r="I204" s="4" t="s">
        <v>1945</v>
      </c>
      <c r="J204" s="4" t="s">
        <v>1945</v>
      </c>
      <c r="L204" s="30">
        <v>44617</v>
      </c>
      <c r="M204" s="1">
        <v>459</v>
      </c>
      <c r="O204" s="30"/>
      <c r="P204" s="1"/>
      <c r="R204" s="1">
        <f t="shared" si="34"/>
        <v>-432</v>
      </c>
      <c r="S204" s="1"/>
      <c r="T204" s="1">
        <f t="shared" si="35"/>
        <v>-432</v>
      </c>
      <c r="U204" s="1"/>
    </row>
    <row r="205" spans="1:21" x14ac:dyDescent="0.25">
      <c r="G205" s="55"/>
    </row>
    <row r="206" spans="1:21" x14ac:dyDescent="0.25">
      <c r="G206" s="55"/>
    </row>
    <row r="207" spans="1:21" x14ac:dyDescent="0.25">
      <c r="G207" s="55"/>
    </row>
    <row r="208" spans="1:21" x14ac:dyDescent="0.25">
      <c r="G208" s="55"/>
    </row>
    <row r="209" spans="7:7" x14ac:dyDescent="0.25">
      <c r="G209" s="55"/>
    </row>
    <row r="210" spans="7:7" x14ac:dyDescent="0.25">
      <c r="G210" s="55"/>
    </row>
    <row r="211" spans="7:7" x14ac:dyDescent="0.25">
      <c r="G211" s="55"/>
    </row>
    <row r="212" spans="7:7" x14ac:dyDescent="0.25">
      <c r="G212" s="55"/>
    </row>
    <row r="213" spans="7:7" x14ac:dyDescent="0.25">
      <c r="G213" s="55"/>
    </row>
    <row r="214" spans="7:7" x14ac:dyDescent="0.25">
      <c r="G214" s="55"/>
    </row>
    <row r="215" spans="7:7" x14ac:dyDescent="0.25">
      <c r="G215" s="55"/>
    </row>
    <row r="216" spans="7:7" x14ac:dyDescent="0.25">
      <c r="G216" s="55"/>
    </row>
    <row r="217" spans="7:7" x14ac:dyDescent="0.25">
      <c r="G217" s="55"/>
    </row>
    <row r="218" spans="7:7" x14ac:dyDescent="0.25">
      <c r="G218" s="55"/>
    </row>
    <row r="219" spans="7:7" x14ac:dyDescent="0.25">
      <c r="G219" s="55"/>
    </row>
    <row r="220" spans="7:7" x14ac:dyDescent="0.25">
      <c r="G220" s="55"/>
    </row>
    <row r="221" spans="7:7" x14ac:dyDescent="0.25">
      <c r="G221" s="55"/>
    </row>
    <row r="222" spans="7:7" x14ac:dyDescent="0.25">
      <c r="G222" s="55"/>
    </row>
    <row r="223" spans="7:7" x14ac:dyDescent="0.25">
      <c r="G223" s="55"/>
    </row>
    <row r="224" spans="7:7" x14ac:dyDescent="0.25">
      <c r="G224" s="55"/>
    </row>
  </sheetData>
  <mergeCells count="536">
    <mergeCell ref="D182:D186"/>
    <mergeCell ref="D187:D189"/>
    <mergeCell ref="D128:D129"/>
    <mergeCell ref="D130:D138"/>
    <mergeCell ref="D141:D142"/>
    <mergeCell ref="D148:D149"/>
    <mergeCell ref="D150:D151"/>
    <mergeCell ref="D152:D153"/>
    <mergeCell ref="D154:D155"/>
    <mergeCell ref="D159:D160"/>
    <mergeCell ref="D163:D164"/>
    <mergeCell ref="D7:D8"/>
    <mergeCell ref="D17:D18"/>
    <mergeCell ref="D31:D32"/>
    <mergeCell ref="D36:D37"/>
    <mergeCell ref="D40:D42"/>
    <mergeCell ref="D43:D46"/>
    <mergeCell ref="D53:D55"/>
    <mergeCell ref="D58:D64"/>
    <mergeCell ref="D68:D70"/>
    <mergeCell ref="R187:R189"/>
    <mergeCell ref="S187:S189"/>
    <mergeCell ref="T187:T189"/>
    <mergeCell ref="R167:R169"/>
    <mergeCell ref="S167:S169"/>
    <mergeCell ref="T167:T169"/>
    <mergeCell ref="R174:R180"/>
    <mergeCell ref="S174:S180"/>
    <mergeCell ref="T174:T180"/>
    <mergeCell ref="R182:R186"/>
    <mergeCell ref="S182:S186"/>
    <mergeCell ref="T182:T186"/>
    <mergeCell ref="R150:R151"/>
    <mergeCell ref="S150:S151"/>
    <mergeCell ref="T150:T151"/>
    <mergeCell ref="R154:R155"/>
    <mergeCell ref="S154:S155"/>
    <mergeCell ref="T154:T155"/>
    <mergeCell ref="R152:R153"/>
    <mergeCell ref="S152:S153"/>
    <mergeCell ref="T152:T153"/>
    <mergeCell ref="R128:R129"/>
    <mergeCell ref="S128:S129"/>
    <mergeCell ref="T128:T129"/>
    <mergeCell ref="R130:R138"/>
    <mergeCell ref="S130:S138"/>
    <mergeCell ref="T130:T138"/>
    <mergeCell ref="S141:S142"/>
    <mergeCell ref="T141:T142"/>
    <mergeCell ref="R148:R149"/>
    <mergeCell ref="S148:S149"/>
    <mergeCell ref="T148:T149"/>
    <mergeCell ref="R96:R97"/>
    <mergeCell ref="S96:S97"/>
    <mergeCell ref="T96:T97"/>
    <mergeCell ref="R101:R106"/>
    <mergeCell ref="R108:R109"/>
    <mergeCell ref="S108:S109"/>
    <mergeCell ref="T108:T109"/>
    <mergeCell ref="S101:S106"/>
    <mergeCell ref="S111:S112"/>
    <mergeCell ref="T111:T112"/>
    <mergeCell ref="O154:O155"/>
    <mergeCell ref="P154:P155"/>
    <mergeCell ref="O152:O153"/>
    <mergeCell ref="P152:P153"/>
    <mergeCell ref="R7:R8"/>
    <mergeCell ref="S7:S8"/>
    <mergeCell ref="T7:T8"/>
    <mergeCell ref="R17:R18"/>
    <mergeCell ref="S17:S18"/>
    <mergeCell ref="T17:T18"/>
    <mergeCell ref="R36:R37"/>
    <mergeCell ref="S36:S37"/>
    <mergeCell ref="T36:T37"/>
    <mergeCell ref="R40:R42"/>
    <mergeCell ref="S40:S42"/>
    <mergeCell ref="T40:T42"/>
    <mergeCell ref="R43:R46"/>
    <mergeCell ref="S43:S46"/>
    <mergeCell ref="T43:T46"/>
    <mergeCell ref="R53:R55"/>
    <mergeCell ref="S53:S55"/>
    <mergeCell ref="T53:T55"/>
    <mergeCell ref="R58:R64"/>
    <mergeCell ref="S58:S64"/>
    <mergeCell ref="O187:O189"/>
    <mergeCell ref="P187:P189"/>
    <mergeCell ref="O159:O160"/>
    <mergeCell ref="P159:P160"/>
    <mergeCell ref="O163:O164"/>
    <mergeCell ref="P163:P164"/>
    <mergeCell ref="O167:O169"/>
    <mergeCell ref="P167:P169"/>
    <mergeCell ref="O174:O180"/>
    <mergeCell ref="P174:P180"/>
    <mergeCell ref="O182:O186"/>
    <mergeCell ref="P182:P186"/>
    <mergeCell ref="G108:G109"/>
    <mergeCell ref="F36:F52"/>
    <mergeCell ref="E53:E55"/>
    <mergeCell ref="G123:G126"/>
    <mergeCell ref="A118:A119"/>
    <mergeCell ref="E118:E119"/>
    <mergeCell ref="F118:F119"/>
    <mergeCell ref="A114:A115"/>
    <mergeCell ref="C114:C115"/>
    <mergeCell ref="E114:E115"/>
    <mergeCell ref="A116:A117"/>
    <mergeCell ref="F114:F115"/>
    <mergeCell ref="E116:E117"/>
    <mergeCell ref="F116:F117"/>
    <mergeCell ref="A123:A126"/>
    <mergeCell ref="B123:B126"/>
    <mergeCell ref="B74:B75"/>
    <mergeCell ref="G79:G80"/>
    <mergeCell ref="G82:G83"/>
    <mergeCell ref="G74:G75"/>
    <mergeCell ref="B79:B80"/>
    <mergeCell ref="E79:E81"/>
    <mergeCell ref="F79:F81"/>
    <mergeCell ref="G86:G87"/>
    <mergeCell ref="G36:G37"/>
    <mergeCell ref="G40:G42"/>
    <mergeCell ref="G43:G46"/>
    <mergeCell ref="J17:J18"/>
    <mergeCell ref="L17:L18"/>
    <mergeCell ref="C21:C22"/>
    <mergeCell ref="I101:I106"/>
    <mergeCell ref="J101:J106"/>
    <mergeCell ref="L101:L106"/>
    <mergeCell ref="I79:I80"/>
    <mergeCell ref="J79:J80"/>
    <mergeCell ref="L79:L80"/>
    <mergeCell ref="L86:L87"/>
    <mergeCell ref="J96:J97"/>
    <mergeCell ref="L96:L97"/>
    <mergeCell ref="E82:E83"/>
    <mergeCell ref="L36:L37"/>
    <mergeCell ref="I40:I42"/>
    <mergeCell ref="J40:J42"/>
    <mergeCell ref="L40:L42"/>
    <mergeCell ref="J74:J75"/>
    <mergeCell ref="L74:L75"/>
    <mergeCell ref="I43:I46"/>
    <mergeCell ref="J43:J46"/>
    <mergeCell ref="A68:A73"/>
    <mergeCell ref="A33:A34"/>
    <mergeCell ref="C33:C34"/>
    <mergeCell ref="C37:C38"/>
    <mergeCell ref="B36:B37"/>
    <mergeCell ref="A53:A55"/>
    <mergeCell ref="A17:A18"/>
    <mergeCell ref="A21:A24"/>
    <mergeCell ref="B108:B109"/>
    <mergeCell ref="B82:B83"/>
    <mergeCell ref="F53:F55"/>
    <mergeCell ref="G53:G55"/>
    <mergeCell ref="F101:F103"/>
    <mergeCell ref="I96:I97"/>
    <mergeCell ref="B91:B92"/>
    <mergeCell ref="E91:E92"/>
    <mergeCell ref="F91:F92"/>
    <mergeCell ref="B96:B97"/>
    <mergeCell ref="C96:C97"/>
    <mergeCell ref="E68:E73"/>
    <mergeCell ref="F68:F73"/>
    <mergeCell ref="E56:E57"/>
    <mergeCell ref="F56:F57"/>
    <mergeCell ref="E101:E103"/>
    <mergeCell ref="G58:G64"/>
    <mergeCell ref="G68:G70"/>
    <mergeCell ref="D72:D73"/>
    <mergeCell ref="D74:D75"/>
    <mergeCell ref="D79:D80"/>
    <mergeCell ref="D82:D83"/>
    <mergeCell ref="D86:D87"/>
    <mergeCell ref="D91:D92"/>
    <mergeCell ref="D96:D97"/>
    <mergeCell ref="D101:D106"/>
    <mergeCell ref="B7:B8"/>
    <mergeCell ref="B13:B14"/>
    <mergeCell ref="B43:B46"/>
    <mergeCell ref="A7:A8"/>
    <mergeCell ref="A36:A52"/>
    <mergeCell ref="C48:C49"/>
    <mergeCell ref="B49:B50"/>
    <mergeCell ref="G7:G8"/>
    <mergeCell ref="G96:G97"/>
    <mergeCell ref="G72:G73"/>
    <mergeCell ref="A56:A57"/>
    <mergeCell ref="B53:B55"/>
    <mergeCell ref="B40:B42"/>
    <mergeCell ref="F82:F83"/>
    <mergeCell ref="E7:E8"/>
    <mergeCell ref="F7:F8"/>
    <mergeCell ref="E13:E14"/>
    <mergeCell ref="F13:F14"/>
    <mergeCell ref="E17:E18"/>
    <mergeCell ref="E21:E24"/>
    <mergeCell ref="F17:F18"/>
    <mergeCell ref="F21:F24"/>
    <mergeCell ref="G17:G18"/>
    <mergeCell ref="G91:G92"/>
    <mergeCell ref="I7:I8"/>
    <mergeCell ref="J7:J8"/>
    <mergeCell ref="L7:L8"/>
    <mergeCell ref="U72:U73"/>
    <mergeCell ref="M68:M70"/>
    <mergeCell ref="U53:U55"/>
    <mergeCell ref="U40:U42"/>
    <mergeCell ref="I53:I55"/>
    <mergeCell ref="J53:J55"/>
    <mergeCell ref="L53:L55"/>
    <mergeCell ref="M53:M55"/>
    <mergeCell ref="I36:I37"/>
    <mergeCell ref="U43:U46"/>
    <mergeCell ref="M17:M18"/>
    <mergeCell ref="J68:J70"/>
    <mergeCell ref="O7:O8"/>
    <mergeCell ref="P7:P8"/>
    <mergeCell ref="O36:O37"/>
    <mergeCell ref="P36:P37"/>
    <mergeCell ref="O40:O42"/>
    <mergeCell ref="P40:P42"/>
    <mergeCell ref="O43:O46"/>
    <mergeCell ref="P43:P46"/>
    <mergeCell ref="O17:O18"/>
    <mergeCell ref="A1:U2"/>
    <mergeCell ref="A3:U3"/>
    <mergeCell ref="A174:A180"/>
    <mergeCell ref="B174:B180"/>
    <mergeCell ref="E174:E180"/>
    <mergeCell ref="F174:F180"/>
    <mergeCell ref="I174:I180"/>
    <mergeCell ref="J174:J180"/>
    <mergeCell ref="L174:L180"/>
    <mergeCell ref="M174:M180"/>
    <mergeCell ref="U174:U180"/>
    <mergeCell ref="A82:A83"/>
    <mergeCell ref="A30:A32"/>
    <mergeCell ref="C30:C32"/>
    <mergeCell ref="J82:J83"/>
    <mergeCell ref="B86:B87"/>
    <mergeCell ref="I86:I87"/>
    <mergeCell ref="J86:J87"/>
    <mergeCell ref="U86:U87"/>
    <mergeCell ref="U159:U160"/>
    <mergeCell ref="U91:U92"/>
    <mergeCell ref="E31:E32"/>
    <mergeCell ref="F31:F32"/>
    <mergeCell ref="E36:E52"/>
    <mergeCell ref="U182:U186"/>
    <mergeCell ref="L159:L160"/>
    <mergeCell ref="M159:M160"/>
    <mergeCell ref="I182:I186"/>
    <mergeCell ref="C167:C169"/>
    <mergeCell ref="I167:I169"/>
    <mergeCell ref="J167:J169"/>
    <mergeCell ref="L167:L169"/>
    <mergeCell ref="G163:G164"/>
    <mergeCell ref="G167:G169"/>
    <mergeCell ref="G174:G180"/>
    <mergeCell ref="G159:G160"/>
    <mergeCell ref="I159:I160"/>
    <mergeCell ref="J159:J160"/>
    <mergeCell ref="M167:M169"/>
    <mergeCell ref="U167:U169"/>
    <mergeCell ref="R159:R160"/>
    <mergeCell ref="S159:S160"/>
    <mergeCell ref="T159:T160"/>
    <mergeCell ref="R163:R164"/>
    <mergeCell ref="S163:S164"/>
    <mergeCell ref="T163:T164"/>
    <mergeCell ref="D167:D169"/>
    <mergeCell ref="D174:D180"/>
    <mergeCell ref="M128:M129"/>
    <mergeCell ref="U128:U129"/>
    <mergeCell ref="I141:I142"/>
    <mergeCell ref="J141:J142"/>
    <mergeCell ref="L141:L142"/>
    <mergeCell ref="M141:M142"/>
    <mergeCell ref="U141:U142"/>
    <mergeCell ref="G141:G142"/>
    <mergeCell ref="I128:I129"/>
    <mergeCell ref="J128:J129"/>
    <mergeCell ref="O128:O129"/>
    <mergeCell ref="P128:P129"/>
    <mergeCell ref="O141:O142"/>
    <mergeCell ref="P141:P142"/>
    <mergeCell ref="P130:P138"/>
    <mergeCell ref="U130:U138"/>
    <mergeCell ref="G130:G138"/>
    <mergeCell ref="I130:I138"/>
    <mergeCell ref="J130:J138"/>
    <mergeCell ref="L130:L138"/>
    <mergeCell ref="M130:M138"/>
    <mergeCell ref="O130:O138"/>
    <mergeCell ref="L128:L129"/>
    <mergeCell ref="R141:R142"/>
    <mergeCell ref="A141:A142"/>
    <mergeCell ref="A130:A138"/>
    <mergeCell ref="E123:E126"/>
    <mergeCell ref="F123:F126"/>
    <mergeCell ref="A108:A109"/>
    <mergeCell ref="A148:A149"/>
    <mergeCell ref="E148:E149"/>
    <mergeCell ref="F148:F149"/>
    <mergeCell ref="B130:B138"/>
    <mergeCell ref="A143:A144"/>
    <mergeCell ref="A128:A129"/>
    <mergeCell ref="B128:B129"/>
    <mergeCell ref="E128:E129"/>
    <mergeCell ref="F128:F129"/>
    <mergeCell ref="E141:E142"/>
    <mergeCell ref="E111:E113"/>
    <mergeCell ref="F111:F113"/>
    <mergeCell ref="E108:E109"/>
    <mergeCell ref="F108:F109"/>
    <mergeCell ref="A111:A113"/>
    <mergeCell ref="B111:B112"/>
    <mergeCell ref="D108:D109"/>
    <mergeCell ref="D111:D112"/>
    <mergeCell ref="D123:D126"/>
    <mergeCell ref="U150:U151"/>
    <mergeCell ref="O150:O151"/>
    <mergeCell ref="P150:P151"/>
    <mergeCell ref="O148:O149"/>
    <mergeCell ref="P148:P149"/>
    <mergeCell ref="I150:I151"/>
    <mergeCell ref="J150:J151"/>
    <mergeCell ref="A101:A103"/>
    <mergeCell ref="E58:E64"/>
    <mergeCell ref="F58:F64"/>
    <mergeCell ref="B58:B64"/>
    <mergeCell ref="A58:A64"/>
    <mergeCell ref="B68:B70"/>
    <mergeCell ref="A79:A81"/>
    <mergeCell ref="A96:A97"/>
    <mergeCell ref="A91:A92"/>
    <mergeCell ref="A86:A88"/>
    <mergeCell ref="E86:E88"/>
    <mergeCell ref="F86:F88"/>
    <mergeCell ref="B72:B73"/>
    <mergeCell ref="A74:A75"/>
    <mergeCell ref="E74:E75"/>
    <mergeCell ref="F74:F75"/>
    <mergeCell ref="F141:F142"/>
    <mergeCell ref="A150:A151"/>
    <mergeCell ref="E150:E151"/>
    <mergeCell ref="F150:F151"/>
    <mergeCell ref="A163:A164"/>
    <mergeCell ref="B163:B164"/>
    <mergeCell ref="E163:E164"/>
    <mergeCell ref="F163:F164"/>
    <mergeCell ref="G154:G155"/>
    <mergeCell ref="J154:J155"/>
    <mergeCell ref="B154:B155"/>
    <mergeCell ref="E154:E155"/>
    <mergeCell ref="F154:F155"/>
    <mergeCell ref="I154:I155"/>
    <mergeCell ref="A154:A155"/>
    <mergeCell ref="A152:A153"/>
    <mergeCell ref="B152:B153"/>
    <mergeCell ref="C152:C153"/>
    <mergeCell ref="M148:M149"/>
    <mergeCell ref="G148:G149"/>
    <mergeCell ref="G150:G151"/>
    <mergeCell ref="L150:L151"/>
    <mergeCell ref="M150:M151"/>
    <mergeCell ref="I148:I149"/>
    <mergeCell ref="J148:J149"/>
    <mergeCell ref="L148:L149"/>
    <mergeCell ref="L154:L155"/>
    <mergeCell ref="M154:M155"/>
    <mergeCell ref="G152:G153"/>
    <mergeCell ref="I152:I153"/>
    <mergeCell ref="J152:J153"/>
    <mergeCell ref="L152:L153"/>
    <mergeCell ref="M152:M153"/>
    <mergeCell ref="L187:L189"/>
    <mergeCell ref="M187:M189"/>
    <mergeCell ref="A172:A173"/>
    <mergeCell ref="E172:E173"/>
    <mergeCell ref="F172:F173"/>
    <mergeCell ref="A159:A160"/>
    <mergeCell ref="C159:C160"/>
    <mergeCell ref="B159:B160"/>
    <mergeCell ref="A167:A169"/>
    <mergeCell ref="B167:B169"/>
    <mergeCell ref="A187:A189"/>
    <mergeCell ref="E187:E189"/>
    <mergeCell ref="F187:F189"/>
    <mergeCell ref="I187:I189"/>
    <mergeCell ref="J187:J189"/>
    <mergeCell ref="A182:A186"/>
    <mergeCell ref="E182:E186"/>
    <mergeCell ref="F182:F186"/>
    <mergeCell ref="G182:G186"/>
    <mergeCell ref="G187:G189"/>
    <mergeCell ref="B182:B186"/>
    <mergeCell ref="J182:J186"/>
    <mergeCell ref="L182:L186"/>
    <mergeCell ref="M182:M186"/>
    <mergeCell ref="U187:U189"/>
    <mergeCell ref="B187:B189"/>
    <mergeCell ref="L82:L83"/>
    <mergeCell ref="M82:M83"/>
    <mergeCell ref="U79:U80"/>
    <mergeCell ref="U82:U83"/>
    <mergeCell ref="U163:U164"/>
    <mergeCell ref="U148:U149"/>
    <mergeCell ref="B150:B151"/>
    <mergeCell ref="B148:B149"/>
    <mergeCell ref="E130:E138"/>
    <mergeCell ref="F130:F138"/>
    <mergeCell ref="E143:E144"/>
    <mergeCell ref="F143:F144"/>
    <mergeCell ref="B141:B142"/>
    <mergeCell ref="G111:G112"/>
    <mergeCell ref="G128:G129"/>
    <mergeCell ref="I163:I164"/>
    <mergeCell ref="J163:J164"/>
    <mergeCell ref="L163:L164"/>
    <mergeCell ref="M163:M164"/>
    <mergeCell ref="U154:U155"/>
    <mergeCell ref="B101:B106"/>
    <mergeCell ref="G101:G106"/>
    <mergeCell ref="I123:I126"/>
    <mergeCell ref="J123:J126"/>
    <mergeCell ref="L123:L126"/>
    <mergeCell ref="M123:M126"/>
    <mergeCell ref="U123:U126"/>
    <mergeCell ref="I111:I112"/>
    <mergeCell ref="U111:U112"/>
    <mergeCell ref="J111:J112"/>
    <mergeCell ref="J108:J109"/>
    <mergeCell ref="L111:L112"/>
    <mergeCell ref="M111:M112"/>
    <mergeCell ref="L108:L109"/>
    <mergeCell ref="I108:I109"/>
    <mergeCell ref="M108:M109"/>
    <mergeCell ref="O108:O109"/>
    <mergeCell ref="P108:P109"/>
    <mergeCell ref="O111:O112"/>
    <mergeCell ref="P111:P112"/>
    <mergeCell ref="O123:O126"/>
    <mergeCell ref="P123:P126"/>
    <mergeCell ref="R123:R126"/>
    <mergeCell ref="S123:S126"/>
    <mergeCell ref="T123:T126"/>
    <mergeCell ref="R111:R112"/>
    <mergeCell ref="P17:P18"/>
    <mergeCell ref="L43:L46"/>
    <mergeCell ref="M43:M46"/>
    <mergeCell ref="U108:U109"/>
    <mergeCell ref="O53:O55"/>
    <mergeCell ref="P53:P55"/>
    <mergeCell ref="O58:O64"/>
    <mergeCell ref="P58:P64"/>
    <mergeCell ref="O68:O70"/>
    <mergeCell ref="P68:P70"/>
    <mergeCell ref="O72:O73"/>
    <mergeCell ref="P72:P73"/>
    <mergeCell ref="O79:O80"/>
    <mergeCell ref="P79:P80"/>
    <mergeCell ref="O82:O83"/>
    <mergeCell ref="P82:P83"/>
    <mergeCell ref="O86:O87"/>
    <mergeCell ref="P86:P87"/>
    <mergeCell ref="O91:O92"/>
    <mergeCell ref="T58:T64"/>
    <mergeCell ref="R68:R70"/>
    <mergeCell ref="S68:S70"/>
    <mergeCell ref="T68:T70"/>
    <mergeCell ref="R72:R73"/>
    <mergeCell ref="L68:L70"/>
    <mergeCell ref="M79:M80"/>
    <mergeCell ref="M91:M92"/>
    <mergeCell ref="O74:O75"/>
    <mergeCell ref="P74:P75"/>
    <mergeCell ref="S72:S73"/>
    <mergeCell ref="T72:T73"/>
    <mergeCell ref="R74:R75"/>
    <mergeCell ref="S74:S75"/>
    <mergeCell ref="T74:T75"/>
    <mergeCell ref="S91:S92"/>
    <mergeCell ref="T91:T92"/>
    <mergeCell ref="U74:U75"/>
    <mergeCell ref="M101:M106"/>
    <mergeCell ref="O101:O106"/>
    <mergeCell ref="P101:P106"/>
    <mergeCell ref="M96:M97"/>
    <mergeCell ref="U96:U97"/>
    <mergeCell ref="I91:I92"/>
    <mergeCell ref="I72:I73"/>
    <mergeCell ref="J72:J73"/>
    <mergeCell ref="L72:L73"/>
    <mergeCell ref="M72:M73"/>
    <mergeCell ref="P91:P92"/>
    <mergeCell ref="O96:O97"/>
    <mergeCell ref="P96:P97"/>
    <mergeCell ref="R79:R80"/>
    <mergeCell ref="S79:S80"/>
    <mergeCell ref="T79:T80"/>
    <mergeCell ref="R82:R83"/>
    <mergeCell ref="S82:S83"/>
    <mergeCell ref="T82:T83"/>
    <mergeCell ref="R86:R87"/>
    <mergeCell ref="S86:S87"/>
    <mergeCell ref="T86:T87"/>
    <mergeCell ref="R91:R92"/>
    <mergeCell ref="U152:U153"/>
    <mergeCell ref="H7:H8"/>
    <mergeCell ref="H17:H18"/>
    <mergeCell ref="U17:U18"/>
    <mergeCell ref="J91:J92"/>
    <mergeCell ref="L91:L92"/>
    <mergeCell ref="I58:I64"/>
    <mergeCell ref="U7:U8"/>
    <mergeCell ref="U36:U37"/>
    <mergeCell ref="U68:U70"/>
    <mergeCell ref="U58:U64"/>
    <mergeCell ref="J58:J64"/>
    <mergeCell ref="L58:L64"/>
    <mergeCell ref="M58:M64"/>
    <mergeCell ref="I82:I83"/>
    <mergeCell ref="I74:I75"/>
    <mergeCell ref="I68:I70"/>
    <mergeCell ref="M7:M8"/>
    <mergeCell ref="J36:J37"/>
    <mergeCell ref="I17:I18"/>
    <mergeCell ref="M86:M87"/>
    <mergeCell ref="M36:M37"/>
    <mergeCell ref="M40:M42"/>
    <mergeCell ref="M74:M75"/>
  </mergeCells>
  <pageMargins left="0.11811023622047245" right="0.11811023622047245" top="0.55118110236220474" bottom="0.74803149606299213" header="0" footer="0"/>
  <pageSetup paperSize="8" scale="93" fitToHeight="0" orientation="landscape" r:id="rId1"/>
  <rowBreaks count="4" manualBreakCount="4">
    <brk id="35" max="16383" man="1"/>
    <brk id="67" max="16383" man="1"/>
    <brk id="100" max="16383" man="1"/>
    <brk id="14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0"/>
  <sheetViews>
    <sheetView workbookViewId="0">
      <pane ySplit="5" topLeftCell="A69" activePane="bottomLeft" state="frozen"/>
      <selection pane="bottomLeft" activeCell="F78" sqref="F78"/>
    </sheetView>
  </sheetViews>
  <sheetFormatPr defaultRowHeight="15" x14ac:dyDescent="0.25"/>
  <cols>
    <col min="1" max="1" width="5.28515625" style="27" customWidth="1"/>
    <col min="2" max="2" width="8.140625" style="27" customWidth="1"/>
    <col min="3" max="3" width="7" style="27" customWidth="1"/>
    <col min="4" max="4" width="18.140625" style="27" customWidth="1"/>
    <col min="5" max="5" width="6.28515625" style="27" customWidth="1"/>
    <col min="6" max="6" width="47" customWidth="1"/>
    <col min="7" max="7" width="10" customWidth="1"/>
    <col min="8" max="8" width="0.7109375" customWidth="1"/>
    <col min="9" max="9" width="7.140625" customWidth="1"/>
    <col min="10" max="10" width="8" customWidth="1"/>
    <col min="11" max="11" width="0.7109375" customWidth="1"/>
    <col min="12" max="12" width="10.42578125" bestFit="1" customWidth="1"/>
    <col min="14" max="14" width="0.85546875" customWidth="1"/>
    <col min="15" max="15" width="10.42578125" customWidth="1"/>
    <col min="16" max="16" width="9.140625" customWidth="1"/>
    <col min="17" max="17" width="0.5703125" customWidth="1"/>
    <col min="18" max="20" width="10.28515625" customWidth="1"/>
    <col min="21" max="21" width="30.42578125" customWidth="1"/>
  </cols>
  <sheetData>
    <row r="1" spans="1:21" ht="15" customHeight="1" x14ac:dyDescent="0.25">
      <c r="A1" s="428" t="s">
        <v>1411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</row>
    <row r="2" spans="1:21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</row>
    <row r="3" spans="1:21" ht="21" customHeight="1" x14ac:dyDescent="0.25">
      <c r="A3" s="464" t="s">
        <v>2044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</row>
    <row r="4" spans="1:21" ht="21" customHeight="1" x14ac:dyDescent="0.25">
      <c r="A4" s="195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</row>
    <row r="5" spans="1:21" ht="30" x14ac:dyDescent="0.25">
      <c r="A5" s="5" t="s">
        <v>227</v>
      </c>
      <c r="B5" s="5" t="s">
        <v>236</v>
      </c>
      <c r="C5" s="6" t="s">
        <v>228</v>
      </c>
      <c r="D5" s="6" t="s">
        <v>2045</v>
      </c>
      <c r="E5" s="6" t="s">
        <v>229</v>
      </c>
      <c r="F5" s="6" t="s">
        <v>230</v>
      </c>
      <c r="G5" s="8" t="s">
        <v>1904</v>
      </c>
      <c r="H5" s="10"/>
      <c r="I5" s="9" t="s">
        <v>1898</v>
      </c>
      <c r="J5" s="6" t="s">
        <v>1899</v>
      </c>
      <c r="L5" s="6" t="s">
        <v>231</v>
      </c>
      <c r="M5" s="6" t="s">
        <v>232</v>
      </c>
      <c r="N5" s="41"/>
      <c r="O5" s="6" t="s">
        <v>231</v>
      </c>
      <c r="P5" s="6" t="s">
        <v>232</v>
      </c>
      <c r="R5" s="84" t="s">
        <v>2046</v>
      </c>
      <c r="S5" s="84" t="s">
        <v>2047</v>
      </c>
      <c r="T5" s="84" t="s">
        <v>1960</v>
      </c>
      <c r="U5" s="6" t="s">
        <v>1900</v>
      </c>
    </row>
    <row r="6" spans="1:21" x14ac:dyDescent="0.25">
      <c r="A6" s="13">
        <v>5</v>
      </c>
      <c r="B6" s="13" t="s">
        <v>1607</v>
      </c>
      <c r="C6" s="13" t="s">
        <v>1309</v>
      </c>
      <c r="D6" s="13"/>
      <c r="E6" s="13">
        <v>1019</v>
      </c>
      <c r="F6" s="1" t="s">
        <v>1310</v>
      </c>
      <c r="G6" s="1">
        <v>150193</v>
      </c>
      <c r="I6" s="4" t="s">
        <v>1945</v>
      </c>
      <c r="J6" s="4" t="s">
        <v>1945</v>
      </c>
      <c r="L6" s="30">
        <v>44613</v>
      </c>
      <c r="M6" s="1">
        <v>172696</v>
      </c>
      <c r="O6" s="30"/>
      <c r="P6" s="1"/>
      <c r="R6" s="1">
        <f>P6-G6</f>
        <v>-150193</v>
      </c>
      <c r="S6" s="1"/>
      <c r="T6" s="1">
        <f>R6+S6</f>
        <v>-150193</v>
      </c>
      <c r="U6" s="1"/>
    </row>
    <row r="7" spans="1:21" x14ac:dyDescent="0.25">
      <c r="A7" s="13">
        <v>5</v>
      </c>
      <c r="B7" s="13" t="s">
        <v>1608</v>
      </c>
      <c r="C7" s="13" t="s">
        <v>1311</v>
      </c>
      <c r="D7" s="13"/>
      <c r="E7" s="13">
        <v>1170</v>
      </c>
      <c r="F7" s="1" t="s">
        <v>1130</v>
      </c>
      <c r="G7" s="1">
        <v>22193</v>
      </c>
      <c r="I7" s="4" t="s">
        <v>1945</v>
      </c>
      <c r="J7" s="4" t="s">
        <v>1945</v>
      </c>
      <c r="L7" s="30">
        <v>44613</v>
      </c>
      <c r="M7" s="1">
        <v>22980</v>
      </c>
      <c r="O7" s="30"/>
      <c r="P7" s="1"/>
      <c r="R7" s="1">
        <f>P7-G7</f>
        <v>-22193</v>
      </c>
      <c r="S7" s="1"/>
      <c r="T7" s="1">
        <f>R7+S7</f>
        <v>-22193</v>
      </c>
      <c r="U7" s="1"/>
    </row>
    <row r="8" spans="1:21" x14ac:dyDescent="0.25">
      <c r="A8" s="357">
        <v>5</v>
      </c>
      <c r="B8" s="357" t="s">
        <v>1609</v>
      </c>
      <c r="C8" s="357" t="s">
        <v>1312</v>
      </c>
      <c r="D8" s="357"/>
      <c r="E8" s="13">
        <v>1806</v>
      </c>
      <c r="F8" s="1" t="s">
        <v>1905</v>
      </c>
      <c r="G8" s="351">
        <v>49393</v>
      </c>
      <c r="I8" s="357" t="s">
        <v>1945</v>
      </c>
      <c r="J8" s="357" t="s">
        <v>1945</v>
      </c>
      <c r="L8" s="354">
        <v>44613</v>
      </c>
      <c r="M8" s="351">
        <v>51288</v>
      </c>
      <c r="N8" s="29"/>
      <c r="O8" s="367"/>
      <c r="P8" s="351"/>
      <c r="R8" s="351">
        <f>P8-G8</f>
        <v>-49393</v>
      </c>
      <c r="S8" s="362"/>
      <c r="T8" s="351">
        <f>R8+S8</f>
        <v>-49393</v>
      </c>
      <c r="U8" s="362"/>
    </row>
    <row r="9" spans="1:21" x14ac:dyDescent="0.25">
      <c r="A9" s="355"/>
      <c r="B9" s="355"/>
      <c r="C9" s="355"/>
      <c r="D9" s="355"/>
      <c r="E9" s="13">
        <v>3060</v>
      </c>
      <c r="F9" s="1" t="s">
        <v>1906</v>
      </c>
      <c r="G9" s="352"/>
      <c r="I9" s="355"/>
      <c r="J9" s="355"/>
      <c r="L9" s="376"/>
      <c r="M9" s="352"/>
      <c r="N9" s="29"/>
      <c r="O9" s="352"/>
      <c r="P9" s="352"/>
      <c r="R9" s="352"/>
      <c r="S9" s="363"/>
      <c r="T9" s="352"/>
      <c r="U9" s="363"/>
    </row>
    <row r="10" spans="1:21" x14ac:dyDescent="0.25">
      <c r="A10" s="356"/>
      <c r="B10" s="356"/>
      <c r="C10" s="356"/>
      <c r="D10" s="356"/>
      <c r="E10" s="13">
        <v>2918</v>
      </c>
      <c r="F10" s="1" t="s">
        <v>1204</v>
      </c>
      <c r="G10" s="353"/>
      <c r="I10" s="356"/>
      <c r="J10" s="356"/>
      <c r="L10" s="361"/>
      <c r="M10" s="353"/>
      <c r="N10" s="29"/>
      <c r="O10" s="353"/>
      <c r="P10" s="353"/>
      <c r="R10" s="353"/>
      <c r="S10" s="364"/>
      <c r="T10" s="353"/>
      <c r="U10" s="364"/>
    </row>
    <row r="11" spans="1:21" x14ac:dyDescent="0.25">
      <c r="A11" s="13">
        <v>5</v>
      </c>
      <c r="B11" s="13" t="s">
        <v>1610</v>
      </c>
      <c r="C11" s="13" t="s">
        <v>1313</v>
      </c>
      <c r="D11" s="13"/>
      <c r="E11" s="13">
        <v>556</v>
      </c>
      <c r="F11" s="1" t="s">
        <v>1314</v>
      </c>
      <c r="G11" s="1">
        <v>993</v>
      </c>
      <c r="I11" s="4" t="s">
        <v>1945</v>
      </c>
      <c r="J11" s="4" t="s">
        <v>1945</v>
      </c>
      <c r="K11" s="62"/>
      <c r="L11" s="30">
        <v>44613</v>
      </c>
      <c r="M11" s="1">
        <v>1021</v>
      </c>
      <c r="O11" s="30"/>
      <c r="P11" s="1"/>
      <c r="R11" s="1">
        <f t="shared" ref="R11:R12" si="0">P11-G11</f>
        <v>-993</v>
      </c>
      <c r="S11" s="1"/>
      <c r="T11" s="1">
        <f t="shared" ref="T11:T12" si="1">R11+S11</f>
        <v>-993</v>
      </c>
      <c r="U11" s="1"/>
    </row>
    <row r="12" spans="1:21" x14ac:dyDescent="0.25">
      <c r="A12" s="13">
        <v>5</v>
      </c>
      <c r="B12" s="13" t="s">
        <v>1610</v>
      </c>
      <c r="C12" s="13" t="s">
        <v>1315</v>
      </c>
      <c r="D12" s="13"/>
      <c r="E12" s="13">
        <v>849</v>
      </c>
      <c r="F12" s="1" t="s">
        <v>1316</v>
      </c>
      <c r="G12" s="1">
        <v>824</v>
      </c>
      <c r="I12" s="4" t="s">
        <v>1945</v>
      </c>
      <c r="J12" s="4" t="s">
        <v>1945</v>
      </c>
      <c r="L12" s="30">
        <v>44613</v>
      </c>
      <c r="M12" s="1">
        <v>874</v>
      </c>
      <c r="O12" s="30"/>
      <c r="P12" s="1"/>
      <c r="R12" s="1">
        <f t="shared" si="0"/>
        <v>-824</v>
      </c>
      <c r="S12" s="1"/>
      <c r="T12" s="1">
        <f t="shared" si="1"/>
        <v>-824</v>
      </c>
      <c r="U12" s="1"/>
    </row>
    <row r="13" spans="1:21" x14ac:dyDescent="0.25">
      <c r="A13" s="357">
        <v>5</v>
      </c>
      <c r="B13" s="357" t="s">
        <v>1611</v>
      </c>
      <c r="C13" s="13" t="s">
        <v>1317</v>
      </c>
      <c r="D13" s="357"/>
      <c r="E13" s="357">
        <v>2918</v>
      </c>
      <c r="F13" s="358" t="s">
        <v>1204</v>
      </c>
      <c r="G13" s="351">
        <v>49662</v>
      </c>
      <c r="I13" s="354" t="s">
        <v>1945</v>
      </c>
      <c r="J13" s="357" t="s">
        <v>1945</v>
      </c>
      <c r="K13" s="62"/>
      <c r="L13" s="354">
        <v>44613</v>
      </c>
      <c r="M13" s="351">
        <v>30818</v>
      </c>
      <c r="N13" s="55"/>
      <c r="O13" s="354"/>
      <c r="P13" s="351"/>
      <c r="R13" s="351">
        <f>P13-G13</f>
        <v>-49662</v>
      </c>
      <c r="S13" s="362"/>
      <c r="T13" s="351">
        <f>R13+S13</f>
        <v>-49662</v>
      </c>
      <c r="U13" s="362"/>
    </row>
    <row r="14" spans="1:21" x14ac:dyDescent="0.25">
      <c r="A14" s="356"/>
      <c r="B14" s="356"/>
      <c r="C14" s="13" t="s">
        <v>1320</v>
      </c>
      <c r="D14" s="356"/>
      <c r="E14" s="356"/>
      <c r="F14" s="360"/>
      <c r="G14" s="353"/>
      <c r="I14" s="361"/>
      <c r="J14" s="356"/>
      <c r="L14" s="356"/>
      <c r="M14" s="353"/>
      <c r="N14" s="55"/>
      <c r="O14" s="356"/>
      <c r="P14" s="353"/>
      <c r="R14" s="353"/>
      <c r="S14" s="364"/>
      <c r="T14" s="353"/>
      <c r="U14" s="364"/>
    </row>
    <row r="15" spans="1:21" x14ac:dyDescent="0.25">
      <c r="A15" s="357">
        <v>5</v>
      </c>
      <c r="B15" s="357" t="s">
        <v>1603</v>
      </c>
      <c r="C15" s="13" t="s">
        <v>1318</v>
      </c>
      <c r="D15" s="357"/>
      <c r="E15" s="357">
        <v>1636</v>
      </c>
      <c r="F15" s="358" t="s">
        <v>1319</v>
      </c>
      <c r="G15" s="351">
        <v>15923</v>
      </c>
      <c r="I15" s="354" t="s">
        <v>1945</v>
      </c>
      <c r="J15" s="357" t="s">
        <v>1945</v>
      </c>
      <c r="L15" s="354">
        <v>44613</v>
      </c>
      <c r="M15" s="351">
        <v>16254</v>
      </c>
      <c r="N15" s="55"/>
      <c r="O15" s="354"/>
      <c r="P15" s="351"/>
      <c r="Q15" s="55"/>
      <c r="R15" s="351">
        <f>P15-G15</f>
        <v>-15923</v>
      </c>
      <c r="S15" s="351"/>
      <c r="T15" s="351">
        <f>R15+S15</f>
        <v>-15923</v>
      </c>
      <c r="U15" s="362"/>
    </row>
    <row r="16" spans="1:21" x14ac:dyDescent="0.25">
      <c r="A16" s="356"/>
      <c r="B16" s="356"/>
      <c r="C16" s="13" t="s">
        <v>1321</v>
      </c>
      <c r="D16" s="356"/>
      <c r="E16" s="356"/>
      <c r="F16" s="360"/>
      <c r="G16" s="353"/>
      <c r="I16" s="361"/>
      <c r="J16" s="356"/>
      <c r="L16" s="356"/>
      <c r="M16" s="353"/>
      <c r="N16" s="55"/>
      <c r="O16" s="356"/>
      <c r="P16" s="353"/>
      <c r="Q16" s="55"/>
      <c r="R16" s="353"/>
      <c r="S16" s="353"/>
      <c r="T16" s="353"/>
      <c r="U16" s="364"/>
    </row>
    <row r="17" spans="1:21" x14ac:dyDescent="0.25">
      <c r="A17" s="13">
        <v>5</v>
      </c>
      <c r="B17" s="13" t="s">
        <v>1612</v>
      </c>
      <c r="C17" s="13" t="s">
        <v>1322</v>
      </c>
      <c r="D17" s="13"/>
      <c r="E17" s="13">
        <v>2855</v>
      </c>
      <c r="F17" s="1" t="s">
        <v>1323</v>
      </c>
      <c r="G17" s="1">
        <v>246443</v>
      </c>
      <c r="I17" s="45" t="s">
        <v>1945</v>
      </c>
      <c r="J17" s="4" t="s">
        <v>1945</v>
      </c>
      <c r="L17" s="30">
        <v>44614</v>
      </c>
      <c r="M17" s="1">
        <v>247052</v>
      </c>
      <c r="O17" s="30"/>
      <c r="P17" s="1"/>
      <c r="R17" s="1">
        <f t="shared" ref="R17:R18" si="2">P17-G17</f>
        <v>-246443</v>
      </c>
      <c r="S17" s="1"/>
      <c r="T17" s="1">
        <f t="shared" ref="T17:T18" si="3">R17+S17</f>
        <v>-246443</v>
      </c>
      <c r="U17" s="1"/>
    </row>
    <row r="18" spans="1:21" x14ac:dyDescent="0.25">
      <c r="A18" s="13">
        <v>5</v>
      </c>
      <c r="B18" s="13" t="s">
        <v>1613</v>
      </c>
      <c r="C18" s="13" t="s">
        <v>1324</v>
      </c>
      <c r="D18" s="13"/>
      <c r="E18" s="13">
        <v>2918</v>
      </c>
      <c r="F18" s="1" t="s">
        <v>1204</v>
      </c>
      <c r="G18" s="1">
        <v>3</v>
      </c>
      <c r="I18" s="4" t="s">
        <v>1946</v>
      </c>
      <c r="J18" s="4" t="s">
        <v>1945</v>
      </c>
      <c r="L18" s="30">
        <v>44613</v>
      </c>
      <c r="M18" s="1">
        <v>3</v>
      </c>
      <c r="O18" s="30"/>
      <c r="P18" s="1"/>
      <c r="R18" s="1">
        <f t="shared" si="2"/>
        <v>-3</v>
      </c>
      <c r="S18" s="1"/>
      <c r="T18" s="1">
        <f t="shared" si="3"/>
        <v>-3</v>
      </c>
      <c r="U18" s="1"/>
    </row>
    <row r="19" spans="1:21" x14ac:dyDescent="0.25">
      <c r="A19" s="357">
        <v>5</v>
      </c>
      <c r="B19" s="357" t="s">
        <v>1604</v>
      </c>
      <c r="C19" s="13" t="s">
        <v>1325</v>
      </c>
      <c r="D19" s="357"/>
      <c r="E19" s="357">
        <v>1057</v>
      </c>
      <c r="F19" s="358" t="s">
        <v>1326</v>
      </c>
      <c r="G19" s="351">
        <v>79426</v>
      </c>
      <c r="I19" s="357" t="s">
        <v>1945</v>
      </c>
      <c r="J19" s="357" t="s">
        <v>1945</v>
      </c>
      <c r="L19" s="354">
        <v>44613</v>
      </c>
      <c r="M19" s="351">
        <v>83707</v>
      </c>
      <c r="N19" s="29"/>
      <c r="O19" s="367"/>
      <c r="P19" s="351"/>
      <c r="Q19" s="56"/>
      <c r="R19" s="351">
        <f>P19-G19</f>
        <v>-79426</v>
      </c>
      <c r="S19" s="351"/>
      <c r="T19" s="351">
        <f>R19+S19</f>
        <v>-79426</v>
      </c>
      <c r="U19" s="362"/>
    </row>
    <row r="20" spans="1:21" x14ac:dyDescent="0.25">
      <c r="A20" s="355"/>
      <c r="B20" s="355"/>
      <c r="C20" s="13" t="s">
        <v>1328</v>
      </c>
      <c r="D20" s="355"/>
      <c r="E20" s="355"/>
      <c r="F20" s="359"/>
      <c r="G20" s="352"/>
      <c r="I20" s="355"/>
      <c r="J20" s="355"/>
      <c r="L20" s="376"/>
      <c r="M20" s="352"/>
      <c r="N20" s="29"/>
      <c r="O20" s="352"/>
      <c r="P20" s="352"/>
      <c r="Q20" s="56"/>
      <c r="R20" s="352"/>
      <c r="S20" s="352"/>
      <c r="T20" s="352"/>
      <c r="U20" s="363"/>
    </row>
    <row r="21" spans="1:21" x14ac:dyDescent="0.25">
      <c r="A21" s="356"/>
      <c r="B21" s="356"/>
      <c r="C21" s="13" t="s">
        <v>1334</v>
      </c>
      <c r="D21" s="356"/>
      <c r="E21" s="356"/>
      <c r="F21" s="360"/>
      <c r="G21" s="353"/>
      <c r="I21" s="356"/>
      <c r="J21" s="356"/>
      <c r="L21" s="361"/>
      <c r="M21" s="353"/>
      <c r="N21" s="29"/>
      <c r="O21" s="353"/>
      <c r="P21" s="353"/>
      <c r="Q21" s="56"/>
      <c r="R21" s="353"/>
      <c r="S21" s="353"/>
      <c r="T21" s="353"/>
      <c r="U21" s="364"/>
    </row>
    <row r="22" spans="1:21" x14ac:dyDescent="0.25">
      <c r="A22" s="357">
        <v>5</v>
      </c>
      <c r="B22" s="357" t="s">
        <v>1601</v>
      </c>
      <c r="C22" s="13" t="s">
        <v>1327</v>
      </c>
      <c r="D22" s="357"/>
      <c r="E22" s="357">
        <v>531</v>
      </c>
      <c r="F22" s="358" t="s">
        <v>840</v>
      </c>
      <c r="G22" s="351">
        <v>8092</v>
      </c>
      <c r="I22" s="462" t="s">
        <v>1945</v>
      </c>
      <c r="J22" s="357" t="s">
        <v>1945</v>
      </c>
      <c r="L22" s="354">
        <v>44613</v>
      </c>
      <c r="M22" s="351">
        <v>8092</v>
      </c>
      <c r="N22" s="29"/>
      <c r="O22" s="367"/>
      <c r="P22" s="351"/>
      <c r="Q22" s="55"/>
      <c r="R22" s="351">
        <f>P22-G22</f>
        <v>-8092</v>
      </c>
      <c r="S22" s="351"/>
      <c r="T22" s="351">
        <f>R22+S22</f>
        <v>-8092</v>
      </c>
      <c r="U22" s="362"/>
    </row>
    <row r="23" spans="1:21" x14ac:dyDescent="0.25">
      <c r="A23" s="356"/>
      <c r="B23" s="356"/>
      <c r="C23" s="13" t="s">
        <v>1329</v>
      </c>
      <c r="D23" s="356"/>
      <c r="E23" s="356"/>
      <c r="F23" s="360"/>
      <c r="G23" s="353"/>
      <c r="I23" s="463"/>
      <c r="J23" s="356"/>
      <c r="L23" s="361"/>
      <c r="M23" s="353"/>
      <c r="N23" s="29"/>
      <c r="O23" s="353"/>
      <c r="P23" s="353"/>
      <c r="Q23" s="55"/>
      <c r="R23" s="353"/>
      <c r="S23" s="353"/>
      <c r="T23" s="353"/>
      <c r="U23" s="364"/>
    </row>
    <row r="24" spans="1:21" x14ac:dyDescent="0.25">
      <c r="A24" s="357">
        <v>5</v>
      </c>
      <c r="B24" s="357" t="s">
        <v>1614</v>
      </c>
      <c r="C24" s="357" t="s">
        <v>1330</v>
      </c>
      <c r="D24" s="357"/>
      <c r="E24" s="13">
        <v>1806</v>
      </c>
      <c r="F24" s="1" t="s">
        <v>1905</v>
      </c>
      <c r="G24" s="351">
        <v>5</v>
      </c>
      <c r="I24" s="357" t="s">
        <v>1946</v>
      </c>
      <c r="J24" s="357" t="s">
        <v>1945</v>
      </c>
      <c r="L24" s="354">
        <v>44613</v>
      </c>
      <c r="M24" s="351">
        <v>5</v>
      </c>
      <c r="N24" s="29"/>
      <c r="O24" s="354"/>
      <c r="P24" s="351"/>
      <c r="Q24" s="55"/>
      <c r="R24" s="351">
        <f>P24-G24</f>
        <v>-5</v>
      </c>
      <c r="S24" s="351"/>
      <c r="T24" s="351">
        <f>R24+S24</f>
        <v>-5</v>
      </c>
      <c r="U24" s="362"/>
    </row>
    <row r="25" spans="1:21" x14ac:dyDescent="0.25">
      <c r="A25" s="356"/>
      <c r="B25" s="356"/>
      <c r="C25" s="356"/>
      <c r="D25" s="356"/>
      <c r="E25" s="31">
        <v>2918</v>
      </c>
      <c r="F25" s="32" t="s">
        <v>1204</v>
      </c>
      <c r="G25" s="353"/>
      <c r="I25" s="356"/>
      <c r="J25" s="356"/>
      <c r="L25" s="361"/>
      <c r="M25" s="353"/>
      <c r="N25" s="29"/>
      <c r="O25" s="356"/>
      <c r="P25" s="353"/>
      <c r="Q25" s="55"/>
      <c r="R25" s="353"/>
      <c r="S25" s="353"/>
      <c r="T25" s="353"/>
      <c r="U25" s="364"/>
    </row>
    <row r="26" spans="1:21" x14ac:dyDescent="0.25">
      <c r="A26" s="357">
        <v>5</v>
      </c>
      <c r="B26" s="357" t="s">
        <v>1602</v>
      </c>
      <c r="C26" s="13" t="s">
        <v>1331</v>
      </c>
      <c r="D26" s="357"/>
      <c r="E26" s="357">
        <v>2087</v>
      </c>
      <c r="F26" s="358" t="s">
        <v>58</v>
      </c>
      <c r="G26" s="351">
        <v>4413</v>
      </c>
      <c r="I26" s="354" t="s">
        <v>1945</v>
      </c>
      <c r="J26" s="357" t="s">
        <v>1945</v>
      </c>
      <c r="L26" s="354">
        <v>44613</v>
      </c>
      <c r="M26" s="351">
        <v>4692</v>
      </c>
      <c r="N26" s="55"/>
      <c r="O26" s="354"/>
      <c r="P26" s="351"/>
      <c r="R26" s="351">
        <f>P26-G26</f>
        <v>-4413</v>
      </c>
      <c r="S26" s="362"/>
      <c r="T26" s="351">
        <f>R26+S26</f>
        <v>-4413</v>
      </c>
      <c r="U26" s="362"/>
    </row>
    <row r="27" spans="1:21" x14ac:dyDescent="0.25">
      <c r="A27" s="356"/>
      <c r="B27" s="356"/>
      <c r="C27" s="13" t="s">
        <v>1333</v>
      </c>
      <c r="D27" s="356"/>
      <c r="E27" s="356"/>
      <c r="F27" s="360"/>
      <c r="G27" s="353"/>
      <c r="I27" s="361"/>
      <c r="J27" s="356"/>
      <c r="L27" s="356"/>
      <c r="M27" s="353"/>
      <c r="N27" s="55"/>
      <c r="O27" s="356"/>
      <c r="P27" s="353"/>
      <c r="R27" s="353"/>
      <c r="S27" s="364"/>
      <c r="T27" s="353"/>
      <c r="U27" s="364"/>
    </row>
    <row r="28" spans="1:21" x14ac:dyDescent="0.25">
      <c r="A28" s="13">
        <v>5</v>
      </c>
      <c r="B28" s="13" t="s">
        <v>1615</v>
      </c>
      <c r="C28" s="13" t="s">
        <v>1332</v>
      </c>
      <c r="D28" s="13"/>
      <c r="E28" s="13">
        <v>2918</v>
      </c>
      <c r="F28" s="1" t="s">
        <v>1204</v>
      </c>
      <c r="G28" s="1">
        <v>2</v>
      </c>
      <c r="I28" s="4" t="s">
        <v>1946</v>
      </c>
      <c r="J28" s="4" t="s">
        <v>1945</v>
      </c>
      <c r="L28" s="30">
        <v>44613</v>
      </c>
      <c r="M28" s="1">
        <v>2</v>
      </c>
      <c r="O28" s="30"/>
      <c r="P28" s="1"/>
      <c r="R28" s="1">
        <f>P28-G28</f>
        <v>-2</v>
      </c>
      <c r="S28" s="1"/>
      <c r="T28" s="1">
        <f>R28+S28</f>
        <v>-2</v>
      </c>
      <c r="U28" s="1"/>
    </row>
    <row r="29" spans="1:21" x14ac:dyDescent="0.25">
      <c r="A29" s="357">
        <v>5</v>
      </c>
      <c r="B29" s="357" t="s">
        <v>1616</v>
      </c>
      <c r="C29" s="357" t="s">
        <v>1335</v>
      </c>
      <c r="D29" s="357"/>
      <c r="E29" s="13">
        <v>3066</v>
      </c>
      <c r="F29" s="1" t="s">
        <v>1909</v>
      </c>
      <c r="G29" s="351">
        <v>14156</v>
      </c>
      <c r="I29" s="354" t="s">
        <v>1945</v>
      </c>
      <c r="J29" s="357" t="s">
        <v>1945</v>
      </c>
      <c r="L29" s="354">
        <v>44613</v>
      </c>
      <c r="M29" s="351">
        <v>14415</v>
      </c>
      <c r="N29" s="29"/>
      <c r="O29" s="354"/>
      <c r="P29" s="351"/>
      <c r="R29" s="351">
        <f>P29-G29</f>
        <v>-14156</v>
      </c>
      <c r="S29" s="351"/>
      <c r="T29" s="351">
        <f>R29+S29</f>
        <v>-14156</v>
      </c>
      <c r="U29" s="362"/>
    </row>
    <row r="30" spans="1:21" x14ac:dyDescent="0.25">
      <c r="A30" s="356"/>
      <c r="B30" s="356"/>
      <c r="C30" s="356"/>
      <c r="D30" s="356"/>
      <c r="E30" s="13">
        <v>3067</v>
      </c>
      <c r="F30" s="1" t="s">
        <v>1910</v>
      </c>
      <c r="G30" s="353"/>
      <c r="I30" s="361"/>
      <c r="J30" s="356"/>
      <c r="L30" s="361"/>
      <c r="M30" s="353"/>
      <c r="N30" s="29"/>
      <c r="O30" s="356"/>
      <c r="P30" s="353"/>
      <c r="R30" s="353"/>
      <c r="S30" s="353"/>
      <c r="T30" s="353"/>
      <c r="U30" s="364"/>
    </row>
    <row r="31" spans="1:21" x14ac:dyDescent="0.25">
      <c r="A31" s="13">
        <v>5</v>
      </c>
      <c r="B31" s="13" t="s">
        <v>1616</v>
      </c>
      <c r="C31" s="13" t="s">
        <v>1336</v>
      </c>
      <c r="D31" s="13"/>
      <c r="E31" s="13">
        <v>518</v>
      </c>
      <c r="F31" s="1" t="s">
        <v>1337</v>
      </c>
      <c r="G31" s="1">
        <v>326</v>
      </c>
      <c r="I31" s="45" t="s">
        <v>1945</v>
      </c>
      <c r="J31" s="4" t="s">
        <v>1945</v>
      </c>
      <c r="K31" s="62"/>
      <c r="L31" s="30">
        <v>44613</v>
      </c>
      <c r="M31" s="1">
        <v>326</v>
      </c>
      <c r="O31" s="30"/>
      <c r="P31" s="1"/>
      <c r="R31" s="1">
        <f>P31-G31</f>
        <v>-326</v>
      </c>
      <c r="S31" s="1"/>
      <c r="T31" s="1">
        <f>R31+S31</f>
        <v>-326</v>
      </c>
      <c r="U31" s="1"/>
    </row>
    <row r="32" spans="1:21" x14ac:dyDescent="0.25">
      <c r="A32" s="357">
        <v>5</v>
      </c>
      <c r="B32" s="357" t="s">
        <v>1605</v>
      </c>
      <c r="C32" s="13" t="s">
        <v>1338</v>
      </c>
      <c r="D32" s="357"/>
      <c r="E32" s="357">
        <v>1019</v>
      </c>
      <c r="F32" s="358" t="s">
        <v>1310</v>
      </c>
      <c r="G32" s="351">
        <v>15265</v>
      </c>
      <c r="I32" s="357" t="s">
        <v>1945</v>
      </c>
      <c r="J32" s="357" t="s">
        <v>1945</v>
      </c>
      <c r="L32" s="354">
        <v>44613</v>
      </c>
      <c r="M32" s="351">
        <v>15461</v>
      </c>
      <c r="N32" s="29"/>
      <c r="O32" s="367"/>
      <c r="P32" s="351"/>
      <c r="Q32" s="55"/>
      <c r="R32" s="351">
        <f>P32-G32</f>
        <v>-15265</v>
      </c>
      <c r="S32" s="351"/>
      <c r="T32" s="351">
        <f>R32+S32</f>
        <v>-15265</v>
      </c>
      <c r="U32" s="362"/>
    </row>
    <row r="33" spans="1:21" x14ac:dyDescent="0.25">
      <c r="A33" s="355"/>
      <c r="B33" s="355"/>
      <c r="C33" s="13" t="s">
        <v>1339</v>
      </c>
      <c r="D33" s="355"/>
      <c r="E33" s="355"/>
      <c r="F33" s="359"/>
      <c r="G33" s="352"/>
      <c r="I33" s="355"/>
      <c r="J33" s="355"/>
      <c r="L33" s="376"/>
      <c r="M33" s="352"/>
      <c r="N33" s="29"/>
      <c r="O33" s="352"/>
      <c r="P33" s="352"/>
      <c r="Q33" s="55"/>
      <c r="R33" s="352"/>
      <c r="S33" s="352"/>
      <c r="T33" s="352"/>
      <c r="U33" s="363"/>
    </row>
    <row r="34" spans="1:21" x14ac:dyDescent="0.25">
      <c r="A34" s="356"/>
      <c r="B34" s="356"/>
      <c r="C34" s="13" t="s">
        <v>1340</v>
      </c>
      <c r="D34" s="356"/>
      <c r="E34" s="356"/>
      <c r="F34" s="360"/>
      <c r="G34" s="353"/>
      <c r="I34" s="356"/>
      <c r="J34" s="356"/>
      <c r="L34" s="361"/>
      <c r="M34" s="353"/>
      <c r="N34" s="29"/>
      <c r="O34" s="353"/>
      <c r="P34" s="353"/>
      <c r="Q34" s="55"/>
      <c r="R34" s="353"/>
      <c r="S34" s="353"/>
      <c r="T34" s="353"/>
      <c r="U34" s="364"/>
    </row>
    <row r="35" spans="1:21" x14ac:dyDescent="0.25">
      <c r="A35" s="357">
        <v>5</v>
      </c>
      <c r="B35" s="357" t="s">
        <v>1617</v>
      </c>
      <c r="C35" s="13" t="s">
        <v>1341</v>
      </c>
      <c r="D35" s="31"/>
      <c r="E35" s="357">
        <v>1859</v>
      </c>
      <c r="F35" s="377" t="s">
        <v>2016</v>
      </c>
      <c r="G35" s="1">
        <v>2</v>
      </c>
      <c r="I35" s="4" t="s">
        <v>1946</v>
      </c>
      <c r="J35" s="4" t="s">
        <v>1945</v>
      </c>
      <c r="L35" s="30">
        <v>44614</v>
      </c>
      <c r="M35" s="1">
        <v>2</v>
      </c>
      <c r="O35" s="30"/>
      <c r="P35" s="1"/>
      <c r="R35" s="1">
        <f t="shared" ref="R35:R38" si="4">P35-G35</f>
        <v>-2</v>
      </c>
      <c r="S35" s="1"/>
      <c r="T35" s="1">
        <f t="shared" ref="T35:T38" si="5">R35+S35</f>
        <v>-2</v>
      </c>
      <c r="U35" s="1"/>
    </row>
    <row r="36" spans="1:21" x14ac:dyDescent="0.25">
      <c r="A36" s="356"/>
      <c r="B36" s="356"/>
      <c r="C36" s="13" t="s">
        <v>1342</v>
      </c>
      <c r="D36" s="13"/>
      <c r="E36" s="356"/>
      <c r="F36" s="378"/>
      <c r="G36" s="1">
        <v>3</v>
      </c>
      <c r="I36" s="4" t="s">
        <v>1946</v>
      </c>
      <c r="J36" s="4" t="s">
        <v>1945</v>
      </c>
      <c r="L36" s="30">
        <v>44614</v>
      </c>
      <c r="M36" s="1">
        <v>3</v>
      </c>
      <c r="O36" s="30"/>
      <c r="P36" s="1"/>
      <c r="R36" s="1">
        <f t="shared" si="4"/>
        <v>-3</v>
      </c>
      <c r="S36" s="1"/>
      <c r="T36" s="1">
        <f t="shared" si="5"/>
        <v>-3</v>
      </c>
      <c r="U36" s="1"/>
    </row>
    <row r="37" spans="1:21" x14ac:dyDescent="0.25">
      <c r="A37" s="357">
        <v>5</v>
      </c>
      <c r="B37" s="13" t="s">
        <v>1585</v>
      </c>
      <c r="C37" s="357" t="s">
        <v>1343</v>
      </c>
      <c r="D37" s="31"/>
      <c r="E37" s="357">
        <v>2000</v>
      </c>
      <c r="F37" s="358" t="s">
        <v>1344</v>
      </c>
      <c r="G37" s="1">
        <v>1821</v>
      </c>
      <c r="I37" s="4" t="s">
        <v>1945</v>
      </c>
      <c r="J37" s="4" t="s">
        <v>1945</v>
      </c>
      <c r="L37" s="30">
        <v>44614</v>
      </c>
      <c r="M37" s="1">
        <v>1821</v>
      </c>
      <c r="O37" s="30"/>
      <c r="P37" s="1"/>
      <c r="R37" s="1">
        <f t="shared" si="4"/>
        <v>-1821</v>
      </c>
      <c r="S37" s="1"/>
      <c r="T37" s="1">
        <f t="shared" si="5"/>
        <v>-1821</v>
      </c>
      <c r="U37" s="1"/>
    </row>
    <row r="38" spans="1:21" x14ac:dyDescent="0.25">
      <c r="A38" s="356"/>
      <c r="B38" s="31" t="s">
        <v>1586</v>
      </c>
      <c r="C38" s="356"/>
      <c r="D38" s="13"/>
      <c r="E38" s="356"/>
      <c r="F38" s="360"/>
      <c r="G38" s="1">
        <v>813</v>
      </c>
      <c r="I38" s="64" t="s">
        <v>1945</v>
      </c>
      <c r="J38" s="64" t="s">
        <v>1945</v>
      </c>
      <c r="L38" s="30">
        <v>44614</v>
      </c>
      <c r="M38" s="32">
        <v>952</v>
      </c>
      <c r="O38" s="30"/>
      <c r="P38" s="1"/>
      <c r="R38" s="1">
        <f t="shared" si="4"/>
        <v>-813</v>
      </c>
      <c r="S38" s="1"/>
      <c r="T38" s="1">
        <f t="shared" si="5"/>
        <v>-813</v>
      </c>
      <c r="U38" s="32"/>
    </row>
    <row r="39" spans="1:21" x14ac:dyDescent="0.25">
      <c r="A39" s="357">
        <v>5</v>
      </c>
      <c r="B39" s="357" t="s">
        <v>1584</v>
      </c>
      <c r="C39" s="13" t="s">
        <v>1345</v>
      </c>
      <c r="D39" s="357"/>
      <c r="E39" s="357">
        <v>1386</v>
      </c>
      <c r="F39" s="358" t="s">
        <v>1346</v>
      </c>
      <c r="G39" s="351">
        <v>462</v>
      </c>
      <c r="H39" s="18"/>
      <c r="I39" s="354" t="s">
        <v>1945</v>
      </c>
      <c r="J39" s="357" t="s">
        <v>1945</v>
      </c>
      <c r="K39" s="18"/>
      <c r="L39" s="354">
        <v>44614</v>
      </c>
      <c r="M39" s="351">
        <v>462</v>
      </c>
      <c r="N39" s="55"/>
      <c r="O39" s="354"/>
      <c r="P39" s="351"/>
      <c r="R39" s="351">
        <f>P39-G39</f>
        <v>-462</v>
      </c>
      <c r="S39" s="351"/>
      <c r="T39" s="351">
        <f>R39+S39</f>
        <v>-462</v>
      </c>
      <c r="U39" s="362"/>
    </row>
    <row r="40" spans="1:21" x14ac:dyDescent="0.25">
      <c r="A40" s="356"/>
      <c r="B40" s="356"/>
      <c r="C40" s="13" t="s">
        <v>1350</v>
      </c>
      <c r="D40" s="356"/>
      <c r="E40" s="356"/>
      <c r="F40" s="360"/>
      <c r="G40" s="353"/>
      <c r="H40" s="18"/>
      <c r="I40" s="356"/>
      <c r="J40" s="356"/>
      <c r="K40" s="18"/>
      <c r="L40" s="356"/>
      <c r="M40" s="353"/>
      <c r="N40" s="55"/>
      <c r="O40" s="356"/>
      <c r="P40" s="353"/>
      <c r="R40" s="353"/>
      <c r="S40" s="353"/>
      <c r="T40" s="353"/>
      <c r="U40" s="364"/>
    </row>
    <row r="41" spans="1:21" x14ac:dyDescent="0.25">
      <c r="A41" s="13">
        <v>5</v>
      </c>
      <c r="B41" s="13" t="s">
        <v>1618</v>
      </c>
      <c r="C41" s="13" t="s">
        <v>1347</v>
      </c>
      <c r="D41" s="13"/>
      <c r="E41" s="13">
        <v>1809</v>
      </c>
      <c r="F41" s="1" t="s">
        <v>50</v>
      </c>
      <c r="G41" s="1">
        <v>13513</v>
      </c>
      <c r="I41" s="45" t="s">
        <v>1945</v>
      </c>
      <c r="J41" s="4" t="s">
        <v>1945</v>
      </c>
      <c r="L41" s="30">
        <v>44614</v>
      </c>
      <c r="M41" s="1">
        <v>13847</v>
      </c>
      <c r="O41" s="30"/>
      <c r="P41" s="1"/>
      <c r="R41" s="1">
        <f t="shared" ref="R41:R44" si="6">P41-G41</f>
        <v>-13513</v>
      </c>
      <c r="S41" s="1"/>
      <c r="T41" s="1">
        <f t="shared" ref="T41:T44" si="7">R41+S41</f>
        <v>-13513</v>
      </c>
      <c r="U41" s="1"/>
    </row>
    <row r="42" spans="1:21" x14ac:dyDescent="0.25">
      <c r="A42" s="13">
        <v>5</v>
      </c>
      <c r="B42" s="13" t="s">
        <v>1619</v>
      </c>
      <c r="C42" s="13" t="s">
        <v>1348</v>
      </c>
      <c r="D42" s="13"/>
      <c r="E42" s="13">
        <v>1275</v>
      </c>
      <c r="F42" s="1" t="s">
        <v>1349</v>
      </c>
      <c r="G42" s="1">
        <v>23221</v>
      </c>
      <c r="I42" s="45" t="s">
        <v>1945</v>
      </c>
      <c r="J42" s="4" t="s">
        <v>1945</v>
      </c>
      <c r="L42" s="30">
        <v>44614</v>
      </c>
      <c r="M42" s="1">
        <v>23229</v>
      </c>
      <c r="O42" s="30"/>
      <c r="P42" s="1"/>
      <c r="R42" s="1">
        <f t="shared" si="6"/>
        <v>-23221</v>
      </c>
      <c r="S42" s="1"/>
      <c r="T42" s="1">
        <f t="shared" si="7"/>
        <v>-23221</v>
      </c>
      <c r="U42" s="1"/>
    </row>
    <row r="43" spans="1:21" x14ac:dyDescent="0.25">
      <c r="A43" s="13">
        <v>5</v>
      </c>
      <c r="B43" s="13" t="s">
        <v>1620</v>
      </c>
      <c r="C43" s="13" t="s">
        <v>1351</v>
      </c>
      <c r="D43" s="13"/>
      <c r="E43" s="13">
        <v>1650</v>
      </c>
      <c r="F43" s="1" t="s">
        <v>60</v>
      </c>
      <c r="G43" s="1">
        <v>84</v>
      </c>
      <c r="I43" s="4" t="s">
        <v>1945</v>
      </c>
      <c r="J43" s="4" t="s">
        <v>1945</v>
      </c>
      <c r="L43" s="30">
        <v>44615</v>
      </c>
      <c r="M43" s="1">
        <v>111</v>
      </c>
      <c r="O43" s="30"/>
      <c r="P43" s="1"/>
      <c r="R43" s="1">
        <f t="shared" si="6"/>
        <v>-84</v>
      </c>
      <c r="S43" s="1"/>
      <c r="T43" s="1">
        <f t="shared" si="7"/>
        <v>-84</v>
      </c>
      <c r="U43" s="1"/>
    </row>
    <row r="44" spans="1:21" x14ac:dyDescent="0.25">
      <c r="A44" s="13">
        <v>5</v>
      </c>
      <c r="B44" s="13" t="s">
        <v>1621</v>
      </c>
      <c r="C44" s="13" t="s">
        <v>1352</v>
      </c>
      <c r="D44" s="13"/>
      <c r="E44" s="13">
        <v>907</v>
      </c>
      <c r="F44" s="1" t="s">
        <v>1353</v>
      </c>
      <c r="G44" s="1">
        <v>164527</v>
      </c>
      <c r="I44" s="45" t="s">
        <v>1945</v>
      </c>
      <c r="J44" s="4" t="s">
        <v>1945</v>
      </c>
      <c r="L44" s="30">
        <v>44614</v>
      </c>
      <c r="M44" s="1">
        <v>167527</v>
      </c>
      <c r="O44" s="30"/>
      <c r="P44" s="1"/>
      <c r="R44" s="1">
        <f t="shared" si="6"/>
        <v>-164527</v>
      </c>
      <c r="S44" s="1"/>
      <c r="T44" s="1">
        <f t="shared" si="7"/>
        <v>-164527</v>
      </c>
      <c r="U44" s="1"/>
    </row>
    <row r="45" spans="1:21" x14ac:dyDescent="0.25">
      <c r="A45" s="31">
        <v>5</v>
      </c>
      <c r="B45" s="31" t="s">
        <v>1622</v>
      </c>
      <c r="C45" s="31" t="s">
        <v>1354</v>
      </c>
      <c r="D45" s="31"/>
      <c r="E45" s="13">
        <v>1962</v>
      </c>
      <c r="F45" s="1" t="s">
        <v>1106</v>
      </c>
      <c r="G45" s="196">
        <v>72745</v>
      </c>
      <c r="I45" s="31" t="s">
        <v>1945</v>
      </c>
      <c r="J45" s="31" t="s">
        <v>1945</v>
      </c>
      <c r="K45" s="76"/>
      <c r="L45" s="116">
        <v>44614</v>
      </c>
      <c r="M45" s="196">
        <v>76748</v>
      </c>
      <c r="N45" s="29"/>
      <c r="O45" s="197"/>
      <c r="P45" s="196"/>
      <c r="Q45" s="55"/>
      <c r="R45" s="196">
        <f>P45-G45</f>
        <v>-72745</v>
      </c>
      <c r="S45" s="196"/>
      <c r="T45" s="196">
        <f>R45+S45</f>
        <v>-72745</v>
      </c>
      <c r="U45" s="64"/>
    </row>
    <row r="46" spans="1:21" x14ac:dyDescent="0.25">
      <c r="A46" s="13">
        <v>5</v>
      </c>
      <c r="B46" s="13" t="s">
        <v>1623</v>
      </c>
      <c r="C46" s="13" t="s">
        <v>1355</v>
      </c>
      <c r="D46" s="13"/>
      <c r="E46" s="13">
        <v>712</v>
      </c>
      <c r="F46" s="1" t="s">
        <v>1356</v>
      </c>
      <c r="G46" s="1">
        <v>13440</v>
      </c>
      <c r="I46" s="45" t="s">
        <v>1945</v>
      </c>
      <c r="J46" s="4" t="s">
        <v>1945</v>
      </c>
      <c r="L46" s="30">
        <v>44614</v>
      </c>
      <c r="M46" s="1">
        <v>13699</v>
      </c>
      <c r="O46" s="30"/>
      <c r="P46" s="1"/>
      <c r="R46" s="1">
        <f t="shared" ref="R46:R49" si="8">P46-G46</f>
        <v>-13440</v>
      </c>
      <c r="S46" s="1"/>
      <c r="T46" s="1">
        <f t="shared" ref="T46:T49" si="9">R46+S46</f>
        <v>-13440</v>
      </c>
      <c r="U46" s="1"/>
    </row>
    <row r="47" spans="1:21" x14ac:dyDescent="0.25">
      <c r="A47" s="13">
        <v>5</v>
      </c>
      <c r="B47" s="13" t="s">
        <v>1598</v>
      </c>
      <c r="C47" s="13" t="s">
        <v>1357</v>
      </c>
      <c r="D47" s="13"/>
      <c r="E47" s="13">
        <v>2403</v>
      </c>
      <c r="F47" s="1" t="s">
        <v>1358</v>
      </c>
      <c r="G47" s="1">
        <v>37773</v>
      </c>
      <c r="I47" s="45" t="s">
        <v>1945</v>
      </c>
      <c r="J47" s="4" t="s">
        <v>1945</v>
      </c>
      <c r="L47" s="30">
        <v>44614</v>
      </c>
      <c r="M47" s="1">
        <v>39765</v>
      </c>
      <c r="O47" s="30"/>
      <c r="P47" s="1"/>
      <c r="R47" s="1">
        <f t="shared" si="8"/>
        <v>-37773</v>
      </c>
      <c r="S47" s="1"/>
      <c r="T47" s="1">
        <f t="shared" si="9"/>
        <v>-37773</v>
      </c>
      <c r="U47" s="1"/>
    </row>
    <row r="48" spans="1:21" x14ac:dyDescent="0.25">
      <c r="A48" s="357">
        <v>5</v>
      </c>
      <c r="B48" s="13" t="s">
        <v>1596</v>
      </c>
      <c r="C48" s="357" t="s">
        <v>1359</v>
      </c>
      <c r="D48" s="31"/>
      <c r="E48" s="13">
        <v>2014</v>
      </c>
      <c r="F48" s="1" t="s">
        <v>1360</v>
      </c>
      <c r="G48" s="1">
        <v>77224</v>
      </c>
      <c r="I48" s="45" t="s">
        <v>1945</v>
      </c>
      <c r="J48" s="4" t="s">
        <v>1945</v>
      </c>
      <c r="L48" s="30">
        <v>44614</v>
      </c>
      <c r="M48" s="1">
        <v>78607</v>
      </c>
      <c r="O48" s="30"/>
      <c r="P48" s="1"/>
      <c r="R48" s="1">
        <f t="shared" si="8"/>
        <v>-77224</v>
      </c>
      <c r="S48" s="1"/>
      <c r="T48" s="1">
        <f t="shared" si="9"/>
        <v>-77224</v>
      </c>
      <c r="U48" s="1"/>
    </row>
    <row r="49" spans="1:21" x14ac:dyDescent="0.25">
      <c r="A49" s="356"/>
      <c r="B49" s="13" t="s">
        <v>1597</v>
      </c>
      <c r="C49" s="356"/>
      <c r="D49" s="13"/>
      <c r="E49" s="13">
        <v>2015</v>
      </c>
      <c r="F49" s="1" t="s">
        <v>1595</v>
      </c>
      <c r="G49" s="1">
        <v>39251</v>
      </c>
      <c r="I49" s="45" t="s">
        <v>1945</v>
      </c>
      <c r="J49" s="4" t="s">
        <v>1945</v>
      </c>
      <c r="L49" s="30">
        <v>44614</v>
      </c>
      <c r="M49" s="1">
        <v>51668</v>
      </c>
      <c r="O49" s="30"/>
      <c r="P49" s="1"/>
      <c r="R49" s="1">
        <f t="shared" si="8"/>
        <v>-39251</v>
      </c>
      <c r="S49" s="1"/>
      <c r="T49" s="1">
        <f t="shared" si="9"/>
        <v>-39251</v>
      </c>
      <c r="U49" s="1"/>
    </row>
    <row r="50" spans="1:21" x14ac:dyDescent="0.25">
      <c r="A50" s="357">
        <v>5</v>
      </c>
      <c r="B50" s="357" t="s">
        <v>1606</v>
      </c>
      <c r="C50" s="13" t="s">
        <v>1361</v>
      </c>
      <c r="D50" s="357"/>
      <c r="E50" s="357">
        <v>1919</v>
      </c>
      <c r="F50" s="358" t="s">
        <v>157</v>
      </c>
      <c r="G50" s="351">
        <v>217809</v>
      </c>
      <c r="I50" s="357" t="s">
        <v>1945</v>
      </c>
      <c r="J50" s="357" t="s">
        <v>1945</v>
      </c>
      <c r="K50" s="18"/>
      <c r="L50" s="354">
        <v>44614</v>
      </c>
      <c r="M50" s="351">
        <v>251016</v>
      </c>
      <c r="N50" s="29"/>
      <c r="O50" s="367"/>
      <c r="P50" s="351"/>
      <c r="Q50" s="55"/>
      <c r="R50" s="351">
        <f>P50-G50</f>
        <v>-217809</v>
      </c>
      <c r="S50" s="351"/>
      <c r="T50" s="351">
        <f>R50+S50</f>
        <v>-217809</v>
      </c>
      <c r="U50" s="362"/>
    </row>
    <row r="51" spans="1:21" x14ac:dyDescent="0.25">
      <c r="A51" s="356"/>
      <c r="B51" s="356"/>
      <c r="C51" s="13" t="s">
        <v>1362</v>
      </c>
      <c r="D51" s="356"/>
      <c r="E51" s="356"/>
      <c r="F51" s="360"/>
      <c r="G51" s="353"/>
      <c r="I51" s="356"/>
      <c r="J51" s="356"/>
      <c r="K51" s="18"/>
      <c r="L51" s="361"/>
      <c r="M51" s="353"/>
      <c r="N51" s="29"/>
      <c r="O51" s="353"/>
      <c r="P51" s="353"/>
      <c r="Q51" s="55"/>
      <c r="R51" s="353"/>
      <c r="S51" s="353"/>
      <c r="T51" s="353"/>
      <c r="U51" s="364"/>
    </row>
    <row r="52" spans="1:21" x14ac:dyDescent="0.25">
      <c r="A52" s="13">
        <v>5</v>
      </c>
      <c r="B52" s="13" t="s">
        <v>1624</v>
      </c>
      <c r="C52" s="13" t="s">
        <v>1363</v>
      </c>
      <c r="D52" s="13"/>
      <c r="E52" s="13">
        <v>786</v>
      </c>
      <c r="F52" s="1" t="s">
        <v>1364</v>
      </c>
      <c r="G52" s="1">
        <v>7701</v>
      </c>
      <c r="I52" s="45" t="s">
        <v>1945</v>
      </c>
      <c r="J52" s="4" t="s">
        <v>1945</v>
      </c>
      <c r="L52" s="30">
        <v>44614</v>
      </c>
      <c r="M52" s="1">
        <v>7848</v>
      </c>
      <c r="O52" s="30"/>
      <c r="P52" s="1"/>
      <c r="R52" s="1">
        <f>P52-G52</f>
        <v>-7701</v>
      </c>
      <c r="S52" s="1"/>
      <c r="T52" s="1">
        <f>R52+S52</f>
        <v>-7701</v>
      </c>
      <c r="U52" s="1"/>
    </row>
    <row r="53" spans="1:21" ht="30" x14ac:dyDescent="0.25">
      <c r="A53" s="13">
        <v>5</v>
      </c>
      <c r="B53" s="13" t="s">
        <v>1619</v>
      </c>
      <c r="C53" s="79" t="s">
        <v>1955</v>
      </c>
      <c r="D53" s="79"/>
      <c r="E53" s="13">
        <v>613</v>
      </c>
      <c r="F53" s="14" t="s">
        <v>1392</v>
      </c>
      <c r="G53" s="14">
        <v>40</v>
      </c>
      <c r="H53" s="18"/>
      <c r="I53" s="66" t="s">
        <v>1945</v>
      </c>
      <c r="J53" s="13" t="s">
        <v>1945</v>
      </c>
      <c r="K53" s="18"/>
      <c r="L53" s="33">
        <v>44614</v>
      </c>
      <c r="M53" s="14">
        <v>9070</v>
      </c>
      <c r="N53" s="18"/>
      <c r="O53" s="33"/>
      <c r="P53" s="14"/>
      <c r="Q53" s="18"/>
      <c r="R53" s="14">
        <f>P53-G53</f>
        <v>-40</v>
      </c>
      <c r="S53" s="14"/>
      <c r="T53" s="14">
        <f>R53+S53</f>
        <v>-40</v>
      </c>
      <c r="U53" s="14"/>
    </row>
    <row r="54" spans="1:21" x14ac:dyDescent="0.25">
      <c r="A54" s="13">
        <v>5</v>
      </c>
      <c r="B54" s="13" t="s">
        <v>1591</v>
      </c>
      <c r="C54" s="13" t="s">
        <v>1365</v>
      </c>
      <c r="D54" s="13"/>
      <c r="E54" s="13">
        <v>1422</v>
      </c>
      <c r="F54" s="1" t="s">
        <v>1366</v>
      </c>
      <c r="G54" s="1">
        <v>8483</v>
      </c>
      <c r="I54" s="45" t="s">
        <v>1945</v>
      </c>
      <c r="J54" s="4" t="s">
        <v>1945</v>
      </c>
      <c r="L54" s="30">
        <v>44614</v>
      </c>
      <c r="M54" s="1">
        <v>8705</v>
      </c>
      <c r="O54" s="30"/>
      <c r="P54" s="1"/>
      <c r="R54" s="1">
        <f t="shared" ref="R54:R55" si="10">P54-G54</f>
        <v>-8483</v>
      </c>
      <c r="S54" s="1"/>
      <c r="T54" s="1">
        <f t="shared" ref="T54:T55" si="11">R54+S54</f>
        <v>-8483</v>
      </c>
      <c r="U54" s="1"/>
    </row>
    <row r="55" spans="1:21" x14ac:dyDescent="0.25">
      <c r="A55" s="13">
        <v>5</v>
      </c>
      <c r="B55" s="13" t="s">
        <v>1590</v>
      </c>
      <c r="C55" s="13" t="s">
        <v>1367</v>
      </c>
      <c r="D55" s="13"/>
      <c r="E55" s="13">
        <v>2487</v>
      </c>
      <c r="F55" s="1" t="s">
        <v>1368</v>
      </c>
      <c r="G55" s="1">
        <v>6636</v>
      </c>
      <c r="I55" s="45" t="s">
        <v>1945</v>
      </c>
      <c r="J55" s="4" t="s">
        <v>1945</v>
      </c>
      <c r="K55" s="62"/>
      <c r="L55" s="30">
        <v>44614</v>
      </c>
      <c r="M55" s="1">
        <v>6745</v>
      </c>
      <c r="O55" s="30"/>
      <c r="P55" s="1"/>
      <c r="R55" s="1">
        <f t="shared" si="10"/>
        <v>-6636</v>
      </c>
      <c r="S55" s="1"/>
      <c r="T55" s="1">
        <f t="shared" si="11"/>
        <v>-6636</v>
      </c>
      <c r="U55" s="1"/>
    </row>
    <row r="56" spans="1:21" x14ac:dyDescent="0.25">
      <c r="A56" s="357">
        <v>5</v>
      </c>
      <c r="B56" s="357" t="s">
        <v>1592</v>
      </c>
      <c r="C56" s="13" t="s">
        <v>1369</v>
      </c>
      <c r="D56" s="357"/>
      <c r="E56" s="357">
        <v>2997</v>
      </c>
      <c r="F56" s="358" t="s">
        <v>1370</v>
      </c>
      <c r="G56" s="351">
        <v>25</v>
      </c>
      <c r="I56" s="357" t="s">
        <v>1945</v>
      </c>
      <c r="J56" s="357" t="s">
        <v>1945</v>
      </c>
      <c r="L56" s="354">
        <v>44614</v>
      </c>
      <c r="M56" s="351">
        <v>26</v>
      </c>
      <c r="N56" s="29"/>
      <c r="O56" s="367"/>
      <c r="P56" s="351"/>
      <c r="Q56" s="55"/>
      <c r="R56" s="351">
        <f>P56-G56</f>
        <v>-25</v>
      </c>
      <c r="S56" s="351"/>
      <c r="T56" s="351">
        <f>R56+S56</f>
        <v>-25</v>
      </c>
      <c r="U56" s="362"/>
    </row>
    <row r="57" spans="1:21" x14ac:dyDescent="0.25">
      <c r="A57" s="355"/>
      <c r="B57" s="355"/>
      <c r="C57" s="13" t="s">
        <v>1371</v>
      </c>
      <c r="D57" s="355"/>
      <c r="E57" s="355"/>
      <c r="F57" s="359"/>
      <c r="G57" s="352"/>
      <c r="I57" s="355"/>
      <c r="J57" s="355"/>
      <c r="L57" s="376"/>
      <c r="M57" s="352"/>
      <c r="N57" s="29"/>
      <c r="O57" s="352"/>
      <c r="P57" s="352"/>
      <c r="Q57" s="55"/>
      <c r="R57" s="352"/>
      <c r="S57" s="352"/>
      <c r="T57" s="352"/>
      <c r="U57" s="363"/>
    </row>
    <row r="58" spans="1:21" x14ac:dyDescent="0.25">
      <c r="A58" s="356"/>
      <c r="B58" s="356"/>
      <c r="C58" s="13" t="s">
        <v>1372</v>
      </c>
      <c r="D58" s="356"/>
      <c r="E58" s="356"/>
      <c r="F58" s="360"/>
      <c r="G58" s="353"/>
      <c r="I58" s="356"/>
      <c r="J58" s="356"/>
      <c r="L58" s="361"/>
      <c r="M58" s="353"/>
      <c r="N58" s="29"/>
      <c r="O58" s="353"/>
      <c r="P58" s="353"/>
      <c r="Q58" s="55"/>
      <c r="R58" s="353"/>
      <c r="S58" s="353"/>
      <c r="T58" s="353"/>
      <c r="U58" s="364"/>
    </row>
    <row r="59" spans="1:21" x14ac:dyDescent="0.25">
      <c r="A59" s="13">
        <v>5</v>
      </c>
      <c r="B59" s="13" t="s">
        <v>1593</v>
      </c>
      <c r="C59" s="13" t="s">
        <v>1373</v>
      </c>
      <c r="D59" s="13"/>
      <c r="E59" s="13">
        <v>2188</v>
      </c>
      <c r="F59" s="1" t="s">
        <v>1374</v>
      </c>
      <c r="G59" s="1">
        <v>1410</v>
      </c>
      <c r="I59" s="45" t="s">
        <v>1945</v>
      </c>
      <c r="J59" s="4" t="s">
        <v>1945</v>
      </c>
      <c r="L59" s="30">
        <v>44614</v>
      </c>
      <c r="M59" s="1">
        <v>1455</v>
      </c>
      <c r="O59" s="30"/>
      <c r="P59" s="1"/>
      <c r="R59" s="1">
        <f t="shared" ref="R59:R80" si="12">P59-G59</f>
        <v>-1410</v>
      </c>
      <c r="S59" s="1"/>
      <c r="T59" s="1">
        <f t="shared" ref="T59:T80" si="13">R59+S59</f>
        <v>-1410</v>
      </c>
      <c r="U59" s="1"/>
    </row>
    <row r="60" spans="1:21" x14ac:dyDescent="0.25">
      <c r="A60" s="13">
        <v>5</v>
      </c>
      <c r="B60" s="13" t="s">
        <v>1593</v>
      </c>
      <c r="C60" s="13" t="s">
        <v>1375</v>
      </c>
      <c r="D60" s="13"/>
      <c r="E60" s="13">
        <v>1919</v>
      </c>
      <c r="F60" s="1" t="s">
        <v>157</v>
      </c>
      <c r="G60" s="1">
        <v>2</v>
      </c>
      <c r="I60" s="4" t="s">
        <v>1946</v>
      </c>
      <c r="J60" s="4" t="s">
        <v>1945</v>
      </c>
      <c r="L60" s="30">
        <v>44614</v>
      </c>
      <c r="M60" s="1">
        <v>2</v>
      </c>
      <c r="O60" s="30"/>
      <c r="P60" s="1"/>
      <c r="R60" s="1">
        <f t="shared" si="12"/>
        <v>-2</v>
      </c>
      <c r="S60" s="1"/>
      <c r="T60" s="1">
        <f t="shared" si="13"/>
        <v>-2</v>
      </c>
      <c r="U60" s="1"/>
    </row>
    <row r="61" spans="1:21" x14ac:dyDescent="0.25">
      <c r="A61" s="13">
        <v>5</v>
      </c>
      <c r="B61" s="13" t="s">
        <v>1593</v>
      </c>
      <c r="C61" s="13" t="s">
        <v>1376</v>
      </c>
      <c r="D61" s="13"/>
      <c r="E61" s="13">
        <v>1678</v>
      </c>
      <c r="F61" s="1" t="s">
        <v>1377</v>
      </c>
      <c r="G61" s="1">
        <v>2262</v>
      </c>
      <c r="I61" s="45" t="s">
        <v>1945</v>
      </c>
      <c r="J61" s="4" t="s">
        <v>1945</v>
      </c>
      <c r="L61" s="30">
        <v>44614</v>
      </c>
      <c r="M61" s="1">
        <v>2301</v>
      </c>
      <c r="O61" s="30"/>
      <c r="P61" s="1"/>
      <c r="R61" s="1">
        <f t="shared" si="12"/>
        <v>-2262</v>
      </c>
      <c r="S61" s="1"/>
      <c r="T61" s="1">
        <f t="shared" si="13"/>
        <v>-2262</v>
      </c>
      <c r="U61" s="1"/>
    </row>
    <row r="62" spans="1:21" x14ac:dyDescent="0.25">
      <c r="A62" s="13">
        <v>5</v>
      </c>
      <c r="B62" s="13" t="s">
        <v>1593</v>
      </c>
      <c r="C62" s="13" t="s">
        <v>1378</v>
      </c>
      <c r="D62" s="13"/>
      <c r="E62" s="13">
        <v>1863</v>
      </c>
      <c r="F62" s="1" t="s">
        <v>1379</v>
      </c>
      <c r="G62" s="1">
        <v>6845</v>
      </c>
      <c r="I62" s="45" t="s">
        <v>1945</v>
      </c>
      <c r="J62" s="4" t="s">
        <v>1945</v>
      </c>
      <c r="L62" s="30">
        <v>44614</v>
      </c>
      <c r="M62" s="1">
        <v>6973</v>
      </c>
      <c r="O62" s="30"/>
      <c r="P62" s="1"/>
      <c r="R62" s="1">
        <f t="shared" si="12"/>
        <v>-6845</v>
      </c>
      <c r="S62" s="1"/>
      <c r="T62" s="1">
        <f t="shared" si="13"/>
        <v>-6845</v>
      </c>
      <c r="U62" s="1"/>
    </row>
    <row r="63" spans="1:21" x14ac:dyDescent="0.25">
      <c r="A63" s="13">
        <v>5</v>
      </c>
      <c r="B63" s="13" t="s">
        <v>1593</v>
      </c>
      <c r="C63" s="13" t="s">
        <v>1380</v>
      </c>
      <c r="D63" s="13"/>
      <c r="E63" s="13">
        <v>1193</v>
      </c>
      <c r="F63" s="1" t="s">
        <v>1381</v>
      </c>
      <c r="G63" s="1">
        <v>2</v>
      </c>
      <c r="I63" s="4" t="s">
        <v>1946</v>
      </c>
      <c r="J63" s="4" t="s">
        <v>1945</v>
      </c>
      <c r="L63" s="30">
        <v>44614</v>
      </c>
      <c r="M63" s="1">
        <v>2</v>
      </c>
      <c r="O63" s="30"/>
      <c r="P63" s="1"/>
      <c r="R63" s="1">
        <f t="shared" si="12"/>
        <v>-2</v>
      </c>
      <c r="S63" s="1"/>
      <c r="T63" s="1">
        <f t="shared" si="13"/>
        <v>-2</v>
      </c>
      <c r="U63" s="1"/>
    </row>
    <row r="64" spans="1:21" x14ac:dyDescent="0.25">
      <c r="A64" s="13">
        <v>5</v>
      </c>
      <c r="B64" s="13" t="s">
        <v>1594</v>
      </c>
      <c r="C64" s="13" t="s">
        <v>1382</v>
      </c>
      <c r="D64" s="13"/>
      <c r="E64" s="13">
        <v>2256</v>
      </c>
      <c r="F64" s="1" t="s">
        <v>1383</v>
      </c>
      <c r="G64" s="1">
        <v>6437</v>
      </c>
      <c r="I64" s="45" t="s">
        <v>1945</v>
      </c>
      <c r="J64" s="4" t="s">
        <v>1945</v>
      </c>
      <c r="L64" s="30">
        <v>44614</v>
      </c>
      <c r="M64" s="1">
        <v>6682</v>
      </c>
      <c r="O64" s="30"/>
      <c r="P64" s="1"/>
      <c r="R64" s="1">
        <f t="shared" si="12"/>
        <v>-6437</v>
      </c>
      <c r="S64" s="1"/>
      <c r="T64" s="1">
        <f t="shared" si="13"/>
        <v>-6437</v>
      </c>
      <c r="U64" s="1"/>
    </row>
    <row r="65" spans="1:21" x14ac:dyDescent="0.25">
      <c r="A65" s="13">
        <v>5</v>
      </c>
      <c r="B65" s="13" t="s">
        <v>1594</v>
      </c>
      <c r="C65" s="13" t="s">
        <v>1384</v>
      </c>
      <c r="D65" s="13"/>
      <c r="E65" s="13">
        <v>1067</v>
      </c>
      <c r="F65" s="1" t="s">
        <v>1385</v>
      </c>
      <c r="G65" s="1">
        <v>6361</v>
      </c>
      <c r="I65" s="45" t="s">
        <v>1945</v>
      </c>
      <c r="J65" s="4" t="s">
        <v>1945</v>
      </c>
      <c r="L65" s="30">
        <v>44614</v>
      </c>
      <c r="M65" s="1">
        <v>8576</v>
      </c>
      <c r="O65" s="30"/>
      <c r="P65" s="1"/>
      <c r="R65" s="1">
        <f t="shared" si="12"/>
        <v>-6361</v>
      </c>
      <c r="S65" s="1"/>
      <c r="T65" s="1">
        <f t="shared" si="13"/>
        <v>-6361</v>
      </c>
      <c r="U65" s="1"/>
    </row>
    <row r="66" spans="1:21" x14ac:dyDescent="0.25">
      <c r="A66" s="13">
        <v>5</v>
      </c>
      <c r="B66" s="13" t="s">
        <v>1594</v>
      </c>
      <c r="C66" s="13" t="s">
        <v>1386</v>
      </c>
      <c r="D66" s="13"/>
      <c r="E66" s="13">
        <v>1296</v>
      </c>
      <c r="F66" s="1" t="s">
        <v>1387</v>
      </c>
      <c r="G66" s="1">
        <v>1386</v>
      </c>
      <c r="I66" s="4" t="s">
        <v>1945</v>
      </c>
      <c r="J66" s="4" t="s">
        <v>1945</v>
      </c>
      <c r="L66" s="30">
        <v>44614</v>
      </c>
      <c r="M66" s="1">
        <v>1426</v>
      </c>
      <c r="O66" s="30"/>
      <c r="P66" s="1"/>
      <c r="R66" s="1">
        <f t="shared" si="12"/>
        <v>-1386</v>
      </c>
      <c r="S66" s="1"/>
      <c r="T66" s="1">
        <f t="shared" si="13"/>
        <v>-1386</v>
      </c>
      <c r="U66" s="1"/>
    </row>
    <row r="67" spans="1:21" x14ac:dyDescent="0.25">
      <c r="A67" s="13">
        <v>5</v>
      </c>
      <c r="B67" s="13" t="s">
        <v>1594</v>
      </c>
      <c r="C67" s="13" t="s">
        <v>1388</v>
      </c>
      <c r="D67" s="13"/>
      <c r="E67" s="13">
        <v>2993</v>
      </c>
      <c r="F67" s="1" t="s">
        <v>1389</v>
      </c>
      <c r="G67" s="1">
        <v>1186</v>
      </c>
      <c r="I67" s="45" t="s">
        <v>1945</v>
      </c>
      <c r="J67" s="4" t="s">
        <v>1945</v>
      </c>
      <c r="L67" s="30">
        <v>44614</v>
      </c>
      <c r="M67" s="1">
        <v>1204</v>
      </c>
      <c r="O67" s="30"/>
      <c r="P67" s="1"/>
      <c r="R67" s="1">
        <f t="shared" si="12"/>
        <v>-1186</v>
      </c>
      <c r="S67" s="1"/>
      <c r="T67" s="1">
        <f t="shared" si="13"/>
        <v>-1186</v>
      </c>
      <c r="U67" s="1"/>
    </row>
    <row r="68" spans="1:21" x14ac:dyDescent="0.25">
      <c r="A68" s="13">
        <v>5</v>
      </c>
      <c r="B68" s="13" t="s">
        <v>1594</v>
      </c>
      <c r="C68" s="13" t="s">
        <v>1390</v>
      </c>
      <c r="D68" s="13"/>
      <c r="E68" s="13">
        <v>2001</v>
      </c>
      <c r="F68" s="1" t="s">
        <v>1268</v>
      </c>
      <c r="G68" s="1">
        <v>2</v>
      </c>
      <c r="I68" s="4" t="s">
        <v>1946</v>
      </c>
      <c r="J68" s="4" t="s">
        <v>1946</v>
      </c>
      <c r="L68" s="30">
        <v>44613</v>
      </c>
      <c r="M68" s="1">
        <v>2</v>
      </c>
      <c r="O68" s="30"/>
      <c r="P68" s="1"/>
      <c r="R68" s="1">
        <f t="shared" si="12"/>
        <v>-2</v>
      </c>
      <c r="S68" s="1"/>
      <c r="T68" s="1">
        <f t="shared" si="13"/>
        <v>-2</v>
      </c>
      <c r="U68" s="1"/>
    </row>
    <row r="69" spans="1:21" x14ac:dyDescent="0.25">
      <c r="A69" s="13">
        <v>5</v>
      </c>
      <c r="B69" s="13" t="s">
        <v>1658</v>
      </c>
      <c r="C69" s="13" t="s">
        <v>1391</v>
      </c>
      <c r="D69" s="13"/>
      <c r="E69" s="13">
        <v>613</v>
      </c>
      <c r="F69" s="1" t="s">
        <v>1392</v>
      </c>
      <c r="G69" s="1">
        <v>5</v>
      </c>
      <c r="I69" s="4" t="s">
        <v>1946</v>
      </c>
      <c r="J69" s="4" t="s">
        <v>1945</v>
      </c>
      <c r="L69" s="30">
        <v>44614</v>
      </c>
      <c r="M69" s="1">
        <v>5</v>
      </c>
      <c r="O69" s="30"/>
      <c r="P69" s="1"/>
      <c r="Q69" s="23"/>
      <c r="R69" s="1">
        <f t="shared" si="12"/>
        <v>-5</v>
      </c>
      <c r="S69" s="1"/>
      <c r="T69" s="1">
        <f t="shared" si="13"/>
        <v>-5</v>
      </c>
      <c r="U69" s="1"/>
    </row>
    <row r="70" spans="1:21" x14ac:dyDescent="0.25">
      <c r="A70" s="13">
        <v>5</v>
      </c>
      <c r="B70" s="13" t="s">
        <v>1588</v>
      </c>
      <c r="C70" s="13" t="s">
        <v>1393</v>
      </c>
      <c r="D70" s="13"/>
      <c r="E70" s="13">
        <v>483</v>
      </c>
      <c r="F70" s="1" t="s">
        <v>1394</v>
      </c>
      <c r="G70" s="1">
        <v>49</v>
      </c>
      <c r="I70" s="4" t="s">
        <v>1945</v>
      </c>
      <c r="J70" s="4" t="s">
        <v>1945</v>
      </c>
      <c r="L70" s="30">
        <v>44614</v>
      </c>
      <c r="M70" s="1">
        <v>49</v>
      </c>
      <c r="O70" s="30"/>
      <c r="P70" s="1"/>
      <c r="R70" s="1">
        <f t="shared" si="12"/>
        <v>-49</v>
      </c>
      <c r="S70" s="1"/>
      <c r="T70" s="1">
        <f t="shared" si="13"/>
        <v>-49</v>
      </c>
      <c r="U70" s="1"/>
    </row>
    <row r="71" spans="1:21" x14ac:dyDescent="0.25">
      <c r="A71" s="13">
        <v>5</v>
      </c>
      <c r="B71" s="13" t="s">
        <v>1589</v>
      </c>
      <c r="C71" s="13" t="s">
        <v>1395</v>
      </c>
      <c r="D71" s="13"/>
      <c r="E71" s="13">
        <v>222</v>
      </c>
      <c r="F71" s="1" t="s">
        <v>1396</v>
      </c>
      <c r="G71" s="1">
        <v>5588</v>
      </c>
      <c r="I71" s="45" t="s">
        <v>1945</v>
      </c>
      <c r="J71" s="45" t="s">
        <v>1945</v>
      </c>
      <c r="L71" s="30">
        <v>44614</v>
      </c>
      <c r="M71" s="1">
        <v>5588</v>
      </c>
      <c r="O71" s="30"/>
      <c r="P71" s="1"/>
      <c r="R71" s="1">
        <f t="shared" si="12"/>
        <v>-5588</v>
      </c>
      <c r="S71" s="1"/>
      <c r="T71" s="1">
        <f t="shared" si="13"/>
        <v>-5588</v>
      </c>
      <c r="U71" s="1"/>
    </row>
    <row r="72" spans="1:21" x14ac:dyDescent="0.25">
      <c r="A72" s="13">
        <v>5</v>
      </c>
      <c r="B72" s="13" t="s">
        <v>1587</v>
      </c>
      <c r="C72" s="13" t="s">
        <v>1397</v>
      </c>
      <c r="D72" s="13"/>
      <c r="E72" s="13">
        <v>1968</v>
      </c>
      <c r="F72" s="1" t="s">
        <v>1398</v>
      </c>
      <c r="G72" s="1">
        <v>32751</v>
      </c>
      <c r="I72" s="45" t="s">
        <v>1945</v>
      </c>
      <c r="J72" s="4" t="s">
        <v>1945</v>
      </c>
      <c r="L72" s="30">
        <v>44614</v>
      </c>
      <c r="M72" s="1">
        <v>2780</v>
      </c>
      <c r="O72" s="30"/>
      <c r="P72" s="1"/>
      <c r="R72" s="1">
        <f t="shared" si="12"/>
        <v>-32751</v>
      </c>
      <c r="S72" s="1"/>
      <c r="T72" s="1">
        <f t="shared" si="13"/>
        <v>-32751</v>
      </c>
      <c r="U72" s="1" t="s">
        <v>2058</v>
      </c>
    </row>
    <row r="73" spans="1:21" x14ac:dyDescent="0.25">
      <c r="A73" s="13">
        <v>5</v>
      </c>
      <c r="B73" s="13" t="s">
        <v>1625</v>
      </c>
      <c r="C73" s="13" t="s">
        <v>1399</v>
      </c>
      <c r="D73" s="13"/>
      <c r="E73" s="13">
        <v>1431</v>
      </c>
      <c r="F73" s="1" t="s">
        <v>1400</v>
      </c>
      <c r="G73" s="1">
        <v>5443</v>
      </c>
      <c r="I73" s="4" t="s">
        <v>1945</v>
      </c>
      <c r="J73" s="4" t="s">
        <v>1945</v>
      </c>
      <c r="L73" s="30">
        <v>44613</v>
      </c>
      <c r="M73" s="1">
        <v>5799</v>
      </c>
      <c r="O73" s="30"/>
      <c r="P73" s="1"/>
      <c r="R73" s="1">
        <f t="shared" si="12"/>
        <v>-5443</v>
      </c>
      <c r="S73" s="1"/>
      <c r="T73" s="1">
        <f t="shared" si="13"/>
        <v>-5443</v>
      </c>
      <c r="U73" s="1"/>
    </row>
    <row r="74" spans="1:21" x14ac:dyDescent="0.25">
      <c r="A74" s="13">
        <v>5</v>
      </c>
      <c r="B74" s="13" t="s">
        <v>1626</v>
      </c>
      <c r="C74" s="13" t="s">
        <v>1401</v>
      </c>
      <c r="D74" s="13"/>
      <c r="E74" s="13">
        <v>3022</v>
      </c>
      <c r="F74" s="1" t="s">
        <v>1402</v>
      </c>
      <c r="G74" s="1">
        <v>4369</v>
      </c>
      <c r="I74" s="45" t="s">
        <v>1945</v>
      </c>
      <c r="J74" s="4" t="s">
        <v>1945</v>
      </c>
      <c r="L74" s="30">
        <v>44614</v>
      </c>
      <c r="M74" s="1">
        <v>4462</v>
      </c>
      <c r="O74" s="30"/>
      <c r="P74" s="1"/>
      <c r="R74" s="1">
        <f t="shared" si="12"/>
        <v>-4369</v>
      </c>
      <c r="S74" s="1"/>
      <c r="T74" s="1">
        <f t="shared" si="13"/>
        <v>-4369</v>
      </c>
      <c r="U74" s="1"/>
    </row>
    <row r="75" spans="1:21" x14ac:dyDescent="0.25">
      <c r="A75" s="13">
        <v>5</v>
      </c>
      <c r="B75" s="13" t="s">
        <v>1589</v>
      </c>
      <c r="C75" s="13" t="s">
        <v>1403</v>
      </c>
      <c r="D75" s="13"/>
      <c r="E75" s="13">
        <v>3042</v>
      </c>
      <c r="F75" s="1" t="s">
        <v>1404</v>
      </c>
      <c r="G75" s="1">
        <v>29864</v>
      </c>
      <c r="I75" s="45" t="s">
        <v>1945</v>
      </c>
      <c r="J75" s="4" t="s">
        <v>1945</v>
      </c>
      <c r="L75" s="30">
        <v>44614</v>
      </c>
      <c r="M75" s="1">
        <v>34126</v>
      </c>
      <c r="O75" s="30"/>
      <c r="P75" s="1"/>
      <c r="R75" s="1">
        <f t="shared" si="12"/>
        <v>-29864</v>
      </c>
      <c r="S75" s="1"/>
      <c r="T75" s="34">
        <f t="shared" si="13"/>
        <v>-29864</v>
      </c>
      <c r="U75" s="1"/>
    </row>
    <row r="76" spans="1:21" x14ac:dyDescent="0.25">
      <c r="A76" s="13">
        <v>5</v>
      </c>
      <c r="B76" s="13" t="s">
        <v>2002</v>
      </c>
      <c r="C76" s="13" t="s">
        <v>1930</v>
      </c>
      <c r="D76" s="13"/>
      <c r="E76" s="13">
        <v>1915</v>
      </c>
      <c r="F76" s="1" t="s">
        <v>1931</v>
      </c>
      <c r="G76" s="1">
        <v>2781</v>
      </c>
      <c r="I76" s="45" t="s">
        <v>1945</v>
      </c>
      <c r="J76" s="4" t="s">
        <v>1945</v>
      </c>
      <c r="L76" s="30">
        <v>44614</v>
      </c>
      <c r="M76" s="1">
        <v>2984</v>
      </c>
      <c r="O76" s="30"/>
      <c r="P76" s="1"/>
      <c r="R76" s="1">
        <f t="shared" si="12"/>
        <v>-2781</v>
      </c>
      <c r="S76" s="1"/>
      <c r="T76" s="1">
        <f t="shared" si="13"/>
        <v>-2781</v>
      </c>
      <c r="U76" s="1"/>
    </row>
    <row r="77" spans="1:21" x14ac:dyDescent="0.25">
      <c r="A77" s="13">
        <v>5</v>
      </c>
      <c r="B77" s="13" t="s">
        <v>1627</v>
      </c>
      <c r="C77" s="13" t="s">
        <v>1405</v>
      </c>
      <c r="D77" s="13"/>
      <c r="E77" s="13">
        <v>1561</v>
      </c>
      <c r="F77" s="1" t="s">
        <v>1406</v>
      </c>
      <c r="G77" s="1">
        <v>33676</v>
      </c>
      <c r="I77" s="45" t="s">
        <v>1945</v>
      </c>
      <c r="J77" s="4" t="s">
        <v>1945</v>
      </c>
      <c r="L77" s="30">
        <v>44613</v>
      </c>
      <c r="M77" s="1">
        <v>34132</v>
      </c>
      <c r="O77" s="30"/>
      <c r="P77" s="1"/>
      <c r="R77" s="1">
        <f t="shared" si="12"/>
        <v>-33676</v>
      </c>
      <c r="S77" s="1"/>
      <c r="T77" s="1">
        <f t="shared" si="13"/>
        <v>-33676</v>
      </c>
      <c r="U77" s="1"/>
    </row>
    <row r="78" spans="1:21" x14ac:dyDescent="0.25">
      <c r="A78" s="13">
        <v>5</v>
      </c>
      <c r="B78" s="13" t="s">
        <v>1628</v>
      </c>
      <c r="C78" s="13" t="s">
        <v>1407</v>
      </c>
      <c r="D78" s="13"/>
      <c r="E78" s="13">
        <v>518</v>
      </c>
      <c r="F78" s="1" t="s">
        <v>1337</v>
      </c>
      <c r="G78" s="1">
        <v>4581</v>
      </c>
      <c r="I78" s="45" t="s">
        <v>1945</v>
      </c>
      <c r="J78" s="4" t="s">
        <v>1945</v>
      </c>
      <c r="L78" s="30">
        <v>44613</v>
      </c>
      <c r="M78" s="1">
        <v>4700</v>
      </c>
      <c r="O78" s="30"/>
      <c r="P78" s="1"/>
      <c r="R78" s="1">
        <f t="shared" si="12"/>
        <v>-4581</v>
      </c>
      <c r="S78" s="1"/>
      <c r="T78" s="1">
        <f t="shared" si="13"/>
        <v>-4581</v>
      </c>
      <c r="U78" s="1"/>
    </row>
    <row r="79" spans="1:21" x14ac:dyDescent="0.25">
      <c r="A79" s="13">
        <v>5</v>
      </c>
      <c r="B79" s="13" t="s">
        <v>1628</v>
      </c>
      <c r="C79" s="13" t="s">
        <v>1408</v>
      </c>
      <c r="D79" s="13"/>
      <c r="E79" s="13">
        <v>556</v>
      </c>
      <c r="F79" s="1" t="s">
        <v>1314</v>
      </c>
      <c r="G79" s="1">
        <v>440</v>
      </c>
      <c r="I79" s="4" t="s">
        <v>1945</v>
      </c>
      <c r="J79" s="4" t="s">
        <v>1945</v>
      </c>
      <c r="L79" s="30">
        <v>44613</v>
      </c>
      <c r="M79" s="1">
        <v>460</v>
      </c>
      <c r="O79" s="30"/>
      <c r="P79" s="1"/>
      <c r="R79" s="1">
        <f t="shared" si="12"/>
        <v>-440</v>
      </c>
      <c r="S79" s="1"/>
      <c r="T79" s="1">
        <f t="shared" si="13"/>
        <v>-440</v>
      </c>
      <c r="U79" s="1"/>
    </row>
    <row r="80" spans="1:21" x14ac:dyDescent="0.25">
      <c r="A80" s="13">
        <v>5</v>
      </c>
      <c r="B80" s="13" t="s">
        <v>1629</v>
      </c>
      <c r="C80" s="13" t="s">
        <v>1409</v>
      </c>
      <c r="D80" s="13"/>
      <c r="E80" s="13">
        <v>1979</v>
      </c>
      <c r="F80" s="1" t="s">
        <v>1410</v>
      </c>
      <c r="G80" s="1">
        <v>3</v>
      </c>
      <c r="I80" s="4" t="s">
        <v>1946</v>
      </c>
      <c r="J80" s="4" t="s">
        <v>1945</v>
      </c>
      <c r="L80" s="30">
        <v>44613</v>
      </c>
      <c r="M80" s="1">
        <v>3</v>
      </c>
      <c r="O80" s="30"/>
      <c r="P80" s="1"/>
      <c r="R80" s="1">
        <f t="shared" si="12"/>
        <v>-3</v>
      </c>
      <c r="S80" s="1"/>
      <c r="T80" s="1">
        <f t="shared" si="13"/>
        <v>-3</v>
      </c>
      <c r="U80" s="1"/>
    </row>
  </sheetData>
  <mergeCells count="201">
    <mergeCell ref="D56:D58"/>
    <mergeCell ref="D8:D10"/>
    <mergeCell ref="D13:D14"/>
    <mergeCell ref="D15:D16"/>
    <mergeCell ref="D19:D21"/>
    <mergeCell ref="D22:D23"/>
    <mergeCell ref="D24:D25"/>
    <mergeCell ref="D26:D27"/>
    <mergeCell ref="D29:D30"/>
    <mergeCell ref="D32:D34"/>
    <mergeCell ref="G13:G14"/>
    <mergeCell ref="I13:I14"/>
    <mergeCell ref="G15:G16"/>
    <mergeCell ref="F22:F23"/>
    <mergeCell ref="A1:U2"/>
    <mergeCell ref="A3:U3"/>
    <mergeCell ref="E19:E21"/>
    <mergeCell ref="B19:B21"/>
    <mergeCell ref="A19:A21"/>
    <mergeCell ref="F19:F21"/>
    <mergeCell ref="I19:I21"/>
    <mergeCell ref="J19:J21"/>
    <mergeCell ref="L19:L21"/>
    <mergeCell ref="M19:M21"/>
    <mergeCell ref="U19:U21"/>
    <mergeCell ref="I15:I16"/>
    <mergeCell ref="J15:J16"/>
    <mergeCell ref="L15:L16"/>
    <mergeCell ref="M15:M16"/>
    <mergeCell ref="U15:U16"/>
    <mergeCell ref="M13:M14"/>
    <mergeCell ref="U13:U14"/>
    <mergeCell ref="A13:A14"/>
    <mergeCell ref="J13:J14"/>
    <mergeCell ref="A15:A16"/>
    <mergeCell ref="O8:O10"/>
    <mergeCell ref="P8:P10"/>
    <mergeCell ref="I22:I23"/>
    <mergeCell ref="J22:J23"/>
    <mergeCell ref="L22:L23"/>
    <mergeCell ref="M22:M23"/>
    <mergeCell ref="U22:U23"/>
    <mergeCell ref="F13:F14"/>
    <mergeCell ref="B15:B16"/>
    <mergeCell ref="E15:E16"/>
    <mergeCell ref="F15:F16"/>
    <mergeCell ref="O13:O14"/>
    <mergeCell ref="P13:P14"/>
    <mergeCell ref="O15:O16"/>
    <mergeCell ref="P15:P16"/>
    <mergeCell ref="O19:O21"/>
    <mergeCell ref="P19:P21"/>
    <mergeCell ref="O22:O23"/>
    <mergeCell ref="G19:G21"/>
    <mergeCell ref="P22:P23"/>
    <mergeCell ref="R13:R14"/>
    <mergeCell ref="S13:S14"/>
    <mergeCell ref="T13:T14"/>
    <mergeCell ref="L32:L34"/>
    <mergeCell ref="L26:L27"/>
    <mergeCell ref="J39:J40"/>
    <mergeCell ref="L39:L40"/>
    <mergeCell ref="I39:I40"/>
    <mergeCell ref="J26:J27"/>
    <mergeCell ref="M32:M34"/>
    <mergeCell ref="U32:U34"/>
    <mergeCell ref="I32:I34"/>
    <mergeCell ref="J32:J34"/>
    <mergeCell ref="L29:L30"/>
    <mergeCell ref="M29:M30"/>
    <mergeCell ref="U29:U30"/>
    <mergeCell ref="O32:O34"/>
    <mergeCell ref="P32:P34"/>
    <mergeCell ref="T26:T27"/>
    <mergeCell ref="A56:A58"/>
    <mergeCell ref="B56:B58"/>
    <mergeCell ref="E56:E58"/>
    <mergeCell ref="F56:F58"/>
    <mergeCell ref="G50:G51"/>
    <mergeCell ref="G56:G58"/>
    <mergeCell ref="U56:U58"/>
    <mergeCell ref="U26:U27"/>
    <mergeCell ref="I56:I58"/>
    <mergeCell ref="J56:J58"/>
    <mergeCell ref="U50:U51"/>
    <mergeCell ref="A50:A51"/>
    <mergeCell ref="B50:B51"/>
    <mergeCell ref="E50:E51"/>
    <mergeCell ref="F50:F51"/>
    <mergeCell ref="A48:A49"/>
    <mergeCell ref="C48:C49"/>
    <mergeCell ref="A37:A38"/>
    <mergeCell ref="C37:C38"/>
    <mergeCell ref="E37:E38"/>
    <mergeCell ref="F37:F38"/>
    <mergeCell ref="E39:E40"/>
    <mergeCell ref="F39:F40"/>
    <mergeCell ref="U39:U40"/>
    <mergeCell ref="B39:B40"/>
    <mergeCell ref="A39:A40"/>
    <mergeCell ref="G39:G40"/>
    <mergeCell ref="O50:O51"/>
    <mergeCell ref="P50:P51"/>
    <mergeCell ref="I50:I51"/>
    <mergeCell ref="J50:J51"/>
    <mergeCell ref="L50:L51"/>
    <mergeCell ref="A35:A36"/>
    <mergeCell ref="B35:B36"/>
    <mergeCell ref="E35:E36"/>
    <mergeCell ref="F35:F36"/>
    <mergeCell ref="O39:O40"/>
    <mergeCell ref="P39:P40"/>
    <mergeCell ref="D39:D40"/>
    <mergeCell ref="D50:D51"/>
    <mergeCell ref="M39:M40"/>
    <mergeCell ref="B24:B25"/>
    <mergeCell ref="C24:C25"/>
    <mergeCell ref="G24:G25"/>
    <mergeCell ref="I24:I25"/>
    <mergeCell ref="J24:J25"/>
    <mergeCell ref="L24:L25"/>
    <mergeCell ref="A32:A34"/>
    <mergeCell ref="A22:A23"/>
    <mergeCell ref="B22:B23"/>
    <mergeCell ref="B32:B34"/>
    <mergeCell ref="E32:E34"/>
    <mergeCell ref="F32:F34"/>
    <mergeCell ref="A24:A25"/>
    <mergeCell ref="A26:A27"/>
    <mergeCell ref="B26:B27"/>
    <mergeCell ref="E26:E27"/>
    <mergeCell ref="C29:C30"/>
    <mergeCell ref="B29:B30"/>
    <mergeCell ref="A29:A30"/>
    <mergeCell ref="E22:E23"/>
    <mergeCell ref="G22:G23"/>
    <mergeCell ref="G26:G27"/>
    <mergeCell ref="F26:F27"/>
    <mergeCell ref="G32:G34"/>
    <mergeCell ref="U24:U25"/>
    <mergeCell ref="O24:O25"/>
    <mergeCell ref="P24:P25"/>
    <mergeCell ref="R29:R30"/>
    <mergeCell ref="S29:S30"/>
    <mergeCell ref="A8:A10"/>
    <mergeCell ref="B8:B10"/>
    <mergeCell ref="C8:C10"/>
    <mergeCell ref="G8:G10"/>
    <mergeCell ref="I8:I10"/>
    <mergeCell ref="J8:J10"/>
    <mergeCell ref="L8:L10"/>
    <mergeCell ref="M8:M10"/>
    <mergeCell ref="U8:U10"/>
    <mergeCell ref="R8:R10"/>
    <mergeCell ref="S8:S10"/>
    <mergeCell ref="T8:T10"/>
    <mergeCell ref="O26:O27"/>
    <mergeCell ref="P26:P27"/>
    <mergeCell ref="O29:O30"/>
    <mergeCell ref="P29:P30"/>
    <mergeCell ref="B13:B14"/>
    <mergeCell ref="E13:E14"/>
    <mergeCell ref="G29:G30"/>
    <mergeCell ref="M24:M25"/>
    <mergeCell ref="I29:I30"/>
    <mergeCell ref="J29:J30"/>
    <mergeCell ref="R15:R16"/>
    <mergeCell ref="S15:S16"/>
    <mergeCell ref="T15:T16"/>
    <mergeCell ref="R19:R21"/>
    <mergeCell ref="S19:S21"/>
    <mergeCell ref="T19:T21"/>
    <mergeCell ref="R22:R23"/>
    <mergeCell ref="S22:S23"/>
    <mergeCell ref="T22:T23"/>
    <mergeCell ref="I26:I27"/>
    <mergeCell ref="M26:M27"/>
    <mergeCell ref="L56:L58"/>
    <mergeCell ref="M56:M58"/>
    <mergeCell ref="L13:L14"/>
    <mergeCell ref="T29:T30"/>
    <mergeCell ref="R32:R34"/>
    <mergeCell ref="S32:S34"/>
    <mergeCell ref="T32:T34"/>
    <mergeCell ref="R56:R58"/>
    <mergeCell ref="S56:S58"/>
    <mergeCell ref="T56:T58"/>
    <mergeCell ref="R39:R40"/>
    <mergeCell ref="S39:S40"/>
    <mergeCell ref="T39:T40"/>
    <mergeCell ref="R50:R51"/>
    <mergeCell ref="S50:S51"/>
    <mergeCell ref="T50:T51"/>
    <mergeCell ref="O56:O58"/>
    <mergeCell ref="P56:P58"/>
    <mergeCell ref="M50:M51"/>
    <mergeCell ref="R24:R25"/>
    <mergeCell ref="S24:S25"/>
    <mergeCell ref="T24:T25"/>
    <mergeCell ref="R26:R27"/>
    <mergeCell ref="S26:S27"/>
  </mergeCells>
  <pageMargins left="0.11811023622047245" right="0.11811023622047245" top="0.74803149606299213" bottom="0.74803149606299213" header="0.11811023622047245" footer="0.31496062992125984"/>
  <pageSetup paperSize="8" fitToHeight="0" orientation="landscape" r:id="rId1"/>
  <rowBreaks count="1" manualBreakCount="1">
    <brk id="4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2"/>
  <sheetViews>
    <sheetView zoomScaleNormal="100" workbookViewId="0">
      <pane ySplit="5" topLeftCell="A72" activePane="bottomLeft" state="frozen"/>
      <selection activeCell="D1" sqref="D1"/>
      <selection pane="bottomLeft" activeCell="D69" sqref="D69:D79"/>
    </sheetView>
  </sheetViews>
  <sheetFormatPr defaultRowHeight="15" x14ac:dyDescent="0.25"/>
  <cols>
    <col min="1" max="1" width="5.28515625" style="27" customWidth="1"/>
    <col min="2" max="2" width="7.5703125" style="27" customWidth="1"/>
    <col min="3" max="3" width="7.85546875" style="27" customWidth="1"/>
    <col min="4" max="4" width="18.5703125" style="27" customWidth="1"/>
    <col min="5" max="5" width="7.7109375" style="27" customWidth="1"/>
    <col min="6" max="6" width="43.42578125" customWidth="1"/>
    <col min="7" max="7" width="10.85546875" customWidth="1"/>
    <col min="8" max="8" width="1" customWidth="1"/>
    <col min="9" max="9" width="8.28515625" customWidth="1"/>
    <col min="10" max="10" width="8.5703125" customWidth="1"/>
    <col min="11" max="11" width="0.42578125" customWidth="1"/>
    <col min="12" max="12" width="11.5703125" customWidth="1"/>
    <col min="14" max="14" width="0.85546875" customWidth="1"/>
    <col min="15" max="15" width="11" customWidth="1"/>
    <col min="16" max="16" width="9.7109375" customWidth="1"/>
    <col min="17" max="17" width="1" customWidth="1"/>
    <col min="18" max="20" width="10" hidden="1" customWidth="1"/>
    <col min="21" max="21" width="29.140625" customWidth="1"/>
  </cols>
  <sheetData>
    <row r="1" spans="1:21" ht="15" customHeight="1" x14ac:dyDescent="0.25">
      <c r="A1" s="428" t="s">
        <v>1579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</row>
    <row r="2" spans="1:21" ht="1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</row>
    <row r="3" spans="1:21" ht="20.25" customHeight="1" x14ac:dyDescent="0.35">
      <c r="A3" s="401" t="s">
        <v>2044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</row>
    <row r="4" spans="1:21" ht="15" customHeight="1" x14ac:dyDescent="0.25">
      <c r="U4" s="141"/>
    </row>
    <row r="5" spans="1:21" ht="30" x14ac:dyDescent="0.25">
      <c r="A5" s="5" t="s">
        <v>227</v>
      </c>
      <c r="B5" s="5" t="s">
        <v>236</v>
      </c>
      <c r="C5" s="6" t="s">
        <v>228</v>
      </c>
      <c r="D5" s="6" t="s">
        <v>2045</v>
      </c>
      <c r="E5" s="6" t="s">
        <v>229</v>
      </c>
      <c r="F5" s="6" t="s">
        <v>230</v>
      </c>
      <c r="G5" s="8" t="s">
        <v>1904</v>
      </c>
      <c r="H5" s="10"/>
      <c r="I5" s="9" t="s">
        <v>1898</v>
      </c>
      <c r="J5" s="6" t="s">
        <v>1899</v>
      </c>
      <c r="L5" s="6" t="s">
        <v>231</v>
      </c>
      <c r="M5" s="6" t="s">
        <v>232</v>
      </c>
      <c r="N5" s="41"/>
      <c r="O5" s="6" t="s">
        <v>231</v>
      </c>
      <c r="P5" s="6" t="s">
        <v>232</v>
      </c>
      <c r="R5" s="84" t="s">
        <v>2046</v>
      </c>
      <c r="S5" s="84" t="s">
        <v>2047</v>
      </c>
      <c r="T5" s="84" t="s">
        <v>1960</v>
      </c>
      <c r="U5" s="6" t="s">
        <v>1900</v>
      </c>
    </row>
    <row r="6" spans="1:21" x14ac:dyDescent="0.25">
      <c r="A6" s="13">
        <v>6</v>
      </c>
      <c r="B6" s="13" t="s">
        <v>1857</v>
      </c>
      <c r="C6" s="13" t="s">
        <v>1412</v>
      </c>
      <c r="D6" s="13"/>
      <c r="E6" s="13">
        <v>1393</v>
      </c>
      <c r="F6" s="1" t="s">
        <v>1413</v>
      </c>
      <c r="G6" s="1">
        <v>3</v>
      </c>
      <c r="I6" s="4" t="s">
        <v>1946</v>
      </c>
      <c r="J6" s="4" t="s">
        <v>1945</v>
      </c>
      <c r="L6" s="30">
        <v>44613</v>
      </c>
      <c r="M6" s="1">
        <v>3</v>
      </c>
      <c r="O6" s="30"/>
      <c r="P6" s="1"/>
      <c r="R6" s="1">
        <f>P6-G6</f>
        <v>-3</v>
      </c>
      <c r="S6" s="1"/>
      <c r="T6" s="1">
        <f>R6+S6</f>
        <v>-3</v>
      </c>
      <c r="U6" s="1"/>
    </row>
    <row r="7" spans="1:21" x14ac:dyDescent="0.25">
      <c r="A7" s="13">
        <v>6</v>
      </c>
      <c r="B7" s="13"/>
      <c r="C7" s="13" t="s">
        <v>1414</v>
      </c>
      <c r="D7" s="13"/>
      <c r="E7" s="13">
        <v>1430</v>
      </c>
      <c r="F7" s="1" t="s">
        <v>1415</v>
      </c>
      <c r="G7" s="1"/>
      <c r="I7" s="1"/>
      <c r="J7" s="1"/>
      <c r="L7" s="1"/>
      <c r="M7" s="1"/>
      <c r="O7" s="1"/>
      <c r="P7" s="1"/>
      <c r="R7" s="1">
        <f t="shared" ref="R7:R8" si="0">P7-G7</f>
        <v>0</v>
      </c>
      <c r="S7" s="1"/>
      <c r="T7" s="1">
        <f t="shared" ref="T7:T8" si="1">R7+S7</f>
        <v>0</v>
      </c>
      <c r="U7" s="1" t="s">
        <v>1947</v>
      </c>
    </row>
    <row r="8" spans="1:21" x14ac:dyDescent="0.25">
      <c r="A8" s="13">
        <v>6</v>
      </c>
      <c r="B8" s="13" t="s">
        <v>1860</v>
      </c>
      <c r="C8" s="13" t="s">
        <v>1416</v>
      </c>
      <c r="D8" s="13"/>
      <c r="E8" s="13">
        <v>1748</v>
      </c>
      <c r="F8" s="1" t="s">
        <v>1417</v>
      </c>
      <c r="G8" s="1">
        <v>4025</v>
      </c>
      <c r="I8" s="4" t="s">
        <v>1945</v>
      </c>
      <c r="J8" s="4" t="s">
        <v>1945</v>
      </c>
      <c r="L8" s="30">
        <v>44614</v>
      </c>
      <c r="M8" s="1">
        <v>4025</v>
      </c>
      <c r="O8" s="30"/>
      <c r="P8" s="1"/>
      <c r="R8" s="1">
        <f t="shared" si="0"/>
        <v>-4025</v>
      </c>
      <c r="S8" s="1"/>
      <c r="T8" s="1">
        <f t="shared" si="1"/>
        <v>-4025</v>
      </c>
      <c r="U8" s="1"/>
    </row>
    <row r="9" spans="1:21" ht="30" x14ac:dyDescent="0.25">
      <c r="A9" s="13">
        <v>6</v>
      </c>
      <c r="B9" s="13" t="s">
        <v>1867</v>
      </c>
      <c r="C9" s="13" t="s">
        <v>1418</v>
      </c>
      <c r="D9" s="13"/>
      <c r="E9" s="13">
        <v>846</v>
      </c>
      <c r="F9" s="14" t="s">
        <v>1419</v>
      </c>
      <c r="G9" s="14">
        <v>288</v>
      </c>
      <c r="H9" s="18"/>
      <c r="I9" s="13" t="s">
        <v>1945</v>
      </c>
      <c r="J9" s="13" t="s">
        <v>1945</v>
      </c>
      <c r="K9" s="18"/>
      <c r="L9" s="33">
        <v>44614</v>
      </c>
      <c r="M9" s="14">
        <v>288</v>
      </c>
      <c r="N9" s="18"/>
      <c r="O9" s="33"/>
      <c r="P9" s="14"/>
      <c r="Q9" s="18"/>
      <c r="R9" s="14">
        <f>P9-G9</f>
        <v>-288</v>
      </c>
      <c r="S9" s="14"/>
      <c r="T9" s="14">
        <f>R9+S9</f>
        <v>-288</v>
      </c>
      <c r="U9" s="82" t="s">
        <v>1964</v>
      </c>
    </row>
    <row r="10" spans="1:21" x14ac:dyDescent="0.25">
      <c r="A10" s="13">
        <v>6</v>
      </c>
      <c r="B10" s="13" t="s">
        <v>1859</v>
      </c>
      <c r="C10" s="13" t="s">
        <v>1420</v>
      </c>
      <c r="D10" s="13"/>
      <c r="E10" s="13">
        <v>1366</v>
      </c>
      <c r="F10" s="1" t="s">
        <v>1421</v>
      </c>
      <c r="G10" s="1">
        <v>576</v>
      </c>
      <c r="I10" s="45" t="s">
        <v>1945</v>
      </c>
      <c r="J10" s="4" t="s">
        <v>1945</v>
      </c>
      <c r="L10" s="30">
        <v>44613</v>
      </c>
      <c r="M10" s="1">
        <v>582</v>
      </c>
      <c r="O10" s="30"/>
      <c r="P10" s="1"/>
      <c r="R10" s="1">
        <f t="shared" ref="R10:R15" si="2">P10-G10</f>
        <v>-576</v>
      </c>
      <c r="S10" s="1"/>
      <c r="T10" s="1">
        <f t="shared" ref="T10:T15" si="3">R10+S10</f>
        <v>-576</v>
      </c>
      <c r="U10" s="1"/>
    </row>
    <row r="11" spans="1:21" x14ac:dyDescent="0.25">
      <c r="A11" s="13">
        <v>6</v>
      </c>
      <c r="B11" s="13" t="s">
        <v>1860</v>
      </c>
      <c r="C11" s="13" t="s">
        <v>1422</v>
      </c>
      <c r="D11" s="13"/>
      <c r="E11" s="13">
        <v>765</v>
      </c>
      <c r="F11" s="1" t="s">
        <v>1423</v>
      </c>
      <c r="G11" s="1">
        <v>1737</v>
      </c>
      <c r="I11" s="45" t="s">
        <v>1945</v>
      </c>
      <c r="J11" s="4" t="s">
        <v>1945</v>
      </c>
      <c r="L11" s="30">
        <v>44613</v>
      </c>
      <c r="M11" s="1">
        <v>1754</v>
      </c>
      <c r="O11" s="30"/>
      <c r="P11" s="1"/>
      <c r="R11" s="1">
        <f t="shared" si="2"/>
        <v>-1737</v>
      </c>
      <c r="S11" s="1"/>
      <c r="T11" s="1">
        <f t="shared" si="3"/>
        <v>-1737</v>
      </c>
      <c r="U11" s="1"/>
    </row>
    <row r="12" spans="1:21" ht="30" x14ac:dyDescent="0.25">
      <c r="A12" s="13">
        <v>6</v>
      </c>
      <c r="B12" s="13" t="s">
        <v>1862</v>
      </c>
      <c r="C12" s="13" t="s">
        <v>1424</v>
      </c>
      <c r="D12" s="13"/>
      <c r="E12" s="13">
        <v>2937</v>
      </c>
      <c r="F12" s="82" t="s">
        <v>2012</v>
      </c>
      <c r="G12" s="14">
        <v>92292</v>
      </c>
      <c r="H12" s="18"/>
      <c r="I12" s="66" t="s">
        <v>1945</v>
      </c>
      <c r="J12" s="13" t="s">
        <v>1945</v>
      </c>
      <c r="K12" s="18"/>
      <c r="L12" s="33">
        <v>44613</v>
      </c>
      <c r="M12" s="14">
        <v>93933</v>
      </c>
      <c r="N12" s="18"/>
      <c r="O12" s="33"/>
      <c r="P12" s="14"/>
      <c r="Q12" s="18"/>
      <c r="R12" s="14">
        <f t="shared" si="2"/>
        <v>-92292</v>
      </c>
      <c r="S12" s="14"/>
      <c r="T12" s="14">
        <f t="shared" si="3"/>
        <v>-92292</v>
      </c>
      <c r="U12" s="1"/>
    </row>
    <row r="13" spans="1:21" x14ac:dyDescent="0.25">
      <c r="A13" s="13">
        <v>6</v>
      </c>
      <c r="B13" s="13"/>
      <c r="C13" s="13" t="s">
        <v>1425</v>
      </c>
      <c r="D13" s="13"/>
      <c r="E13" s="13">
        <v>613</v>
      </c>
      <c r="F13" s="1" t="s">
        <v>1392</v>
      </c>
      <c r="G13" s="1"/>
      <c r="I13" s="1"/>
      <c r="J13" s="1"/>
      <c r="L13" s="1"/>
      <c r="M13" s="1"/>
      <c r="O13" s="1"/>
      <c r="P13" s="1"/>
      <c r="R13" s="1">
        <f t="shared" si="2"/>
        <v>0</v>
      </c>
      <c r="S13" s="1"/>
      <c r="T13" s="1">
        <f t="shared" si="3"/>
        <v>0</v>
      </c>
      <c r="U13" s="1" t="s">
        <v>1947</v>
      </c>
    </row>
    <row r="14" spans="1:21" x14ac:dyDescent="0.25">
      <c r="A14" s="13">
        <v>6</v>
      </c>
      <c r="B14" s="13" t="s">
        <v>1861</v>
      </c>
      <c r="C14" s="13" t="s">
        <v>1426</v>
      </c>
      <c r="D14" s="13"/>
      <c r="E14" s="13">
        <v>2354</v>
      </c>
      <c r="F14" s="1" t="s">
        <v>1427</v>
      </c>
      <c r="G14" s="1">
        <v>9041</v>
      </c>
      <c r="I14" s="45" t="s">
        <v>1945</v>
      </c>
      <c r="J14" s="4" t="s">
        <v>1945</v>
      </c>
      <c r="L14" s="30">
        <v>44613</v>
      </c>
      <c r="M14" s="1">
        <v>9295</v>
      </c>
      <c r="O14" s="30"/>
      <c r="P14" s="1"/>
      <c r="R14" s="1">
        <f t="shared" si="2"/>
        <v>-9041</v>
      </c>
      <c r="S14" s="1"/>
      <c r="T14" s="1">
        <f t="shared" si="3"/>
        <v>-9041</v>
      </c>
      <c r="U14" s="1"/>
    </row>
    <row r="15" spans="1:21" x14ac:dyDescent="0.25">
      <c r="A15" s="13">
        <v>6</v>
      </c>
      <c r="B15" s="13" t="s">
        <v>1866</v>
      </c>
      <c r="C15" s="13" t="s">
        <v>1428</v>
      </c>
      <c r="D15" s="13"/>
      <c r="E15" s="13">
        <v>2866</v>
      </c>
      <c r="F15" s="1" t="s">
        <v>1429</v>
      </c>
      <c r="G15" s="1">
        <v>14593</v>
      </c>
      <c r="I15" s="45" t="s">
        <v>1945</v>
      </c>
      <c r="J15" s="4" t="s">
        <v>1945</v>
      </c>
      <c r="L15" s="30">
        <v>44613</v>
      </c>
      <c r="M15" s="1">
        <v>14932</v>
      </c>
      <c r="O15" s="30"/>
      <c r="P15" s="1"/>
      <c r="R15" s="1">
        <f t="shared" si="2"/>
        <v>-14593</v>
      </c>
      <c r="S15" s="1"/>
      <c r="T15" s="1">
        <f t="shared" si="3"/>
        <v>-14593</v>
      </c>
      <c r="U15" s="1"/>
    </row>
    <row r="16" spans="1:21" x14ac:dyDescent="0.25">
      <c r="A16" s="357">
        <v>6</v>
      </c>
      <c r="B16" s="357"/>
      <c r="C16" s="13" t="s">
        <v>1430</v>
      </c>
      <c r="D16" s="31"/>
      <c r="E16" s="357">
        <v>613</v>
      </c>
      <c r="F16" s="358" t="s">
        <v>1392</v>
      </c>
      <c r="G16" s="351">
        <v>2</v>
      </c>
      <c r="I16" s="357" t="s">
        <v>1946</v>
      </c>
      <c r="J16" s="357" t="s">
        <v>1945</v>
      </c>
      <c r="K16" s="56"/>
      <c r="L16" s="367">
        <v>44613</v>
      </c>
      <c r="M16" s="351">
        <v>2</v>
      </c>
      <c r="N16" s="56"/>
      <c r="O16" s="367"/>
      <c r="P16" s="351"/>
      <c r="Q16" s="55"/>
      <c r="R16" s="351">
        <f>P16-G16</f>
        <v>-2</v>
      </c>
      <c r="S16" s="351"/>
      <c r="T16" s="351">
        <f>R16+S16</f>
        <v>-2</v>
      </c>
      <c r="U16" s="362"/>
    </row>
    <row r="17" spans="1:21" x14ac:dyDescent="0.25">
      <c r="A17" s="356"/>
      <c r="B17" s="356"/>
      <c r="C17" s="13" t="s">
        <v>1437</v>
      </c>
      <c r="D17" s="39"/>
      <c r="E17" s="356"/>
      <c r="F17" s="360"/>
      <c r="G17" s="353"/>
      <c r="I17" s="356"/>
      <c r="J17" s="356"/>
      <c r="K17" s="56"/>
      <c r="L17" s="379"/>
      <c r="M17" s="353"/>
      <c r="N17" s="56"/>
      <c r="O17" s="353"/>
      <c r="P17" s="353"/>
      <c r="Q17" s="55"/>
      <c r="R17" s="353"/>
      <c r="S17" s="353"/>
      <c r="T17" s="353"/>
      <c r="U17" s="364"/>
    </row>
    <row r="18" spans="1:21" x14ac:dyDescent="0.25">
      <c r="A18" s="13">
        <v>6</v>
      </c>
      <c r="B18" s="13" t="s">
        <v>1864</v>
      </c>
      <c r="C18" s="13" t="s">
        <v>1431</v>
      </c>
      <c r="D18" s="13"/>
      <c r="E18" s="13">
        <v>767</v>
      </c>
      <c r="F18" s="1" t="s">
        <v>1432</v>
      </c>
      <c r="G18" s="1">
        <v>172593</v>
      </c>
      <c r="I18" s="45" t="s">
        <v>1945</v>
      </c>
      <c r="J18" s="4" t="s">
        <v>1945</v>
      </c>
      <c r="L18" s="30">
        <v>44614</v>
      </c>
      <c r="M18" s="1">
        <v>174388</v>
      </c>
      <c r="O18" s="30"/>
      <c r="P18" s="1"/>
      <c r="R18" s="1">
        <f t="shared" ref="R18:R27" si="4">P18-G18</f>
        <v>-172593</v>
      </c>
      <c r="S18" s="1"/>
      <c r="T18" s="1">
        <f t="shared" ref="T18:T27" si="5">R18+S18</f>
        <v>-172593</v>
      </c>
      <c r="U18" s="1"/>
    </row>
    <row r="19" spans="1:21" x14ac:dyDescent="0.25">
      <c r="A19" s="13">
        <v>6</v>
      </c>
      <c r="B19" s="13" t="s">
        <v>1865</v>
      </c>
      <c r="C19" s="13" t="s">
        <v>1433</v>
      </c>
      <c r="D19" s="13"/>
      <c r="E19" s="13">
        <v>2517</v>
      </c>
      <c r="F19" s="1" t="s">
        <v>1434</v>
      </c>
      <c r="G19" s="1">
        <v>74567</v>
      </c>
      <c r="I19" s="45" t="s">
        <v>1945</v>
      </c>
      <c r="J19" s="4" t="s">
        <v>1945</v>
      </c>
      <c r="L19" s="30">
        <v>44614</v>
      </c>
      <c r="M19" s="1">
        <v>75727</v>
      </c>
      <c r="O19" s="30"/>
      <c r="P19" s="1"/>
      <c r="R19" s="1">
        <f t="shared" si="4"/>
        <v>-74567</v>
      </c>
      <c r="S19" s="1"/>
      <c r="T19" s="1">
        <f t="shared" si="5"/>
        <v>-74567</v>
      </c>
      <c r="U19" s="1"/>
    </row>
    <row r="20" spans="1:21" x14ac:dyDescent="0.25">
      <c r="A20" s="13">
        <v>6</v>
      </c>
      <c r="B20" s="13" t="s">
        <v>1863</v>
      </c>
      <c r="C20" s="13" t="s">
        <v>1435</v>
      </c>
      <c r="D20" s="13"/>
      <c r="E20" s="13">
        <v>2341</v>
      </c>
      <c r="F20" s="1" t="s">
        <v>1436</v>
      </c>
      <c r="G20" s="1">
        <v>1603</v>
      </c>
      <c r="I20" s="45" t="s">
        <v>1945</v>
      </c>
      <c r="J20" s="4" t="s">
        <v>1945</v>
      </c>
      <c r="L20" s="30">
        <v>44613</v>
      </c>
      <c r="M20" s="1">
        <v>1608</v>
      </c>
      <c r="O20" s="30"/>
      <c r="P20" s="1"/>
      <c r="R20" s="1">
        <f t="shared" si="4"/>
        <v>-1603</v>
      </c>
      <c r="S20" s="1"/>
      <c r="T20" s="1">
        <f t="shared" si="5"/>
        <v>-1603</v>
      </c>
      <c r="U20" s="1"/>
    </row>
    <row r="21" spans="1:21" x14ac:dyDescent="0.25">
      <c r="A21" s="13">
        <v>6</v>
      </c>
      <c r="B21" s="13" t="s">
        <v>1876</v>
      </c>
      <c r="C21" s="13" t="s">
        <v>1438</v>
      </c>
      <c r="D21" s="13"/>
      <c r="E21" s="13">
        <v>1919</v>
      </c>
      <c r="F21" s="1" t="s">
        <v>157</v>
      </c>
      <c r="G21" s="1">
        <v>41864</v>
      </c>
      <c r="I21" s="4" t="s">
        <v>1945</v>
      </c>
      <c r="J21" s="4" t="s">
        <v>1945</v>
      </c>
      <c r="L21" s="30">
        <v>44613</v>
      </c>
      <c r="M21" s="1">
        <v>42149</v>
      </c>
      <c r="O21" s="30"/>
      <c r="P21" s="1"/>
      <c r="R21" s="1">
        <f t="shared" si="4"/>
        <v>-41864</v>
      </c>
      <c r="S21" s="1"/>
      <c r="T21" s="1">
        <f t="shared" si="5"/>
        <v>-41864</v>
      </c>
      <c r="U21" s="1"/>
    </row>
    <row r="22" spans="1:21" x14ac:dyDescent="0.25">
      <c r="A22" s="13">
        <v>6</v>
      </c>
      <c r="B22" s="13" t="s">
        <v>1876</v>
      </c>
      <c r="C22" s="13" t="s">
        <v>1439</v>
      </c>
      <c r="D22" s="13"/>
      <c r="E22" s="13">
        <v>2266</v>
      </c>
      <c r="F22" s="1" t="s">
        <v>1440</v>
      </c>
      <c r="G22" s="1">
        <v>1178</v>
      </c>
      <c r="I22" s="4" t="s">
        <v>1945</v>
      </c>
      <c r="J22" s="4" t="s">
        <v>1945</v>
      </c>
      <c r="L22" s="30">
        <v>44613</v>
      </c>
      <c r="M22" s="1">
        <v>1211</v>
      </c>
      <c r="O22" s="30"/>
      <c r="P22" s="1"/>
      <c r="R22" s="1">
        <f t="shared" si="4"/>
        <v>-1178</v>
      </c>
      <c r="S22" s="1"/>
      <c r="T22" s="1">
        <f t="shared" si="5"/>
        <v>-1178</v>
      </c>
      <c r="U22" s="1"/>
    </row>
    <row r="23" spans="1:21" x14ac:dyDescent="0.25">
      <c r="A23" s="13">
        <v>6</v>
      </c>
      <c r="B23" s="13" t="s">
        <v>1875</v>
      </c>
      <c r="C23" s="13" t="s">
        <v>1441</v>
      </c>
      <c r="D23" s="13"/>
      <c r="E23" s="13">
        <v>1061</v>
      </c>
      <c r="F23" s="1" t="s">
        <v>1442</v>
      </c>
      <c r="G23" s="1">
        <v>1385</v>
      </c>
      <c r="I23" s="4" t="s">
        <v>1945</v>
      </c>
      <c r="J23" s="4" t="s">
        <v>1945</v>
      </c>
      <c r="K23" s="62"/>
      <c r="L23" s="30">
        <v>44613</v>
      </c>
      <c r="M23" s="1">
        <v>1410</v>
      </c>
      <c r="O23" s="30"/>
      <c r="P23" s="1"/>
      <c r="R23" s="1">
        <f t="shared" si="4"/>
        <v>-1385</v>
      </c>
      <c r="S23" s="1"/>
      <c r="T23" s="1">
        <f t="shared" si="5"/>
        <v>-1385</v>
      </c>
      <c r="U23" s="1"/>
    </row>
    <row r="24" spans="1:21" x14ac:dyDescent="0.25">
      <c r="A24" s="13">
        <v>6</v>
      </c>
      <c r="B24" s="13" t="s">
        <v>1877</v>
      </c>
      <c r="C24" s="13" t="s">
        <v>1443</v>
      </c>
      <c r="D24" s="13"/>
      <c r="E24" s="13">
        <v>1809</v>
      </c>
      <c r="F24" s="1" t="s">
        <v>50</v>
      </c>
      <c r="G24" s="1">
        <v>3</v>
      </c>
      <c r="I24" s="4" t="s">
        <v>1946</v>
      </c>
      <c r="J24" s="4" t="s">
        <v>1945</v>
      </c>
      <c r="L24" s="30">
        <v>44613</v>
      </c>
      <c r="M24" s="1">
        <v>3</v>
      </c>
      <c r="O24" s="30"/>
      <c r="P24" s="1"/>
      <c r="R24" s="1">
        <f t="shared" si="4"/>
        <v>-3</v>
      </c>
      <c r="S24" s="1"/>
      <c r="T24" s="1">
        <f t="shared" si="5"/>
        <v>-3</v>
      </c>
      <c r="U24" s="1"/>
    </row>
    <row r="25" spans="1:21" x14ac:dyDescent="0.25">
      <c r="A25" s="13">
        <v>6</v>
      </c>
      <c r="B25" s="13" t="s">
        <v>1869</v>
      </c>
      <c r="C25" s="13" t="s">
        <v>1444</v>
      </c>
      <c r="D25" s="13"/>
      <c r="E25" s="13">
        <v>3111</v>
      </c>
      <c r="F25" s="1" t="s">
        <v>1935</v>
      </c>
      <c r="G25" s="1">
        <v>600</v>
      </c>
      <c r="I25" s="4" t="s">
        <v>1945</v>
      </c>
      <c r="J25" s="4" t="s">
        <v>1945</v>
      </c>
      <c r="L25" s="30">
        <v>44615</v>
      </c>
      <c r="M25" s="1">
        <v>609</v>
      </c>
      <c r="O25" s="30"/>
      <c r="P25" s="1"/>
      <c r="R25" s="1">
        <f t="shared" si="4"/>
        <v>-600</v>
      </c>
      <c r="S25" s="1"/>
      <c r="T25" s="1">
        <f t="shared" si="5"/>
        <v>-600</v>
      </c>
      <c r="U25" s="1"/>
    </row>
    <row r="26" spans="1:21" x14ac:dyDescent="0.25">
      <c r="A26" s="13">
        <v>6</v>
      </c>
      <c r="B26" s="13" t="s">
        <v>1870</v>
      </c>
      <c r="C26" s="13" t="s">
        <v>1445</v>
      </c>
      <c r="D26" s="13"/>
      <c r="E26" s="13">
        <v>613</v>
      </c>
      <c r="F26" s="1" t="s">
        <v>1392</v>
      </c>
      <c r="G26" s="1">
        <v>11</v>
      </c>
      <c r="I26" s="4" t="s">
        <v>1946</v>
      </c>
      <c r="J26" s="4" t="s">
        <v>1945</v>
      </c>
      <c r="L26" s="30">
        <v>44615</v>
      </c>
      <c r="M26" s="1">
        <v>11</v>
      </c>
      <c r="O26" s="30"/>
      <c r="P26" s="1"/>
      <c r="R26" s="1">
        <f t="shared" si="4"/>
        <v>-11</v>
      </c>
      <c r="S26" s="1"/>
      <c r="T26" s="1">
        <f t="shared" si="5"/>
        <v>-11</v>
      </c>
      <c r="U26" s="1"/>
    </row>
    <row r="27" spans="1:21" x14ac:dyDescent="0.25">
      <c r="A27" s="13">
        <v>6</v>
      </c>
      <c r="B27" s="13" t="s">
        <v>1878</v>
      </c>
      <c r="C27" s="13" t="s">
        <v>1446</v>
      </c>
      <c r="D27" s="13"/>
      <c r="E27" s="13">
        <v>1247</v>
      </c>
      <c r="F27" s="1" t="s">
        <v>1447</v>
      </c>
      <c r="G27" s="1">
        <v>1555</v>
      </c>
      <c r="I27" s="4" t="s">
        <v>1945</v>
      </c>
      <c r="J27" s="4" t="s">
        <v>1945</v>
      </c>
      <c r="L27" s="30">
        <v>44615</v>
      </c>
      <c r="M27" s="1">
        <v>1612</v>
      </c>
      <c r="O27" s="30"/>
      <c r="P27" s="1"/>
      <c r="R27" s="1">
        <f t="shared" si="4"/>
        <v>-1555</v>
      </c>
      <c r="S27" s="1"/>
      <c r="T27" s="1">
        <f t="shared" si="5"/>
        <v>-1555</v>
      </c>
      <c r="U27" s="1"/>
    </row>
    <row r="28" spans="1:21" x14ac:dyDescent="0.25">
      <c r="A28" s="357">
        <v>6</v>
      </c>
      <c r="B28" s="357" t="s">
        <v>1869</v>
      </c>
      <c r="C28" s="357" t="s">
        <v>1448</v>
      </c>
      <c r="D28" s="31"/>
      <c r="E28" s="13">
        <v>2438</v>
      </c>
      <c r="F28" s="1" t="s">
        <v>1449</v>
      </c>
      <c r="G28" s="351">
        <v>3</v>
      </c>
      <c r="I28" s="357" t="s">
        <v>1946</v>
      </c>
      <c r="J28" s="357" t="s">
        <v>1945</v>
      </c>
      <c r="K28" s="18"/>
      <c r="L28" s="354">
        <v>44615</v>
      </c>
      <c r="M28" s="351">
        <v>3</v>
      </c>
      <c r="N28" s="29"/>
      <c r="O28" s="367"/>
      <c r="P28" s="351"/>
      <c r="R28" s="351">
        <f>P28-G28</f>
        <v>-3</v>
      </c>
      <c r="S28" s="351"/>
      <c r="T28" s="351">
        <f>R28+S28</f>
        <v>-3</v>
      </c>
      <c r="U28" s="362"/>
    </row>
    <row r="29" spans="1:21" x14ac:dyDescent="0.25">
      <c r="A29" s="355"/>
      <c r="B29" s="355"/>
      <c r="C29" s="355"/>
      <c r="D29" s="201"/>
      <c r="E29" s="13">
        <v>2439</v>
      </c>
      <c r="F29" s="1" t="s">
        <v>1681</v>
      </c>
      <c r="G29" s="352"/>
      <c r="I29" s="355"/>
      <c r="J29" s="355"/>
      <c r="K29" s="18"/>
      <c r="L29" s="376"/>
      <c r="M29" s="352"/>
      <c r="N29" s="29"/>
      <c r="O29" s="352"/>
      <c r="P29" s="352"/>
      <c r="R29" s="352"/>
      <c r="S29" s="352"/>
      <c r="T29" s="352"/>
      <c r="U29" s="363"/>
    </row>
    <row r="30" spans="1:21" x14ac:dyDescent="0.25">
      <c r="A30" s="356"/>
      <c r="B30" s="356"/>
      <c r="C30" s="356"/>
      <c r="D30" s="39"/>
      <c r="E30" s="13">
        <v>2440</v>
      </c>
      <c r="F30" s="1" t="s">
        <v>1682</v>
      </c>
      <c r="G30" s="353"/>
      <c r="I30" s="356"/>
      <c r="J30" s="356"/>
      <c r="K30" s="18"/>
      <c r="L30" s="361"/>
      <c r="M30" s="353"/>
      <c r="N30" s="29"/>
      <c r="O30" s="353"/>
      <c r="P30" s="353"/>
      <c r="R30" s="353"/>
      <c r="S30" s="353"/>
      <c r="T30" s="353"/>
      <c r="U30" s="364"/>
    </row>
    <row r="31" spans="1:21" ht="30" x14ac:dyDescent="0.25">
      <c r="A31" s="13">
        <v>6</v>
      </c>
      <c r="B31" s="13" t="s">
        <v>1883</v>
      </c>
      <c r="C31" s="13" t="s">
        <v>1450</v>
      </c>
      <c r="D31" s="13"/>
      <c r="E31" s="13">
        <v>2937</v>
      </c>
      <c r="F31" s="82" t="s">
        <v>2012</v>
      </c>
      <c r="G31" s="14">
        <v>60594</v>
      </c>
      <c r="H31" s="18"/>
      <c r="I31" s="13" t="s">
        <v>1945</v>
      </c>
      <c r="J31" s="13" t="s">
        <v>1945</v>
      </c>
      <c r="L31" s="33">
        <v>44614</v>
      </c>
      <c r="M31" s="206">
        <v>61450</v>
      </c>
      <c r="O31" s="30"/>
      <c r="P31" s="1"/>
      <c r="R31" s="14">
        <f t="shared" ref="R31:R46" si="6">P31-G31</f>
        <v>-60594</v>
      </c>
      <c r="S31" s="14"/>
      <c r="T31" s="14">
        <f t="shared" ref="T31:T47" si="7">R31+S31</f>
        <v>-60594</v>
      </c>
      <c r="U31" s="1"/>
    </row>
    <row r="32" spans="1:21" x14ac:dyDescent="0.25">
      <c r="A32" s="13">
        <v>6</v>
      </c>
      <c r="B32" s="13" t="s">
        <v>1884</v>
      </c>
      <c r="C32" s="13" t="s">
        <v>1451</v>
      </c>
      <c r="D32" s="13"/>
      <c r="E32" s="13">
        <v>222</v>
      </c>
      <c r="F32" s="1" t="s">
        <v>1396</v>
      </c>
      <c r="G32" s="1">
        <v>15</v>
      </c>
      <c r="I32" s="4" t="s">
        <v>1946</v>
      </c>
      <c r="J32" s="4" t="s">
        <v>1945</v>
      </c>
      <c r="L32" s="30">
        <v>44614</v>
      </c>
      <c r="M32" s="1">
        <v>15</v>
      </c>
      <c r="O32" s="30"/>
      <c r="P32" s="1"/>
      <c r="R32" s="1">
        <f t="shared" si="6"/>
        <v>-15</v>
      </c>
      <c r="S32" s="1"/>
      <c r="T32" s="1">
        <f t="shared" si="7"/>
        <v>-15</v>
      </c>
      <c r="U32" s="1"/>
    </row>
    <row r="33" spans="1:21" x14ac:dyDescent="0.25">
      <c r="A33" s="13">
        <v>6</v>
      </c>
      <c r="B33" s="13" t="s">
        <v>1885</v>
      </c>
      <c r="C33" s="13" t="s">
        <v>1452</v>
      </c>
      <c r="D33" s="13"/>
      <c r="E33" s="13">
        <v>830</v>
      </c>
      <c r="F33" s="1" t="s">
        <v>1453</v>
      </c>
      <c r="G33" s="1">
        <v>14586</v>
      </c>
      <c r="I33" s="4" t="s">
        <v>1945</v>
      </c>
      <c r="J33" s="4" t="s">
        <v>1945</v>
      </c>
      <c r="K33" s="62"/>
      <c r="L33" s="30">
        <v>44614</v>
      </c>
      <c r="M33" s="1">
        <v>15010</v>
      </c>
      <c r="O33" s="30"/>
      <c r="P33" s="1"/>
      <c r="R33" s="1">
        <f t="shared" si="6"/>
        <v>-14586</v>
      </c>
      <c r="S33" s="1"/>
      <c r="T33" s="1">
        <f t="shared" si="7"/>
        <v>-14586</v>
      </c>
      <c r="U33" s="1"/>
    </row>
    <row r="34" spans="1:21" x14ac:dyDescent="0.25">
      <c r="A34" s="13">
        <v>6</v>
      </c>
      <c r="B34" s="13" t="s">
        <v>1879</v>
      </c>
      <c r="C34" s="13" t="s">
        <v>1454</v>
      </c>
      <c r="D34" s="13"/>
      <c r="E34" s="13">
        <v>846</v>
      </c>
      <c r="F34" s="1" t="s">
        <v>1419</v>
      </c>
      <c r="G34" s="1">
        <v>3</v>
      </c>
      <c r="I34" s="4" t="s">
        <v>1946</v>
      </c>
      <c r="J34" s="4" t="s">
        <v>1945</v>
      </c>
      <c r="K34" s="62"/>
      <c r="L34" s="30">
        <v>44613</v>
      </c>
      <c r="M34" s="1">
        <v>3</v>
      </c>
      <c r="O34" s="30"/>
      <c r="P34" s="1"/>
      <c r="R34" s="1">
        <f t="shared" si="6"/>
        <v>-3</v>
      </c>
      <c r="S34" s="1"/>
      <c r="T34" s="1">
        <f t="shared" si="7"/>
        <v>-3</v>
      </c>
      <c r="U34" s="1"/>
    </row>
    <row r="35" spans="1:21" x14ac:dyDescent="0.25">
      <c r="A35" s="13">
        <v>6</v>
      </c>
      <c r="B35" s="13" t="s">
        <v>1879</v>
      </c>
      <c r="C35" s="13" t="s">
        <v>1455</v>
      </c>
      <c r="D35" s="13"/>
      <c r="E35" s="13">
        <v>2928</v>
      </c>
      <c r="F35" s="1" t="s">
        <v>1456</v>
      </c>
      <c r="G35" s="1">
        <v>2445</v>
      </c>
      <c r="I35" s="4" t="s">
        <v>1945</v>
      </c>
      <c r="J35" s="4" t="s">
        <v>1946</v>
      </c>
      <c r="L35" s="30"/>
      <c r="M35" s="1"/>
      <c r="O35" s="30"/>
      <c r="P35" s="1"/>
      <c r="R35" s="1">
        <f t="shared" si="6"/>
        <v>-2445</v>
      </c>
      <c r="S35" s="1"/>
      <c r="T35" s="1">
        <f t="shared" si="7"/>
        <v>-2445</v>
      </c>
      <c r="U35" s="1"/>
    </row>
    <row r="36" spans="1:21" x14ac:dyDescent="0.25">
      <c r="A36" s="13">
        <v>6</v>
      </c>
      <c r="B36" s="13" t="s">
        <v>1886</v>
      </c>
      <c r="C36" s="13" t="s">
        <v>1457</v>
      </c>
      <c r="D36" s="13"/>
      <c r="E36" s="13">
        <v>561</v>
      </c>
      <c r="F36" s="1" t="s">
        <v>1458</v>
      </c>
      <c r="G36" s="1">
        <v>68417</v>
      </c>
      <c r="I36" s="4" t="s">
        <v>1945</v>
      </c>
      <c r="J36" s="4" t="s">
        <v>1945</v>
      </c>
      <c r="L36" s="30">
        <v>44614</v>
      </c>
      <c r="M36" s="1">
        <v>68417</v>
      </c>
      <c r="O36" s="30"/>
      <c r="P36" s="1"/>
      <c r="R36" s="1">
        <f t="shared" si="6"/>
        <v>-68417</v>
      </c>
      <c r="S36" s="1"/>
      <c r="T36" s="1">
        <f t="shared" si="7"/>
        <v>-68417</v>
      </c>
      <c r="U36" s="1"/>
    </row>
    <row r="37" spans="1:21" x14ac:dyDescent="0.25">
      <c r="A37" s="13">
        <v>6</v>
      </c>
      <c r="B37" s="13" t="s">
        <v>1880</v>
      </c>
      <c r="C37" s="13" t="s">
        <v>1459</v>
      </c>
      <c r="D37" s="13"/>
      <c r="E37" s="13">
        <v>996</v>
      </c>
      <c r="F37" s="1" t="s">
        <v>1460</v>
      </c>
      <c r="G37" s="1">
        <v>3</v>
      </c>
      <c r="I37" s="4" t="s">
        <v>1946</v>
      </c>
      <c r="J37" s="4" t="s">
        <v>1945</v>
      </c>
      <c r="L37" s="30">
        <v>44613</v>
      </c>
      <c r="M37" s="1">
        <v>3</v>
      </c>
      <c r="O37" s="30"/>
      <c r="P37" s="1"/>
      <c r="R37" s="1">
        <f t="shared" si="6"/>
        <v>-3</v>
      </c>
      <c r="S37" s="1"/>
      <c r="T37" s="1">
        <f t="shared" si="7"/>
        <v>-3</v>
      </c>
      <c r="U37" s="1"/>
    </row>
    <row r="38" spans="1:21" x14ac:dyDescent="0.25">
      <c r="A38" s="13">
        <v>6</v>
      </c>
      <c r="B38" s="13" t="s">
        <v>1880</v>
      </c>
      <c r="C38" s="13" t="s">
        <v>1461</v>
      </c>
      <c r="D38" s="13"/>
      <c r="E38" s="13">
        <v>1352</v>
      </c>
      <c r="F38" s="1" t="s">
        <v>1462</v>
      </c>
      <c r="G38" s="1">
        <v>3</v>
      </c>
      <c r="I38" s="4" t="s">
        <v>1945</v>
      </c>
      <c r="J38" s="4" t="s">
        <v>1945</v>
      </c>
      <c r="L38" s="30">
        <v>44613</v>
      </c>
      <c r="M38" s="1">
        <v>3</v>
      </c>
      <c r="O38" s="30"/>
      <c r="P38" s="1"/>
      <c r="R38" s="1">
        <f t="shared" si="6"/>
        <v>-3</v>
      </c>
      <c r="S38" s="1"/>
      <c r="T38" s="1">
        <f t="shared" si="7"/>
        <v>-3</v>
      </c>
      <c r="U38" s="1"/>
    </row>
    <row r="39" spans="1:21" x14ac:dyDescent="0.25">
      <c r="A39" s="13">
        <v>6</v>
      </c>
      <c r="B39" s="13" t="s">
        <v>1882</v>
      </c>
      <c r="C39" s="13" t="s">
        <v>1463</v>
      </c>
      <c r="D39" s="13"/>
      <c r="E39" s="13">
        <v>1252</v>
      </c>
      <c r="F39" s="1" t="s">
        <v>1464</v>
      </c>
      <c r="G39" s="1">
        <v>2980</v>
      </c>
      <c r="I39" s="4" t="s">
        <v>1945</v>
      </c>
      <c r="J39" s="4" t="s">
        <v>1945</v>
      </c>
      <c r="L39" s="30">
        <v>44614</v>
      </c>
      <c r="M39" s="1">
        <v>3062</v>
      </c>
      <c r="O39" s="30"/>
      <c r="P39" s="1"/>
      <c r="R39" s="1">
        <f t="shared" si="6"/>
        <v>-2980</v>
      </c>
      <c r="S39" s="1"/>
      <c r="T39" s="1">
        <f t="shared" si="7"/>
        <v>-2980</v>
      </c>
      <c r="U39" s="1"/>
    </row>
    <row r="40" spans="1:21" x14ac:dyDescent="0.25">
      <c r="A40" s="13">
        <v>6</v>
      </c>
      <c r="B40" s="13" t="s">
        <v>1881</v>
      </c>
      <c r="C40" s="13" t="s">
        <v>1465</v>
      </c>
      <c r="D40" s="13"/>
      <c r="E40" s="13">
        <v>793</v>
      </c>
      <c r="F40" s="1" t="s">
        <v>1466</v>
      </c>
      <c r="G40" s="1">
        <v>12950</v>
      </c>
      <c r="I40" s="4" t="s">
        <v>1945</v>
      </c>
      <c r="J40" s="4" t="s">
        <v>1945</v>
      </c>
      <c r="L40" s="30">
        <v>44614</v>
      </c>
      <c r="M40" s="1">
        <v>13722</v>
      </c>
      <c r="O40" s="30"/>
      <c r="P40" s="1"/>
      <c r="R40" s="1">
        <f t="shared" si="6"/>
        <v>-12950</v>
      </c>
      <c r="S40" s="1"/>
      <c r="T40" s="1">
        <f t="shared" si="7"/>
        <v>-12950</v>
      </c>
      <c r="U40" s="1"/>
    </row>
    <row r="41" spans="1:21" x14ac:dyDescent="0.25">
      <c r="A41" s="13">
        <v>6</v>
      </c>
      <c r="B41" s="13" t="s">
        <v>1887</v>
      </c>
      <c r="C41" s="13" t="s">
        <v>1467</v>
      </c>
      <c r="D41" s="13"/>
      <c r="E41" s="13">
        <v>1282</v>
      </c>
      <c r="F41" s="1" t="s">
        <v>1468</v>
      </c>
      <c r="G41" s="1">
        <v>2</v>
      </c>
      <c r="I41" s="4" t="s">
        <v>1946</v>
      </c>
      <c r="J41" s="4" t="s">
        <v>1945</v>
      </c>
      <c r="L41" s="30">
        <v>44614</v>
      </c>
      <c r="M41" s="1">
        <v>2</v>
      </c>
      <c r="O41" s="30"/>
      <c r="P41" s="1"/>
      <c r="R41" s="1">
        <f t="shared" si="6"/>
        <v>-2</v>
      </c>
      <c r="S41" s="1"/>
      <c r="T41" s="1">
        <f t="shared" si="7"/>
        <v>-2</v>
      </c>
      <c r="U41" s="207"/>
    </row>
    <row r="42" spans="1:21" x14ac:dyDescent="0.25">
      <c r="A42" s="13">
        <v>6</v>
      </c>
      <c r="B42" s="13" t="s">
        <v>1887</v>
      </c>
      <c r="C42" s="13" t="s">
        <v>1469</v>
      </c>
      <c r="D42" s="13"/>
      <c r="E42" s="13">
        <v>708</v>
      </c>
      <c r="F42" s="1" t="s">
        <v>1470</v>
      </c>
      <c r="G42" s="1">
        <v>1672</v>
      </c>
      <c r="I42" s="4" t="s">
        <v>1945</v>
      </c>
      <c r="J42" s="4" t="s">
        <v>1945</v>
      </c>
      <c r="L42" s="30">
        <v>44614</v>
      </c>
      <c r="M42" s="1">
        <v>1992</v>
      </c>
      <c r="O42" s="30"/>
      <c r="P42" s="1"/>
      <c r="R42" s="1">
        <f t="shared" si="6"/>
        <v>-1672</v>
      </c>
      <c r="S42" s="1"/>
      <c r="T42" s="1">
        <f t="shared" si="7"/>
        <v>-1672</v>
      </c>
      <c r="U42" s="207"/>
    </row>
    <row r="43" spans="1:21" x14ac:dyDescent="0.25">
      <c r="A43" s="13">
        <v>6</v>
      </c>
      <c r="B43" s="13" t="s">
        <v>1888</v>
      </c>
      <c r="C43" s="13" t="s">
        <v>1471</v>
      </c>
      <c r="D43" s="13"/>
      <c r="E43" s="13">
        <v>918</v>
      </c>
      <c r="F43" s="1" t="s">
        <v>1472</v>
      </c>
      <c r="G43" s="1">
        <v>3</v>
      </c>
      <c r="I43" s="4" t="s">
        <v>1946</v>
      </c>
      <c r="J43" s="4" t="s">
        <v>1945</v>
      </c>
      <c r="L43" s="30">
        <v>44613</v>
      </c>
      <c r="M43" s="1">
        <v>3</v>
      </c>
      <c r="O43" s="30"/>
      <c r="P43" s="1"/>
      <c r="R43" s="1">
        <f t="shared" si="6"/>
        <v>-3</v>
      </c>
      <c r="S43" s="1"/>
      <c r="T43" s="1">
        <f t="shared" si="7"/>
        <v>-3</v>
      </c>
      <c r="U43" s="1"/>
    </row>
    <row r="44" spans="1:21" x14ac:dyDescent="0.25">
      <c r="A44" s="13">
        <v>6</v>
      </c>
      <c r="B44" s="13" t="s">
        <v>1889</v>
      </c>
      <c r="C44" s="13" t="s">
        <v>1473</v>
      </c>
      <c r="D44" s="13"/>
      <c r="E44" s="13">
        <v>1269</v>
      </c>
      <c r="F44" s="1" t="s">
        <v>1474</v>
      </c>
      <c r="G44" s="1">
        <v>1463</v>
      </c>
      <c r="I44" s="4" t="s">
        <v>1945</v>
      </c>
      <c r="J44" s="4" t="s">
        <v>1945</v>
      </c>
      <c r="L44" s="30">
        <v>44614</v>
      </c>
      <c r="M44" s="1">
        <v>1504</v>
      </c>
      <c r="O44" s="30"/>
      <c r="P44" s="1"/>
      <c r="R44" s="1">
        <f t="shared" si="6"/>
        <v>-1463</v>
      </c>
      <c r="S44" s="1"/>
      <c r="T44" s="1">
        <f t="shared" si="7"/>
        <v>-1463</v>
      </c>
      <c r="U44" s="1"/>
    </row>
    <row r="45" spans="1:21" x14ac:dyDescent="0.25">
      <c r="A45" s="13">
        <v>6</v>
      </c>
      <c r="B45" s="13" t="s">
        <v>1890</v>
      </c>
      <c r="C45" s="13" t="s">
        <v>1475</v>
      </c>
      <c r="D45" s="13"/>
      <c r="E45" s="13">
        <v>1864</v>
      </c>
      <c r="F45" s="1" t="s">
        <v>669</v>
      </c>
      <c r="G45" s="1">
        <v>43527</v>
      </c>
      <c r="I45" s="4" t="s">
        <v>1945</v>
      </c>
      <c r="J45" s="4" t="s">
        <v>1945</v>
      </c>
      <c r="L45" s="30">
        <v>44614</v>
      </c>
      <c r="M45" s="1">
        <v>45239</v>
      </c>
      <c r="O45" s="30"/>
      <c r="P45" s="1"/>
      <c r="R45" s="1">
        <f t="shared" si="6"/>
        <v>-43527</v>
      </c>
      <c r="S45" s="1"/>
      <c r="T45" s="1">
        <f t="shared" si="7"/>
        <v>-43527</v>
      </c>
      <c r="U45" s="1"/>
    </row>
    <row r="46" spans="1:21" x14ac:dyDescent="0.25">
      <c r="A46" s="13">
        <v>6</v>
      </c>
      <c r="B46" s="13" t="s">
        <v>1856</v>
      </c>
      <c r="C46" s="13" t="s">
        <v>1476</v>
      </c>
      <c r="D46" s="13"/>
      <c r="E46" s="13">
        <v>503</v>
      </c>
      <c r="F46" s="1" t="s">
        <v>1477</v>
      </c>
      <c r="G46" s="1">
        <v>5607</v>
      </c>
      <c r="I46" s="4" t="s">
        <v>1945</v>
      </c>
      <c r="J46" s="4" t="s">
        <v>1945</v>
      </c>
      <c r="L46" s="30">
        <v>44613</v>
      </c>
      <c r="M46" s="1">
        <v>5736</v>
      </c>
      <c r="O46" s="30"/>
      <c r="P46" s="1"/>
      <c r="R46" s="1">
        <f t="shared" si="6"/>
        <v>-5607</v>
      </c>
      <c r="S46" s="1"/>
      <c r="T46" s="1">
        <f t="shared" si="7"/>
        <v>-5607</v>
      </c>
      <c r="U46" s="1"/>
    </row>
    <row r="47" spans="1:21" x14ac:dyDescent="0.25">
      <c r="A47" s="13">
        <v>6</v>
      </c>
      <c r="B47" s="13" t="s">
        <v>1855</v>
      </c>
      <c r="C47" s="13" t="s">
        <v>1478</v>
      </c>
      <c r="D47" s="13"/>
      <c r="E47" s="13">
        <v>2330</v>
      </c>
      <c r="F47" s="1" t="s">
        <v>1479</v>
      </c>
      <c r="G47" s="1">
        <v>2780</v>
      </c>
      <c r="I47" s="4" t="s">
        <v>1945</v>
      </c>
      <c r="J47" s="4" t="s">
        <v>1945</v>
      </c>
      <c r="L47" s="30">
        <v>44613</v>
      </c>
      <c r="M47" s="1">
        <v>2887</v>
      </c>
      <c r="O47" s="30"/>
      <c r="P47" s="1"/>
      <c r="R47" s="1">
        <f>P47-G47</f>
        <v>-2780</v>
      </c>
      <c r="S47" s="1"/>
      <c r="T47" s="1">
        <f t="shared" si="7"/>
        <v>-2780</v>
      </c>
      <c r="U47" s="1"/>
    </row>
    <row r="48" spans="1:21" x14ac:dyDescent="0.25">
      <c r="A48" s="357">
        <v>6</v>
      </c>
      <c r="B48" s="357" t="s">
        <v>1599</v>
      </c>
      <c r="C48" s="13" t="s">
        <v>1480</v>
      </c>
      <c r="D48" s="31"/>
      <c r="E48" s="357">
        <v>1568</v>
      </c>
      <c r="F48" s="358" t="s">
        <v>1481</v>
      </c>
      <c r="G48" s="351">
        <v>9517</v>
      </c>
      <c r="I48" s="354" t="s">
        <v>1945</v>
      </c>
      <c r="J48" s="357" t="s">
        <v>1945</v>
      </c>
      <c r="L48" s="354">
        <v>44613</v>
      </c>
      <c r="M48" s="351">
        <v>9626</v>
      </c>
      <c r="N48" s="55"/>
      <c r="O48" s="354"/>
      <c r="P48" s="351"/>
      <c r="R48" s="351">
        <f>P48-G48</f>
        <v>-9517</v>
      </c>
      <c r="S48" s="362"/>
      <c r="T48" s="351">
        <f>R48+S48</f>
        <v>-9517</v>
      </c>
      <c r="U48" s="362"/>
    </row>
    <row r="49" spans="1:21" x14ac:dyDescent="0.25">
      <c r="A49" s="356"/>
      <c r="B49" s="356"/>
      <c r="C49" s="13" t="s">
        <v>1482</v>
      </c>
      <c r="D49" s="39"/>
      <c r="E49" s="356"/>
      <c r="F49" s="360"/>
      <c r="G49" s="353"/>
      <c r="I49" s="361"/>
      <c r="J49" s="356"/>
      <c r="L49" s="356"/>
      <c r="M49" s="353"/>
      <c r="N49" s="55"/>
      <c r="O49" s="356"/>
      <c r="P49" s="353"/>
      <c r="R49" s="353"/>
      <c r="S49" s="364"/>
      <c r="T49" s="353"/>
      <c r="U49" s="364"/>
    </row>
    <row r="50" spans="1:21" x14ac:dyDescent="0.25">
      <c r="A50" s="357">
        <v>6</v>
      </c>
      <c r="B50" s="357" t="s">
        <v>1852</v>
      </c>
      <c r="C50" s="357" t="s">
        <v>1483</v>
      </c>
      <c r="D50" s="31"/>
      <c r="E50" s="13">
        <v>3164</v>
      </c>
      <c r="F50" s="1" t="s">
        <v>1973</v>
      </c>
      <c r="G50" s="351">
        <v>4238</v>
      </c>
      <c r="I50" s="354" t="s">
        <v>1945</v>
      </c>
      <c r="J50" s="357" t="s">
        <v>1945</v>
      </c>
      <c r="L50" s="354">
        <v>44613</v>
      </c>
      <c r="M50" s="351">
        <v>4355</v>
      </c>
      <c r="O50" s="354"/>
      <c r="P50" s="351"/>
      <c r="R50" s="357">
        <f>P50-G50</f>
        <v>-4238</v>
      </c>
      <c r="S50" s="362"/>
      <c r="T50" s="351">
        <f>R50+S50</f>
        <v>-4238</v>
      </c>
      <c r="U50" s="465"/>
    </row>
    <row r="51" spans="1:21" x14ac:dyDescent="0.25">
      <c r="A51" s="355"/>
      <c r="B51" s="355"/>
      <c r="C51" s="355"/>
      <c r="D51" s="201"/>
      <c r="E51" s="13">
        <v>3165</v>
      </c>
      <c r="F51" s="1" t="s">
        <v>1974</v>
      </c>
      <c r="G51" s="352"/>
      <c r="I51" s="376"/>
      <c r="J51" s="355"/>
      <c r="L51" s="376"/>
      <c r="M51" s="352"/>
      <c r="O51" s="376"/>
      <c r="P51" s="352"/>
      <c r="R51" s="355"/>
      <c r="S51" s="363"/>
      <c r="T51" s="352"/>
      <c r="U51" s="466"/>
    </row>
    <row r="52" spans="1:21" x14ac:dyDescent="0.25">
      <c r="A52" s="356"/>
      <c r="B52" s="356"/>
      <c r="C52" s="356"/>
      <c r="D52" s="39"/>
      <c r="E52" s="13">
        <v>3166</v>
      </c>
      <c r="F52" s="1" t="s">
        <v>1975</v>
      </c>
      <c r="G52" s="353"/>
      <c r="I52" s="361"/>
      <c r="J52" s="356"/>
      <c r="L52" s="361"/>
      <c r="M52" s="353"/>
      <c r="O52" s="361"/>
      <c r="P52" s="353"/>
      <c r="R52" s="356"/>
      <c r="S52" s="364"/>
      <c r="T52" s="353"/>
      <c r="U52" s="467"/>
    </row>
    <row r="53" spans="1:21" x14ac:dyDescent="0.25">
      <c r="A53" s="13">
        <v>6</v>
      </c>
      <c r="B53" s="13" t="s">
        <v>1600</v>
      </c>
      <c r="C53" s="13" t="s">
        <v>1484</v>
      </c>
      <c r="D53" s="13"/>
      <c r="E53" s="13">
        <v>2442</v>
      </c>
      <c r="F53" s="1" t="s">
        <v>1485</v>
      </c>
      <c r="G53" s="1">
        <v>3</v>
      </c>
      <c r="I53" s="4" t="s">
        <v>1946</v>
      </c>
      <c r="J53" s="4" t="s">
        <v>1945</v>
      </c>
      <c r="L53" s="30">
        <v>44613</v>
      </c>
      <c r="M53" s="1">
        <v>3</v>
      </c>
      <c r="O53" s="30"/>
      <c r="P53" s="1"/>
      <c r="R53" s="1">
        <f>P53-G53</f>
        <v>-3</v>
      </c>
      <c r="S53" s="1"/>
      <c r="T53" s="1">
        <f>R53+S53</f>
        <v>-3</v>
      </c>
      <c r="U53" s="1"/>
    </row>
    <row r="54" spans="1:21" x14ac:dyDescent="0.25">
      <c r="A54" s="357">
        <v>6</v>
      </c>
      <c r="B54" s="357" t="s">
        <v>1600</v>
      </c>
      <c r="C54" s="13" t="s">
        <v>1486</v>
      </c>
      <c r="D54" s="31"/>
      <c r="E54" s="357">
        <v>2856</v>
      </c>
      <c r="F54" s="358" t="s">
        <v>1487</v>
      </c>
      <c r="G54" s="351">
        <v>30165</v>
      </c>
      <c r="I54" s="354" t="s">
        <v>1945</v>
      </c>
      <c r="J54" s="357" t="s">
        <v>1945</v>
      </c>
      <c r="L54" s="354">
        <v>44614</v>
      </c>
      <c r="M54" s="351">
        <v>31725</v>
      </c>
      <c r="N54" s="29"/>
      <c r="O54" s="367"/>
      <c r="P54" s="351"/>
      <c r="R54" s="351">
        <f>P54-G54</f>
        <v>-30165</v>
      </c>
      <c r="S54" s="351"/>
      <c r="T54" s="351">
        <f>R54+S54</f>
        <v>-30165</v>
      </c>
      <c r="U54" s="362"/>
    </row>
    <row r="55" spans="1:21" x14ac:dyDescent="0.25">
      <c r="A55" s="356"/>
      <c r="B55" s="356"/>
      <c r="C55" s="13" t="s">
        <v>1488</v>
      </c>
      <c r="D55" s="39"/>
      <c r="E55" s="356"/>
      <c r="F55" s="360"/>
      <c r="G55" s="353"/>
      <c r="I55" s="356"/>
      <c r="J55" s="356"/>
      <c r="L55" s="361"/>
      <c r="M55" s="353"/>
      <c r="N55" s="29"/>
      <c r="O55" s="353"/>
      <c r="P55" s="353"/>
      <c r="R55" s="353"/>
      <c r="S55" s="353"/>
      <c r="T55" s="353"/>
      <c r="U55" s="364"/>
    </row>
    <row r="56" spans="1:21" x14ac:dyDescent="0.25">
      <c r="A56" s="13">
        <v>6</v>
      </c>
      <c r="B56" s="13" t="s">
        <v>1851</v>
      </c>
      <c r="C56" s="13" t="s">
        <v>1489</v>
      </c>
      <c r="D56" s="13"/>
      <c r="E56" s="13">
        <v>2922</v>
      </c>
      <c r="F56" s="1" t="s">
        <v>1490</v>
      </c>
      <c r="G56" s="1">
        <v>2</v>
      </c>
      <c r="I56" s="4" t="s">
        <v>1946</v>
      </c>
      <c r="J56" s="4" t="s">
        <v>1945</v>
      </c>
      <c r="L56" s="30">
        <v>44613</v>
      </c>
      <c r="M56" s="1">
        <v>2</v>
      </c>
      <c r="O56" s="30"/>
      <c r="P56" s="1"/>
      <c r="R56" s="1">
        <f t="shared" ref="R56:R61" si="8">P56-G56</f>
        <v>-2</v>
      </c>
      <c r="S56" s="1"/>
      <c r="T56" s="1">
        <f t="shared" ref="T56:T61" si="9">R56+S56</f>
        <v>-2</v>
      </c>
      <c r="U56" s="1"/>
    </row>
    <row r="57" spans="1:21" x14ac:dyDescent="0.25">
      <c r="A57" s="13">
        <v>6</v>
      </c>
      <c r="B57" s="13" t="s">
        <v>1853</v>
      </c>
      <c r="C57" s="13" t="s">
        <v>1491</v>
      </c>
      <c r="D57" s="13"/>
      <c r="E57" s="13">
        <v>3049</v>
      </c>
      <c r="F57" s="1" t="s">
        <v>1304</v>
      </c>
      <c r="G57" s="1">
        <v>5632</v>
      </c>
      <c r="I57" s="4" t="s">
        <v>1945</v>
      </c>
      <c r="J57" s="4" t="s">
        <v>1945</v>
      </c>
      <c r="L57" s="30">
        <v>44613</v>
      </c>
      <c r="M57" s="1">
        <v>5818</v>
      </c>
      <c r="O57" s="30"/>
      <c r="P57" s="1"/>
      <c r="R57" s="1">
        <f t="shared" si="8"/>
        <v>-5632</v>
      </c>
      <c r="S57" s="1"/>
      <c r="T57" s="1">
        <f t="shared" si="9"/>
        <v>-5632</v>
      </c>
      <c r="U57" s="1"/>
    </row>
    <row r="58" spans="1:21" x14ac:dyDescent="0.25">
      <c r="A58" s="13">
        <v>6</v>
      </c>
      <c r="B58" s="13" t="s">
        <v>1854</v>
      </c>
      <c r="C58" s="13" t="s">
        <v>1492</v>
      </c>
      <c r="D58" s="13"/>
      <c r="E58" s="13">
        <v>884</v>
      </c>
      <c r="F58" s="1" t="s">
        <v>1493</v>
      </c>
      <c r="G58" s="1">
        <v>13573</v>
      </c>
      <c r="I58" s="45" t="s">
        <v>1945</v>
      </c>
      <c r="J58" s="4" t="s">
        <v>1945</v>
      </c>
      <c r="L58" s="30">
        <v>44613</v>
      </c>
      <c r="M58" s="1">
        <v>14186</v>
      </c>
      <c r="O58" s="30"/>
      <c r="P58" s="1"/>
      <c r="R58" s="1">
        <f t="shared" si="8"/>
        <v>-13573</v>
      </c>
      <c r="S58" s="1"/>
      <c r="T58" s="1">
        <f t="shared" si="9"/>
        <v>-13573</v>
      </c>
      <c r="U58" s="1"/>
    </row>
    <row r="59" spans="1:21" x14ac:dyDescent="0.25">
      <c r="A59" s="13">
        <v>6</v>
      </c>
      <c r="B59" s="13" t="s">
        <v>1850</v>
      </c>
      <c r="C59" s="13" t="s">
        <v>1494</v>
      </c>
      <c r="D59" s="13"/>
      <c r="E59" s="13">
        <v>2049</v>
      </c>
      <c r="F59" s="1" t="s">
        <v>1495</v>
      </c>
      <c r="G59" s="1">
        <v>25788</v>
      </c>
      <c r="I59" s="45" t="s">
        <v>1945</v>
      </c>
      <c r="J59" s="4" t="s">
        <v>1945</v>
      </c>
      <c r="L59" s="30">
        <v>44613</v>
      </c>
      <c r="M59" s="1">
        <v>26983</v>
      </c>
      <c r="O59" s="30"/>
      <c r="P59" s="1"/>
      <c r="R59" s="1">
        <f t="shared" si="8"/>
        <v>-25788</v>
      </c>
      <c r="S59" s="1"/>
      <c r="T59" s="1">
        <f t="shared" si="9"/>
        <v>-25788</v>
      </c>
      <c r="U59" s="1"/>
    </row>
    <row r="60" spans="1:21" x14ac:dyDescent="0.25">
      <c r="A60" s="13">
        <v>6</v>
      </c>
      <c r="B60" s="13" t="s">
        <v>1893</v>
      </c>
      <c r="C60" s="13" t="s">
        <v>1496</v>
      </c>
      <c r="D60" s="13"/>
      <c r="E60" s="13">
        <v>1411</v>
      </c>
      <c r="F60" s="1" t="s">
        <v>1497</v>
      </c>
      <c r="G60" s="1">
        <v>4630</v>
      </c>
      <c r="I60" s="4" t="s">
        <v>1945</v>
      </c>
      <c r="J60" s="4" t="s">
        <v>1945</v>
      </c>
      <c r="L60" s="30">
        <v>44614</v>
      </c>
      <c r="M60" s="1">
        <v>4868</v>
      </c>
      <c r="O60" s="30"/>
      <c r="P60" s="1"/>
      <c r="R60" s="1">
        <f t="shared" si="8"/>
        <v>-4630</v>
      </c>
      <c r="S60" s="1"/>
      <c r="T60" s="1">
        <f t="shared" si="9"/>
        <v>-4630</v>
      </c>
      <c r="U60" s="1"/>
    </row>
    <row r="61" spans="1:21" x14ac:dyDescent="0.25">
      <c r="A61" s="13">
        <v>6</v>
      </c>
      <c r="B61" s="13" t="s">
        <v>1893</v>
      </c>
      <c r="C61" s="13" t="s">
        <v>1498</v>
      </c>
      <c r="D61" s="13"/>
      <c r="E61" s="13">
        <v>1186</v>
      </c>
      <c r="F61" s="1" t="s">
        <v>1499</v>
      </c>
      <c r="G61" s="1">
        <v>4010</v>
      </c>
      <c r="I61" s="4" t="s">
        <v>1945</v>
      </c>
      <c r="J61" s="4" t="s">
        <v>1945</v>
      </c>
      <c r="K61" s="29"/>
      <c r="L61" s="30">
        <v>44614</v>
      </c>
      <c r="M61" s="1">
        <v>4168</v>
      </c>
      <c r="O61" s="30"/>
      <c r="P61" s="1"/>
      <c r="R61" s="1">
        <f t="shared" si="8"/>
        <v>-4010</v>
      </c>
      <c r="S61" s="1"/>
      <c r="T61" s="1">
        <f t="shared" si="9"/>
        <v>-4010</v>
      </c>
      <c r="U61" s="1"/>
    </row>
    <row r="62" spans="1:21" x14ac:dyDescent="0.25">
      <c r="A62" s="357">
        <v>6</v>
      </c>
      <c r="B62" s="357" t="s">
        <v>1893</v>
      </c>
      <c r="C62" s="13" t="s">
        <v>1500</v>
      </c>
      <c r="D62" s="31"/>
      <c r="E62" s="357">
        <v>568</v>
      </c>
      <c r="F62" s="358" t="s">
        <v>1501</v>
      </c>
      <c r="G62" s="351">
        <v>10093</v>
      </c>
      <c r="I62" s="354" t="s">
        <v>1945</v>
      </c>
      <c r="J62" s="357" t="s">
        <v>1945</v>
      </c>
      <c r="K62" s="62"/>
      <c r="L62" s="354">
        <v>44614</v>
      </c>
      <c r="M62" s="351">
        <v>10160</v>
      </c>
      <c r="N62" s="55"/>
      <c r="O62" s="354"/>
      <c r="P62" s="351"/>
      <c r="R62" s="351">
        <f>P62-G62</f>
        <v>-10093</v>
      </c>
      <c r="S62" s="362"/>
      <c r="T62" s="351">
        <f>R62+S62</f>
        <v>-10093</v>
      </c>
      <c r="U62" s="362"/>
    </row>
    <row r="63" spans="1:21" x14ac:dyDescent="0.25">
      <c r="A63" s="356"/>
      <c r="B63" s="356"/>
      <c r="C63" s="13" t="s">
        <v>1502</v>
      </c>
      <c r="D63" s="39"/>
      <c r="E63" s="356"/>
      <c r="F63" s="360"/>
      <c r="G63" s="353"/>
      <c r="I63" s="361"/>
      <c r="J63" s="356"/>
      <c r="L63" s="361"/>
      <c r="M63" s="353"/>
      <c r="N63" s="55"/>
      <c r="O63" s="356"/>
      <c r="P63" s="353"/>
      <c r="R63" s="353"/>
      <c r="S63" s="364"/>
      <c r="T63" s="353"/>
      <c r="U63" s="364"/>
    </row>
    <row r="64" spans="1:21" x14ac:dyDescent="0.25">
      <c r="A64" s="13">
        <v>6</v>
      </c>
      <c r="B64" s="13" t="s">
        <v>1891</v>
      </c>
      <c r="C64" s="13" t="s">
        <v>1503</v>
      </c>
      <c r="D64" s="13"/>
      <c r="E64" s="13">
        <v>2996</v>
      </c>
      <c r="F64" s="1" t="s">
        <v>1504</v>
      </c>
      <c r="G64" s="1">
        <v>1</v>
      </c>
      <c r="I64" s="4" t="s">
        <v>1946</v>
      </c>
      <c r="J64" s="4" t="s">
        <v>1945</v>
      </c>
      <c r="L64" s="30">
        <v>44614</v>
      </c>
      <c r="M64" s="1">
        <v>1</v>
      </c>
      <c r="O64" s="30"/>
      <c r="P64" s="1"/>
      <c r="R64" s="1">
        <f t="shared" ref="R64:R77" si="10">P64-G64</f>
        <v>-1</v>
      </c>
      <c r="S64" s="1"/>
      <c r="T64" s="1">
        <f t="shared" ref="T64:T77" si="11">R64+S64</f>
        <v>-1</v>
      </c>
      <c r="U64" s="1"/>
    </row>
    <row r="65" spans="1:21" x14ac:dyDescent="0.25">
      <c r="A65" s="13">
        <v>6</v>
      </c>
      <c r="B65" s="13" t="s">
        <v>1892</v>
      </c>
      <c r="C65" s="13" t="s">
        <v>1505</v>
      </c>
      <c r="D65" s="13"/>
      <c r="E65" s="13">
        <v>1239</v>
      </c>
      <c r="F65" s="1" t="s">
        <v>1506</v>
      </c>
      <c r="G65" s="1">
        <v>11401</v>
      </c>
      <c r="I65" s="45" t="s">
        <v>1945</v>
      </c>
      <c r="J65" s="4" t="s">
        <v>1945</v>
      </c>
      <c r="L65" s="30">
        <v>44614</v>
      </c>
      <c r="M65" s="1">
        <v>11440</v>
      </c>
      <c r="O65" s="30"/>
      <c r="P65" s="1"/>
      <c r="R65" s="1">
        <f t="shared" si="10"/>
        <v>-11401</v>
      </c>
      <c r="S65" s="1"/>
      <c r="T65" s="1">
        <f t="shared" si="11"/>
        <v>-11401</v>
      </c>
      <c r="U65" s="1"/>
    </row>
    <row r="66" spans="1:21" x14ac:dyDescent="0.25">
      <c r="A66" s="13">
        <v>6</v>
      </c>
      <c r="B66" s="13" t="s">
        <v>1892</v>
      </c>
      <c r="C66" s="13" t="s">
        <v>1507</v>
      </c>
      <c r="D66" s="13"/>
      <c r="E66" s="13">
        <v>1416</v>
      </c>
      <c r="F66" s="1" t="s">
        <v>1508</v>
      </c>
      <c r="G66" s="1">
        <v>13281</v>
      </c>
      <c r="I66" s="45" t="s">
        <v>1945</v>
      </c>
      <c r="J66" s="4" t="s">
        <v>1945</v>
      </c>
      <c r="L66" s="30">
        <v>44614</v>
      </c>
      <c r="M66" s="1">
        <v>13324</v>
      </c>
      <c r="O66" s="30"/>
      <c r="P66" s="1"/>
      <c r="R66" s="1">
        <f t="shared" si="10"/>
        <v>-13281</v>
      </c>
      <c r="S66" s="1"/>
      <c r="T66" s="1">
        <f t="shared" si="11"/>
        <v>-13281</v>
      </c>
      <c r="U66" s="1"/>
    </row>
    <row r="67" spans="1:21" x14ac:dyDescent="0.25">
      <c r="A67" s="13">
        <v>6</v>
      </c>
      <c r="B67" s="13" t="s">
        <v>1892</v>
      </c>
      <c r="C67" s="13" t="s">
        <v>1509</v>
      </c>
      <c r="D67" s="13"/>
      <c r="E67" s="13">
        <v>591</v>
      </c>
      <c r="F67" s="1" t="s">
        <v>1510</v>
      </c>
      <c r="G67" s="1">
        <v>2</v>
      </c>
      <c r="I67" s="4" t="s">
        <v>1946</v>
      </c>
      <c r="J67" s="4" t="s">
        <v>1945</v>
      </c>
      <c r="L67" s="30">
        <v>44614</v>
      </c>
      <c r="M67" s="1">
        <v>2</v>
      </c>
      <c r="O67" s="30"/>
      <c r="P67" s="1"/>
      <c r="R67" s="1">
        <f t="shared" si="10"/>
        <v>-2</v>
      </c>
      <c r="S67" s="1"/>
      <c r="T67" s="1">
        <f t="shared" si="11"/>
        <v>-2</v>
      </c>
      <c r="U67" s="1"/>
    </row>
    <row r="68" spans="1:21" x14ac:dyDescent="0.25">
      <c r="A68" s="13">
        <v>6</v>
      </c>
      <c r="B68" s="13" t="s">
        <v>1892</v>
      </c>
      <c r="C68" s="13" t="s">
        <v>1511</v>
      </c>
      <c r="D68" s="13"/>
      <c r="E68" s="13">
        <v>1111</v>
      </c>
      <c r="F68" s="1" t="s">
        <v>1512</v>
      </c>
      <c r="G68" s="1">
        <v>143</v>
      </c>
      <c r="I68" s="4" t="s">
        <v>1945</v>
      </c>
      <c r="J68" s="4" t="s">
        <v>1945</v>
      </c>
      <c r="L68" s="30">
        <v>44614</v>
      </c>
      <c r="M68" s="1">
        <v>166</v>
      </c>
      <c r="O68" s="30"/>
      <c r="P68" s="1"/>
      <c r="R68" s="1">
        <f t="shared" si="10"/>
        <v>-143</v>
      </c>
      <c r="S68" s="1"/>
      <c r="T68" s="1">
        <f t="shared" si="11"/>
        <v>-143</v>
      </c>
      <c r="U68" s="1"/>
    </row>
    <row r="69" spans="1:21" x14ac:dyDescent="0.25">
      <c r="A69" s="13">
        <v>6</v>
      </c>
      <c r="B69" s="13"/>
      <c r="C69" s="13" t="s">
        <v>1513</v>
      </c>
      <c r="D69" s="13"/>
      <c r="E69" s="13">
        <v>1864</v>
      </c>
      <c r="F69" s="1" t="s">
        <v>669</v>
      </c>
      <c r="G69" s="1"/>
      <c r="I69" s="1"/>
      <c r="J69" s="1"/>
      <c r="L69" s="1"/>
      <c r="M69" s="1"/>
      <c r="O69" s="1"/>
      <c r="P69" s="1"/>
      <c r="R69" s="1">
        <f t="shared" si="10"/>
        <v>0</v>
      </c>
      <c r="S69" s="1"/>
      <c r="T69" s="1">
        <f t="shared" si="11"/>
        <v>0</v>
      </c>
      <c r="U69" s="1" t="s">
        <v>1947</v>
      </c>
    </row>
    <row r="70" spans="1:21" x14ac:dyDescent="0.25">
      <c r="A70" s="13">
        <v>6</v>
      </c>
      <c r="B70" s="13"/>
      <c r="C70" s="13" t="s">
        <v>1514</v>
      </c>
      <c r="D70" s="13"/>
      <c r="E70" s="13">
        <v>613</v>
      </c>
      <c r="F70" s="1" t="s">
        <v>1392</v>
      </c>
      <c r="G70" s="1"/>
      <c r="I70" s="1"/>
      <c r="J70" s="1"/>
      <c r="L70" s="1"/>
      <c r="M70" s="1"/>
      <c r="O70" s="1"/>
      <c r="P70" s="1"/>
      <c r="R70" s="1">
        <f t="shared" si="10"/>
        <v>0</v>
      </c>
      <c r="S70" s="1"/>
      <c r="T70" s="1">
        <f t="shared" si="11"/>
        <v>0</v>
      </c>
      <c r="U70" s="1" t="s">
        <v>1947</v>
      </c>
    </row>
    <row r="71" spans="1:21" x14ac:dyDescent="0.25">
      <c r="A71" s="13">
        <v>6</v>
      </c>
      <c r="B71" s="13" t="s">
        <v>1894</v>
      </c>
      <c r="C71" s="13" t="s">
        <v>1515</v>
      </c>
      <c r="D71" s="13"/>
      <c r="E71" s="13">
        <v>613</v>
      </c>
      <c r="F71" s="1" t="s">
        <v>1392</v>
      </c>
      <c r="G71" s="1">
        <v>19055</v>
      </c>
      <c r="I71" s="4" t="s">
        <v>1945</v>
      </c>
      <c r="J71" s="4" t="s">
        <v>1945</v>
      </c>
      <c r="L71" s="30">
        <v>44614</v>
      </c>
      <c r="M71" s="1">
        <v>20127</v>
      </c>
      <c r="O71" s="30"/>
      <c r="P71" s="1"/>
      <c r="R71" s="1">
        <f t="shared" si="10"/>
        <v>-19055</v>
      </c>
      <c r="S71" s="1"/>
      <c r="T71" s="1">
        <f t="shared" si="11"/>
        <v>-19055</v>
      </c>
      <c r="U71" s="1"/>
    </row>
    <row r="72" spans="1:21" x14ac:dyDescent="0.25">
      <c r="A72" s="13">
        <v>6</v>
      </c>
      <c r="B72" s="13"/>
      <c r="C72" s="13" t="s">
        <v>1516</v>
      </c>
      <c r="D72" s="13"/>
      <c r="E72" s="13">
        <v>3353</v>
      </c>
      <c r="F72" s="1" t="s">
        <v>2080</v>
      </c>
      <c r="G72" s="1"/>
      <c r="I72" s="1"/>
      <c r="J72" s="1"/>
      <c r="L72" s="1"/>
      <c r="M72" s="1"/>
      <c r="O72" s="1"/>
      <c r="P72" s="1"/>
      <c r="R72" s="1">
        <f t="shared" si="10"/>
        <v>0</v>
      </c>
      <c r="S72" s="1"/>
      <c r="T72" s="1">
        <f t="shared" si="11"/>
        <v>0</v>
      </c>
      <c r="U72" s="1" t="s">
        <v>1947</v>
      </c>
    </row>
    <row r="73" spans="1:21" x14ac:dyDescent="0.25">
      <c r="A73" s="13">
        <v>6</v>
      </c>
      <c r="B73" s="13"/>
      <c r="C73" s="13" t="s">
        <v>1517</v>
      </c>
      <c r="D73" s="13"/>
      <c r="E73" s="13">
        <v>613</v>
      </c>
      <c r="F73" s="1" t="s">
        <v>1392</v>
      </c>
      <c r="G73" s="1"/>
      <c r="I73" s="1"/>
      <c r="J73" s="1"/>
      <c r="L73" s="1"/>
      <c r="M73" s="1"/>
      <c r="O73" s="1"/>
      <c r="P73" s="1"/>
      <c r="R73" s="1">
        <f t="shared" si="10"/>
        <v>0</v>
      </c>
      <c r="S73" s="1"/>
      <c r="T73" s="1">
        <f t="shared" si="11"/>
        <v>0</v>
      </c>
      <c r="U73" s="1" t="s">
        <v>1947</v>
      </c>
    </row>
    <row r="74" spans="1:21" x14ac:dyDescent="0.25">
      <c r="A74" s="13">
        <v>6</v>
      </c>
      <c r="B74" s="13" t="s">
        <v>1874</v>
      </c>
      <c r="C74" s="13" t="s">
        <v>1518</v>
      </c>
      <c r="D74" s="13"/>
      <c r="E74" s="13">
        <v>1976</v>
      </c>
      <c r="F74" s="1" t="s">
        <v>1519</v>
      </c>
      <c r="G74" s="1">
        <v>29694</v>
      </c>
      <c r="I74" s="45" t="s">
        <v>1945</v>
      </c>
      <c r="J74" s="4" t="s">
        <v>1945</v>
      </c>
      <c r="L74" s="30">
        <v>44614</v>
      </c>
      <c r="M74" s="1">
        <v>30323</v>
      </c>
      <c r="O74" s="30"/>
      <c r="P74" s="1"/>
      <c r="R74" s="1">
        <f t="shared" si="10"/>
        <v>-29694</v>
      </c>
      <c r="S74" s="1"/>
      <c r="T74" s="1">
        <f t="shared" si="11"/>
        <v>-29694</v>
      </c>
      <c r="U74" s="1"/>
    </row>
    <row r="75" spans="1:21" x14ac:dyDescent="0.25">
      <c r="A75" s="13">
        <v>6</v>
      </c>
      <c r="B75" s="13" t="s">
        <v>1872</v>
      </c>
      <c r="C75" s="13" t="s">
        <v>1520</v>
      </c>
      <c r="D75" s="13"/>
      <c r="E75" s="13">
        <v>558</v>
      </c>
      <c r="F75" s="1" t="s">
        <v>1521</v>
      </c>
      <c r="G75" s="1">
        <v>5803</v>
      </c>
      <c r="I75" s="45" t="s">
        <v>1945</v>
      </c>
      <c r="J75" s="4" t="s">
        <v>1945</v>
      </c>
      <c r="L75" s="30">
        <v>44614</v>
      </c>
      <c r="M75" s="1">
        <v>5977</v>
      </c>
      <c r="O75" s="30"/>
      <c r="P75" s="1"/>
      <c r="R75" s="1">
        <f t="shared" si="10"/>
        <v>-5803</v>
      </c>
      <c r="S75" s="1"/>
      <c r="T75" s="1">
        <f t="shared" si="11"/>
        <v>-5803</v>
      </c>
      <c r="U75" s="1"/>
    </row>
    <row r="76" spans="1:21" x14ac:dyDescent="0.25">
      <c r="A76" s="13">
        <v>6</v>
      </c>
      <c r="B76" s="13" t="s">
        <v>1871</v>
      </c>
      <c r="C76" s="13" t="s">
        <v>1522</v>
      </c>
      <c r="D76" s="13"/>
      <c r="E76" s="13">
        <v>1758</v>
      </c>
      <c r="F76" s="1" t="s">
        <v>1523</v>
      </c>
      <c r="G76" s="1">
        <v>3842</v>
      </c>
      <c r="I76" s="45" t="s">
        <v>1945</v>
      </c>
      <c r="J76" s="4" t="s">
        <v>1945</v>
      </c>
      <c r="L76" s="30">
        <v>44614</v>
      </c>
      <c r="M76" s="1">
        <v>3987</v>
      </c>
      <c r="O76" s="30"/>
      <c r="P76" s="1"/>
      <c r="R76" s="1">
        <f t="shared" si="10"/>
        <v>-3842</v>
      </c>
      <c r="S76" s="1"/>
      <c r="T76" s="1">
        <f t="shared" si="11"/>
        <v>-3842</v>
      </c>
      <c r="U76" s="1"/>
    </row>
    <row r="77" spans="1:21" x14ac:dyDescent="0.25">
      <c r="A77" s="13">
        <v>6</v>
      </c>
      <c r="B77" s="13" t="s">
        <v>1869</v>
      </c>
      <c r="C77" s="13" t="s">
        <v>1524</v>
      </c>
      <c r="D77" s="13"/>
      <c r="E77" s="13">
        <v>1192</v>
      </c>
      <c r="F77" s="1" t="s">
        <v>1525</v>
      </c>
      <c r="G77" s="1">
        <v>2130</v>
      </c>
      <c r="I77" s="45" t="s">
        <v>1945</v>
      </c>
      <c r="J77" s="4" t="s">
        <v>1945</v>
      </c>
      <c r="L77" s="30">
        <v>44614</v>
      </c>
      <c r="M77" s="1">
        <v>2148</v>
      </c>
      <c r="O77" s="30"/>
      <c r="P77" s="1"/>
      <c r="R77" s="1">
        <f t="shared" si="10"/>
        <v>-2130</v>
      </c>
      <c r="S77" s="1"/>
      <c r="T77" s="1">
        <f t="shared" si="11"/>
        <v>-2130</v>
      </c>
      <c r="U77" s="1"/>
    </row>
    <row r="78" spans="1:21" x14ac:dyDescent="0.25">
      <c r="A78" s="357">
        <v>6</v>
      </c>
      <c r="B78" s="357" t="s">
        <v>1873</v>
      </c>
      <c r="C78" s="13" t="s">
        <v>1526</v>
      </c>
      <c r="D78" s="31"/>
      <c r="E78" s="357">
        <v>2507</v>
      </c>
      <c r="F78" s="358" t="s">
        <v>1527</v>
      </c>
      <c r="G78" s="351">
        <v>3564</v>
      </c>
      <c r="I78" s="357" t="s">
        <v>1945</v>
      </c>
      <c r="J78" s="357" t="s">
        <v>1945</v>
      </c>
      <c r="K78" s="18"/>
      <c r="L78" s="354">
        <v>44614</v>
      </c>
      <c r="M78" s="351">
        <v>3597</v>
      </c>
      <c r="N78" s="29"/>
      <c r="O78" s="367"/>
      <c r="P78" s="351"/>
      <c r="R78" s="351">
        <f>P78-G78</f>
        <v>-3564</v>
      </c>
      <c r="S78" s="362"/>
      <c r="T78" s="351">
        <f>R78+S78</f>
        <v>-3564</v>
      </c>
      <c r="U78" s="362"/>
    </row>
    <row r="79" spans="1:21" x14ac:dyDescent="0.25">
      <c r="A79" s="356"/>
      <c r="B79" s="356"/>
      <c r="C79" s="13" t="s">
        <v>1568</v>
      </c>
      <c r="D79" s="39"/>
      <c r="E79" s="356"/>
      <c r="F79" s="360"/>
      <c r="G79" s="353"/>
      <c r="I79" s="356"/>
      <c r="J79" s="356"/>
      <c r="K79" s="18"/>
      <c r="L79" s="361"/>
      <c r="M79" s="353"/>
      <c r="N79" s="29"/>
      <c r="O79" s="353"/>
      <c r="P79" s="353"/>
      <c r="R79" s="353"/>
      <c r="S79" s="364"/>
      <c r="T79" s="353"/>
      <c r="U79" s="364"/>
    </row>
    <row r="80" spans="1:21" x14ac:dyDescent="0.25">
      <c r="A80" s="13">
        <v>6</v>
      </c>
      <c r="B80" s="13" t="s">
        <v>1873</v>
      </c>
      <c r="C80" s="13" t="s">
        <v>1528</v>
      </c>
      <c r="D80" s="13"/>
      <c r="E80" s="13">
        <v>1253</v>
      </c>
      <c r="F80" s="1" t="s">
        <v>1529</v>
      </c>
      <c r="G80" s="1">
        <v>33</v>
      </c>
      <c r="I80" s="4" t="s">
        <v>1945</v>
      </c>
      <c r="J80" s="4" t="s">
        <v>1945</v>
      </c>
      <c r="L80" s="30">
        <v>44614</v>
      </c>
      <c r="M80" s="1">
        <v>35</v>
      </c>
      <c r="O80" s="30"/>
      <c r="P80" s="1"/>
      <c r="R80" s="1">
        <f t="shared" ref="R80:R112" si="12">P80-G80</f>
        <v>-33</v>
      </c>
      <c r="S80" s="1"/>
      <c r="T80" s="1">
        <f t="shared" ref="T80:T112" si="13">R80+S80</f>
        <v>-33</v>
      </c>
      <c r="U80" s="1"/>
    </row>
    <row r="81" spans="1:21" x14ac:dyDescent="0.25">
      <c r="A81" s="13">
        <v>6</v>
      </c>
      <c r="B81" s="13" t="s">
        <v>1868</v>
      </c>
      <c r="C81" s="13" t="s">
        <v>1530</v>
      </c>
      <c r="D81" s="13"/>
      <c r="E81" s="13">
        <v>1572</v>
      </c>
      <c r="F81" s="1" t="s">
        <v>1531</v>
      </c>
      <c r="G81" s="1">
        <v>22572</v>
      </c>
      <c r="I81" s="45" t="s">
        <v>1945</v>
      </c>
      <c r="J81" s="4" t="s">
        <v>1945</v>
      </c>
      <c r="L81" s="30">
        <v>44614</v>
      </c>
      <c r="M81" s="1">
        <v>23896</v>
      </c>
      <c r="O81" s="30"/>
      <c r="P81" s="1"/>
      <c r="R81" s="1">
        <f t="shared" si="12"/>
        <v>-22572</v>
      </c>
      <c r="S81" s="1"/>
      <c r="T81" s="1">
        <f t="shared" si="13"/>
        <v>-22572</v>
      </c>
      <c r="U81" s="1"/>
    </row>
    <row r="82" spans="1:21" x14ac:dyDescent="0.25">
      <c r="A82" s="13">
        <v>6</v>
      </c>
      <c r="B82" s="13" t="s">
        <v>1870</v>
      </c>
      <c r="C82" s="13" t="s">
        <v>1532</v>
      </c>
      <c r="D82" s="13"/>
      <c r="E82" s="13">
        <v>3010</v>
      </c>
      <c r="F82" s="1" t="s">
        <v>1533</v>
      </c>
      <c r="G82" s="1">
        <v>3</v>
      </c>
      <c r="I82" s="4" t="s">
        <v>1946</v>
      </c>
      <c r="J82" s="4" t="s">
        <v>1945</v>
      </c>
      <c r="L82" s="30">
        <v>44614</v>
      </c>
      <c r="M82" s="1">
        <v>3</v>
      </c>
      <c r="O82" s="30"/>
      <c r="P82" s="1"/>
      <c r="R82" s="1">
        <f t="shared" si="12"/>
        <v>-3</v>
      </c>
      <c r="S82" s="1"/>
      <c r="T82" s="1">
        <f t="shared" si="13"/>
        <v>-3</v>
      </c>
      <c r="U82" s="1"/>
    </row>
    <row r="83" spans="1:21" x14ac:dyDescent="0.25">
      <c r="A83" s="13">
        <v>6</v>
      </c>
      <c r="B83" s="13"/>
      <c r="C83" s="13" t="s">
        <v>1534</v>
      </c>
      <c r="D83" s="13"/>
      <c r="E83" s="13">
        <v>2957</v>
      </c>
      <c r="F83" s="1" t="s">
        <v>1535</v>
      </c>
      <c r="G83" s="1"/>
      <c r="I83" s="1"/>
      <c r="J83" s="1"/>
      <c r="L83" s="1"/>
      <c r="M83" s="1"/>
      <c r="O83" s="30"/>
      <c r="P83" s="1"/>
      <c r="R83" s="1">
        <f t="shared" si="12"/>
        <v>0</v>
      </c>
      <c r="S83" s="1"/>
      <c r="T83" s="1">
        <f t="shared" si="13"/>
        <v>0</v>
      </c>
      <c r="U83" s="1" t="s">
        <v>1947</v>
      </c>
    </row>
    <row r="84" spans="1:21" x14ac:dyDescent="0.25">
      <c r="A84" s="13">
        <v>6</v>
      </c>
      <c r="B84" s="13" t="s">
        <v>1871</v>
      </c>
      <c r="C84" s="13" t="s">
        <v>1536</v>
      </c>
      <c r="D84" s="13"/>
      <c r="E84" s="13">
        <v>1203</v>
      </c>
      <c r="F84" s="1" t="s">
        <v>1537</v>
      </c>
      <c r="G84" s="1">
        <v>1273</v>
      </c>
      <c r="I84" s="4" t="s">
        <v>1945</v>
      </c>
      <c r="J84" s="4" t="s">
        <v>1945</v>
      </c>
      <c r="L84" s="30">
        <v>44614</v>
      </c>
      <c r="M84" s="1">
        <v>1384</v>
      </c>
      <c r="O84" s="30"/>
      <c r="P84" s="1"/>
      <c r="R84" s="1">
        <f t="shared" si="12"/>
        <v>-1273</v>
      </c>
      <c r="S84" s="1"/>
      <c r="T84" s="1">
        <f t="shared" si="13"/>
        <v>-1273</v>
      </c>
      <c r="U84" s="1"/>
    </row>
    <row r="85" spans="1:21" x14ac:dyDescent="0.25">
      <c r="A85" s="13">
        <v>6</v>
      </c>
      <c r="B85" s="13"/>
      <c r="C85" s="13" t="s">
        <v>1538</v>
      </c>
      <c r="D85" s="13"/>
      <c r="E85" s="13">
        <v>1128</v>
      </c>
      <c r="F85" s="1" t="s">
        <v>1539</v>
      </c>
      <c r="G85" s="1"/>
      <c r="I85" s="1"/>
      <c r="J85" s="1"/>
      <c r="L85" s="1"/>
      <c r="M85" s="1"/>
      <c r="O85" s="1"/>
      <c r="P85" s="1"/>
      <c r="R85" s="1">
        <f t="shared" si="12"/>
        <v>0</v>
      </c>
      <c r="S85" s="1"/>
      <c r="T85" s="1">
        <f t="shared" si="13"/>
        <v>0</v>
      </c>
      <c r="U85" s="1" t="s">
        <v>1947</v>
      </c>
    </row>
    <row r="86" spans="1:21" x14ac:dyDescent="0.25">
      <c r="A86" s="13">
        <v>6</v>
      </c>
      <c r="B86" s="13"/>
      <c r="C86" s="13" t="s">
        <v>1540</v>
      </c>
      <c r="D86" s="13"/>
      <c r="E86" s="13">
        <v>617</v>
      </c>
      <c r="F86" s="1" t="s">
        <v>1541</v>
      </c>
      <c r="G86" s="1"/>
      <c r="I86" s="1"/>
      <c r="J86" s="1"/>
      <c r="L86" s="1"/>
      <c r="M86" s="1"/>
      <c r="O86" s="1"/>
      <c r="P86" s="1"/>
      <c r="R86" s="1">
        <f t="shared" si="12"/>
        <v>0</v>
      </c>
      <c r="S86" s="1"/>
      <c r="T86" s="1">
        <f t="shared" si="13"/>
        <v>0</v>
      </c>
      <c r="U86" s="1" t="s">
        <v>1947</v>
      </c>
    </row>
    <row r="87" spans="1:21" x14ac:dyDescent="0.25">
      <c r="A87" s="13">
        <v>6</v>
      </c>
      <c r="B87" s="13"/>
      <c r="C87" s="13" t="s">
        <v>1542</v>
      </c>
      <c r="D87" s="13"/>
      <c r="E87" s="13">
        <v>3012</v>
      </c>
      <c r="F87" s="1" t="s">
        <v>1543</v>
      </c>
      <c r="G87" s="1"/>
      <c r="I87" s="1"/>
      <c r="J87" s="1"/>
      <c r="L87" s="1"/>
      <c r="M87" s="1"/>
      <c r="O87" s="1"/>
      <c r="P87" s="1"/>
      <c r="R87" s="1">
        <f t="shared" si="12"/>
        <v>0</v>
      </c>
      <c r="S87" s="1"/>
      <c r="T87" s="1">
        <f t="shared" si="13"/>
        <v>0</v>
      </c>
      <c r="U87" s="1" t="s">
        <v>1947</v>
      </c>
    </row>
    <row r="88" spans="1:21" x14ac:dyDescent="0.25">
      <c r="A88" s="13">
        <v>6</v>
      </c>
      <c r="B88" s="13"/>
      <c r="C88" s="13" t="s">
        <v>1544</v>
      </c>
      <c r="D88" s="13"/>
      <c r="E88" s="13">
        <v>1617</v>
      </c>
      <c r="F88" s="1" t="s">
        <v>1545</v>
      </c>
      <c r="G88" s="1"/>
      <c r="I88" s="1"/>
      <c r="J88" s="1"/>
      <c r="L88" s="1"/>
      <c r="M88" s="1"/>
      <c r="O88" s="1"/>
      <c r="P88" s="1"/>
      <c r="R88" s="1">
        <f t="shared" si="12"/>
        <v>0</v>
      </c>
      <c r="S88" s="1"/>
      <c r="T88" s="1">
        <f t="shared" si="13"/>
        <v>0</v>
      </c>
      <c r="U88" s="1" t="s">
        <v>1947</v>
      </c>
    </row>
    <row r="89" spans="1:21" x14ac:dyDescent="0.25">
      <c r="A89" s="13">
        <v>6</v>
      </c>
      <c r="B89" s="13"/>
      <c r="C89" s="13" t="s">
        <v>1546</v>
      </c>
      <c r="D89" s="13"/>
      <c r="E89" s="13">
        <v>2397</v>
      </c>
      <c r="F89" s="1" t="s">
        <v>1547</v>
      </c>
      <c r="G89" s="1"/>
      <c r="I89" s="1"/>
      <c r="J89" s="1"/>
      <c r="L89" s="1"/>
      <c r="M89" s="1"/>
      <c r="O89" s="1"/>
      <c r="P89" s="1"/>
      <c r="R89" s="1">
        <f t="shared" si="12"/>
        <v>0</v>
      </c>
      <c r="S89" s="1"/>
      <c r="T89" s="1">
        <f t="shared" si="13"/>
        <v>0</v>
      </c>
      <c r="U89" s="1" t="s">
        <v>1947</v>
      </c>
    </row>
    <row r="90" spans="1:21" x14ac:dyDescent="0.25">
      <c r="A90" s="13">
        <v>6</v>
      </c>
      <c r="B90" s="13" t="s">
        <v>1956</v>
      </c>
      <c r="C90" s="13" t="s">
        <v>1548</v>
      </c>
      <c r="D90" s="13"/>
      <c r="E90" s="13">
        <v>1384</v>
      </c>
      <c r="F90" s="1" t="s">
        <v>1549</v>
      </c>
      <c r="G90" s="1">
        <v>5454</v>
      </c>
      <c r="I90" s="4" t="s">
        <v>1945</v>
      </c>
      <c r="J90" s="4" t="s">
        <v>1945</v>
      </c>
      <c r="L90" s="30">
        <v>44613</v>
      </c>
      <c r="M90" s="1">
        <v>5623</v>
      </c>
      <c r="O90" s="30"/>
      <c r="P90" s="1"/>
      <c r="R90" s="1">
        <f t="shared" si="12"/>
        <v>-5454</v>
      </c>
      <c r="S90" s="1"/>
      <c r="T90" s="1">
        <f t="shared" si="13"/>
        <v>-5454</v>
      </c>
      <c r="U90" s="1"/>
    </row>
    <row r="91" spans="1:21" x14ac:dyDescent="0.25">
      <c r="A91" s="13">
        <v>6</v>
      </c>
      <c r="B91" s="13"/>
      <c r="C91" s="13" t="s">
        <v>1550</v>
      </c>
      <c r="D91" s="13"/>
      <c r="E91" s="13">
        <v>1417</v>
      </c>
      <c r="F91" s="1" t="s">
        <v>1551</v>
      </c>
      <c r="G91" s="1"/>
      <c r="I91" s="1"/>
      <c r="J91" s="1"/>
      <c r="L91" s="1"/>
      <c r="M91" s="1"/>
      <c r="O91" s="1"/>
      <c r="P91" s="1"/>
      <c r="R91" s="1">
        <f t="shared" si="12"/>
        <v>0</v>
      </c>
      <c r="S91" s="1"/>
      <c r="T91" s="1">
        <f t="shared" si="13"/>
        <v>0</v>
      </c>
      <c r="U91" s="1" t="s">
        <v>1947</v>
      </c>
    </row>
    <row r="92" spans="1:21" x14ac:dyDescent="0.25">
      <c r="A92" s="13">
        <v>6</v>
      </c>
      <c r="B92" s="13"/>
      <c r="C92" s="13" t="s">
        <v>1552</v>
      </c>
      <c r="D92" s="13"/>
      <c r="E92" s="13">
        <v>1868</v>
      </c>
      <c r="F92" s="1" t="s">
        <v>1553</v>
      </c>
      <c r="G92" s="1"/>
      <c r="I92" s="1"/>
      <c r="J92" s="1"/>
      <c r="L92" s="1"/>
      <c r="M92" s="1"/>
      <c r="O92" s="1"/>
      <c r="P92" s="1"/>
      <c r="R92" s="1">
        <f t="shared" si="12"/>
        <v>0</v>
      </c>
      <c r="S92" s="1"/>
      <c r="T92" s="1">
        <f t="shared" si="13"/>
        <v>0</v>
      </c>
      <c r="U92" s="1" t="s">
        <v>1947</v>
      </c>
    </row>
    <row r="93" spans="1:21" x14ac:dyDescent="0.25">
      <c r="A93" s="13">
        <v>6</v>
      </c>
      <c r="B93" s="13"/>
      <c r="C93" s="13" t="s">
        <v>1554</v>
      </c>
      <c r="D93" s="13"/>
      <c r="E93" s="13">
        <v>647</v>
      </c>
      <c r="F93" s="1" t="s">
        <v>1555</v>
      </c>
      <c r="G93" s="1"/>
      <c r="I93" s="1"/>
      <c r="J93" s="1"/>
      <c r="L93" s="1"/>
      <c r="M93" s="1"/>
      <c r="O93" s="1"/>
      <c r="P93" s="1"/>
      <c r="R93" s="1">
        <f t="shared" si="12"/>
        <v>0</v>
      </c>
      <c r="S93" s="1"/>
      <c r="T93" s="1">
        <f t="shared" si="13"/>
        <v>0</v>
      </c>
      <c r="U93" s="1" t="s">
        <v>1947</v>
      </c>
    </row>
    <row r="94" spans="1:21" x14ac:dyDescent="0.25">
      <c r="A94" s="13">
        <v>6</v>
      </c>
      <c r="B94" s="13" t="s">
        <v>1895</v>
      </c>
      <c r="C94" s="13" t="s">
        <v>1556</v>
      </c>
      <c r="D94" s="13"/>
      <c r="E94" s="13">
        <v>488</v>
      </c>
      <c r="F94" s="1" t="s">
        <v>1557</v>
      </c>
      <c r="G94" s="1">
        <v>2494</v>
      </c>
      <c r="I94" s="45" t="s">
        <v>1945</v>
      </c>
      <c r="J94" s="4" t="s">
        <v>1945</v>
      </c>
      <c r="L94" s="30">
        <v>44615</v>
      </c>
      <c r="M94" s="1">
        <v>2511</v>
      </c>
      <c r="O94" s="30"/>
      <c r="P94" s="1"/>
      <c r="R94" s="1">
        <f t="shared" si="12"/>
        <v>-2494</v>
      </c>
      <c r="S94" s="1"/>
      <c r="T94" s="1">
        <f t="shared" si="13"/>
        <v>-2494</v>
      </c>
      <c r="U94" s="1"/>
    </row>
    <row r="95" spans="1:21" x14ac:dyDescent="0.25">
      <c r="A95" s="13">
        <v>6</v>
      </c>
      <c r="B95" s="13" t="s">
        <v>1895</v>
      </c>
      <c r="C95" s="357" t="s">
        <v>1558</v>
      </c>
      <c r="D95" s="31"/>
      <c r="E95" s="357">
        <v>560</v>
      </c>
      <c r="F95" s="358" t="s">
        <v>1559</v>
      </c>
      <c r="G95" s="1">
        <v>567</v>
      </c>
      <c r="I95" s="45" t="s">
        <v>1945</v>
      </c>
      <c r="J95" s="4" t="s">
        <v>1945</v>
      </c>
      <c r="L95" s="30">
        <v>44615</v>
      </c>
      <c r="M95" s="1">
        <v>575</v>
      </c>
      <c r="O95" s="30"/>
      <c r="P95" s="1"/>
      <c r="R95" s="1">
        <f t="shared" si="12"/>
        <v>-567</v>
      </c>
      <c r="S95" s="1"/>
      <c r="T95" s="1">
        <f t="shared" si="13"/>
        <v>-567</v>
      </c>
      <c r="U95" s="1"/>
    </row>
    <row r="96" spans="1:21" x14ac:dyDescent="0.25">
      <c r="A96" s="13"/>
      <c r="B96" s="13"/>
      <c r="C96" s="356"/>
      <c r="D96" s="39"/>
      <c r="E96" s="356"/>
      <c r="F96" s="360"/>
      <c r="G96" s="1">
        <v>219</v>
      </c>
      <c r="I96" s="45" t="s">
        <v>1945</v>
      </c>
      <c r="J96" s="4"/>
      <c r="L96" s="30">
        <v>44615</v>
      </c>
      <c r="M96" s="1">
        <v>226</v>
      </c>
      <c r="O96" s="30"/>
      <c r="P96" s="1"/>
      <c r="R96" s="1">
        <f t="shared" si="12"/>
        <v>-219</v>
      </c>
      <c r="S96" s="1"/>
      <c r="T96" s="1">
        <f t="shared" si="13"/>
        <v>-219</v>
      </c>
      <c r="U96" s="1"/>
    </row>
    <row r="97" spans="1:21" x14ac:dyDescent="0.25">
      <c r="A97" s="13">
        <v>6</v>
      </c>
      <c r="B97" s="13" t="s">
        <v>1895</v>
      </c>
      <c r="C97" s="13" t="s">
        <v>1560</v>
      </c>
      <c r="D97" s="13"/>
      <c r="E97" s="13">
        <v>1018</v>
      </c>
      <c r="F97" s="1" t="s">
        <v>1561</v>
      </c>
      <c r="G97" s="1">
        <v>549</v>
      </c>
      <c r="I97" s="45" t="s">
        <v>1945</v>
      </c>
      <c r="J97" s="4" t="s">
        <v>1945</v>
      </c>
      <c r="L97" s="30">
        <v>44614</v>
      </c>
      <c r="M97" s="1">
        <v>570</v>
      </c>
      <c r="O97" s="30"/>
      <c r="P97" s="1"/>
      <c r="R97" s="1">
        <f t="shared" si="12"/>
        <v>-549</v>
      </c>
      <c r="S97" s="1"/>
      <c r="T97" s="1">
        <f t="shared" si="13"/>
        <v>-549</v>
      </c>
      <c r="U97" s="1"/>
    </row>
    <row r="98" spans="1:21" x14ac:dyDescent="0.25">
      <c r="A98" s="13">
        <v>6</v>
      </c>
      <c r="B98" s="13" t="s">
        <v>1895</v>
      </c>
      <c r="C98" s="13" t="s">
        <v>1562</v>
      </c>
      <c r="D98" s="13"/>
      <c r="E98" s="13">
        <v>1869</v>
      </c>
      <c r="F98" s="1" t="s">
        <v>1563</v>
      </c>
      <c r="G98" s="1">
        <v>302</v>
      </c>
      <c r="I98" s="45" t="s">
        <v>1945</v>
      </c>
      <c r="J98" s="4" t="s">
        <v>1945</v>
      </c>
      <c r="L98" s="30">
        <v>44615</v>
      </c>
      <c r="M98" s="1">
        <v>308</v>
      </c>
      <c r="O98" s="30"/>
      <c r="P98" s="1"/>
      <c r="R98" s="1">
        <f t="shared" si="12"/>
        <v>-302</v>
      </c>
      <c r="S98" s="1"/>
      <c r="T98" s="1">
        <f t="shared" si="13"/>
        <v>-302</v>
      </c>
      <c r="U98" s="1"/>
    </row>
    <row r="99" spans="1:21" x14ac:dyDescent="0.25">
      <c r="A99" s="13">
        <v>6</v>
      </c>
      <c r="B99" s="13" t="s">
        <v>1895</v>
      </c>
      <c r="C99" s="13" t="s">
        <v>1564</v>
      </c>
      <c r="D99" s="13"/>
      <c r="E99" s="13">
        <v>2504</v>
      </c>
      <c r="F99" s="1" t="s">
        <v>1565</v>
      </c>
      <c r="G99" s="1">
        <v>5494</v>
      </c>
      <c r="I99" s="45" t="s">
        <v>1945</v>
      </c>
      <c r="J99" s="4" t="s">
        <v>1945</v>
      </c>
      <c r="L99" s="30">
        <v>44614</v>
      </c>
      <c r="M99" s="1">
        <v>5664</v>
      </c>
      <c r="O99" s="30"/>
      <c r="P99" s="1"/>
      <c r="R99" s="1">
        <f t="shared" si="12"/>
        <v>-5494</v>
      </c>
      <c r="S99" s="1"/>
      <c r="T99" s="1">
        <f t="shared" si="13"/>
        <v>-5494</v>
      </c>
      <c r="U99" s="1"/>
    </row>
    <row r="100" spans="1:21" x14ac:dyDescent="0.25">
      <c r="A100" s="13">
        <v>6</v>
      </c>
      <c r="B100" s="13"/>
      <c r="C100" s="13" t="s">
        <v>1566</v>
      </c>
      <c r="D100" s="13"/>
      <c r="E100" s="13">
        <v>3343</v>
      </c>
      <c r="F100" s="1" t="s">
        <v>2068</v>
      </c>
      <c r="G100" s="1"/>
      <c r="I100" s="1"/>
      <c r="J100" s="1"/>
      <c r="L100" s="1"/>
      <c r="M100" s="1"/>
      <c r="O100" s="1"/>
      <c r="P100" s="1"/>
      <c r="R100" s="1">
        <f t="shared" si="12"/>
        <v>0</v>
      </c>
      <c r="S100" s="1"/>
      <c r="T100" s="1">
        <f t="shared" si="13"/>
        <v>0</v>
      </c>
      <c r="U100" s="1" t="s">
        <v>1947</v>
      </c>
    </row>
    <row r="101" spans="1:21" x14ac:dyDescent="0.25">
      <c r="A101" s="13">
        <v>6</v>
      </c>
      <c r="B101" s="13"/>
      <c r="C101" s="13" t="s">
        <v>1567</v>
      </c>
      <c r="D101" s="13"/>
      <c r="E101" s="13">
        <v>2266</v>
      </c>
      <c r="F101" s="1" t="s">
        <v>1440</v>
      </c>
      <c r="G101" s="1"/>
      <c r="I101" s="1"/>
      <c r="J101" s="1"/>
      <c r="L101" s="1"/>
      <c r="M101" s="1"/>
      <c r="O101" s="1"/>
      <c r="P101" s="1"/>
      <c r="R101" s="1">
        <f t="shared" si="12"/>
        <v>0</v>
      </c>
      <c r="S101" s="1"/>
      <c r="T101" s="1">
        <f t="shared" si="13"/>
        <v>0</v>
      </c>
      <c r="U101" s="1" t="s">
        <v>1957</v>
      </c>
    </row>
    <row r="102" spans="1:21" x14ac:dyDescent="0.25">
      <c r="A102" s="13">
        <v>6</v>
      </c>
      <c r="B102" s="13" t="s">
        <v>1858</v>
      </c>
      <c r="C102" s="13" t="s">
        <v>1569</v>
      </c>
      <c r="D102" s="13"/>
      <c r="E102" s="13">
        <v>554</v>
      </c>
      <c r="F102" s="1" t="s">
        <v>87</v>
      </c>
      <c r="G102" s="1">
        <v>1787</v>
      </c>
      <c r="I102" s="45" t="s">
        <v>1945</v>
      </c>
      <c r="J102" s="4" t="s">
        <v>1945</v>
      </c>
      <c r="L102" s="30">
        <v>44613</v>
      </c>
      <c r="M102" s="1">
        <v>1823</v>
      </c>
      <c r="O102" s="30"/>
      <c r="P102" s="1"/>
      <c r="R102" s="1">
        <f t="shared" si="12"/>
        <v>-1787</v>
      </c>
      <c r="S102" s="1"/>
      <c r="T102" s="1">
        <f t="shared" si="13"/>
        <v>-1787</v>
      </c>
      <c r="U102" s="1"/>
    </row>
    <row r="103" spans="1:21" x14ac:dyDescent="0.25">
      <c r="A103" s="13">
        <v>6</v>
      </c>
      <c r="B103" s="13" t="s">
        <v>1896</v>
      </c>
      <c r="C103" s="13" t="s">
        <v>1580</v>
      </c>
      <c r="D103" s="13"/>
      <c r="E103" s="13">
        <v>3048</v>
      </c>
      <c r="F103" s="1" t="s">
        <v>1581</v>
      </c>
      <c r="G103" s="1">
        <v>462</v>
      </c>
      <c r="I103" s="4" t="s">
        <v>1945</v>
      </c>
      <c r="J103" s="4" t="s">
        <v>1945</v>
      </c>
      <c r="L103" s="30">
        <v>44614</v>
      </c>
      <c r="M103" s="1">
        <v>469</v>
      </c>
      <c r="O103" s="30"/>
      <c r="P103" s="1"/>
      <c r="R103" s="1">
        <f t="shared" si="12"/>
        <v>-462</v>
      </c>
      <c r="S103" s="1"/>
      <c r="T103" s="1">
        <f t="shared" si="13"/>
        <v>-462</v>
      </c>
      <c r="U103" s="1"/>
    </row>
    <row r="104" spans="1:21" x14ac:dyDescent="0.25">
      <c r="A104" s="13">
        <v>6</v>
      </c>
      <c r="B104" s="13"/>
      <c r="C104" s="13" t="s">
        <v>1582</v>
      </c>
      <c r="D104" s="13"/>
      <c r="E104" s="13">
        <v>3050</v>
      </c>
      <c r="F104" s="1" t="s">
        <v>1583</v>
      </c>
      <c r="G104" s="1">
        <v>108</v>
      </c>
      <c r="I104" s="4" t="s">
        <v>1945</v>
      </c>
      <c r="J104" s="4" t="s">
        <v>1945</v>
      </c>
      <c r="L104" s="30">
        <v>44614</v>
      </c>
      <c r="M104" s="1">
        <v>108</v>
      </c>
      <c r="O104" s="30"/>
      <c r="P104" s="1"/>
      <c r="R104" s="1">
        <f t="shared" si="12"/>
        <v>-108</v>
      </c>
      <c r="S104" s="1"/>
      <c r="T104" s="1">
        <f t="shared" si="13"/>
        <v>-108</v>
      </c>
      <c r="U104" s="1"/>
    </row>
    <row r="105" spans="1:21" x14ac:dyDescent="0.25">
      <c r="A105" s="13">
        <v>6</v>
      </c>
      <c r="B105" s="13"/>
      <c r="C105" s="13" t="s">
        <v>1936</v>
      </c>
      <c r="D105" s="13"/>
      <c r="E105" s="13">
        <v>3110</v>
      </c>
      <c r="F105" s="1" t="s">
        <v>1937</v>
      </c>
      <c r="G105" s="1">
        <v>535</v>
      </c>
      <c r="I105" s="13" t="s">
        <v>1945</v>
      </c>
      <c r="J105" s="13" t="s">
        <v>1945</v>
      </c>
      <c r="L105" s="30">
        <v>44612</v>
      </c>
      <c r="M105" s="1">
        <v>580</v>
      </c>
      <c r="O105" s="30"/>
      <c r="P105" s="1"/>
      <c r="R105" s="1">
        <f t="shared" si="12"/>
        <v>-535</v>
      </c>
      <c r="S105" s="1"/>
      <c r="T105" s="1">
        <f t="shared" si="13"/>
        <v>-535</v>
      </c>
      <c r="U105" s="1"/>
    </row>
    <row r="106" spans="1:21" x14ac:dyDescent="0.25">
      <c r="A106" s="13"/>
      <c r="B106" s="13"/>
      <c r="C106" s="13" t="s">
        <v>1943</v>
      </c>
      <c r="D106" s="13"/>
      <c r="E106" s="13">
        <v>1186</v>
      </c>
      <c r="F106" s="1" t="s">
        <v>1944</v>
      </c>
      <c r="G106" s="1">
        <v>4</v>
      </c>
      <c r="I106" s="13" t="s">
        <v>1945</v>
      </c>
      <c r="J106" s="13" t="s">
        <v>1945</v>
      </c>
      <c r="L106" s="143">
        <v>44614</v>
      </c>
      <c r="M106" s="1">
        <v>136</v>
      </c>
      <c r="O106" s="30"/>
      <c r="P106" s="1"/>
      <c r="R106" s="1">
        <f t="shared" si="12"/>
        <v>-4</v>
      </c>
      <c r="S106" s="1"/>
      <c r="T106" s="1">
        <f t="shared" si="13"/>
        <v>-4</v>
      </c>
      <c r="U106" s="1"/>
    </row>
    <row r="107" spans="1:21" x14ac:dyDescent="0.25">
      <c r="A107" s="13">
        <v>6</v>
      </c>
      <c r="B107" s="13"/>
      <c r="C107" s="13" t="s">
        <v>1570</v>
      </c>
      <c r="D107" s="13"/>
      <c r="E107" s="13">
        <v>647</v>
      </c>
      <c r="F107" s="1" t="s">
        <v>1555</v>
      </c>
      <c r="G107" s="1"/>
      <c r="I107" s="1"/>
      <c r="J107" s="1"/>
      <c r="L107" s="1"/>
      <c r="M107" s="1"/>
      <c r="O107" s="1"/>
      <c r="P107" s="1"/>
      <c r="R107" s="1">
        <f t="shared" si="12"/>
        <v>0</v>
      </c>
      <c r="S107" s="1"/>
      <c r="T107" s="1">
        <f t="shared" si="13"/>
        <v>0</v>
      </c>
      <c r="U107" s="1" t="s">
        <v>1947</v>
      </c>
    </row>
    <row r="108" spans="1:21" x14ac:dyDescent="0.25">
      <c r="A108" s="13">
        <v>6</v>
      </c>
      <c r="B108" s="13"/>
      <c r="C108" s="13" t="s">
        <v>1571</v>
      </c>
      <c r="D108" s="13"/>
      <c r="E108" s="13">
        <v>515</v>
      </c>
      <c r="F108" s="1" t="s">
        <v>1572</v>
      </c>
      <c r="G108" s="1"/>
      <c r="I108" s="1"/>
      <c r="J108" s="1"/>
      <c r="L108" s="1"/>
      <c r="M108" s="1"/>
      <c r="O108" s="1"/>
      <c r="P108" s="1"/>
      <c r="R108" s="1">
        <f t="shared" si="12"/>
        <v>0</v>
      </c>
      <c r="S108" s="1"/>
      <c r="T108" s="1">
        <f t="shared" si="13"/>
        <v>0</v>
      </c>
      <c r="U108" s="1" t="s">
        <v>1947</v>
      </c>
    </row>
    <row r="109" spans="1:21" x14ac:dyDescent="0.25">
      <c r="A109" s="13">
        <v>6</v>
      </c>
      <c r="B109" s="13"/>
      <c r="C109" s="13" t="s">
        <v>1573</v>
      </c>
      <c r="D109" s="13"/>
      <c r="E109" s="13">
        <v>1040</v>
      </c>
      <c r="F109" s="1" t="s">
        <v>1574</v>
      </c>
      <c r="G109" s="1"/>
      <c r="I109" s="1"/>
      <c r="J109" s="1"/>
      <c r="L109" s="1"/>
      <c r="M109" s="1"/>
      <c r="O109" s="1"/>
      <c r="P109" s="1"/>
      <c r="R109" s="1">
        <f t="shared" si="12"/>
        <v>0</v>
      </c>
      <c r="S109" s="1"/>
      <c r="T109" s="1">
        <f t="shared" si="13"/>
        <v>0</v>
      </c>
      <c r="U109" s="1" t="s">
        <v>1947</v>
      </c>
    </row>
    <row r="110" spans="1:21" x14ac:dyDescent="0.25">
      <c r="A110" s="13">
        <v>6</v>
      </c>
      <c r="B110" s="13" t="s">
        <v>1956</v>
      </c>
      <c r="C110" s="13" t="s">
        <v>2051</v>
      </c>
      <c r="D110" s="13"/>
      <c r="E110" s="13">
        <v>3320</v>
      </c>
      <c r="F110" s="1" t="s">
        <v>2052</v>
      </c>
      <c r="G110" s="1"/>
      <c r="I110" s="1"/>
      <c r="J110" s="1"/>
      <c r="L110" s="1"/>
      <c r="M110" s="1"/>
      <c r="O110" s="1"/>
      <c r="P110" s="1"/>
      <c r="R110" s="1"/>
      <c r="S110" s="1"/>
      <c r="T110" s="1"/>
      <c r="U110" s="1"/>
    </row>
    <row r="111" spans="1:21" x14ac:dyDescent="0.25">
      <c r="A111" s="13">
        <v>6</v>
      </c>
      <c r="B111" s="13"/>
      <c r="C111" s="13" t="s">
        <v>1575</v>
      </c>
      <c r="D111" s="13"/>
      <c r="E111" s="13">
        <v>616</v>
      </c>
      <c r="F111" s="1" t="s">
        <v>1576</v>
      </c>
      <c r="G111" s="1"/>
      <c r="I111" s="1"/>
      <c r="J111" s="1"/>
      <c r="L111" s="1"/>
      <c r="M111" s="1"/>
      <c r="O111" s="1"/>
      <c r="P111" s="1"/>
      <c r="R111" s="1">
        <f t="shared" si="12"/>
        <v>0</v>
      </c>
      <c r="S111" s="1"/>
      <c r="T111" s="1">
        <f t="shared" si="13"/>
        <v>0</v>
      </c>
      <c r="U111" s="1" t="s">
        <v>1947</v>
      </c>
    </row>
    <row r="112" spans="1:21" x14ac:dyDescent="0.25">
      <c r="A112" s="13">
        <v>6</v>
      </c>
      <c r="B112" s="13"/>
      <c r="C112" s="13" t="s">
        <v>1577</v>
      </c>
      <c r="D112" s="13"/>
      <c r="E112" s="13">
        <v>1091</v>
      </c>
      <c r="F112" s="1" t="s">
        <v>1578</v>
      </c>
      <c r="G112" s="1"/>
      <c r="I112" s="1"/>
      <c r="J112" s="1"/>
      <c r="L112" s="1"/>
      <c r="M112" s="1"/>
      <c r="O112" s="1"/>
      <c r="P112" s="1"/>
      <c r="R112" s="1">
        <f t="shared" si="12"/>
        <v>0</v>
      </c>
      <c r="S112" s="1"/>
      <c r="T112" s="1">
        <f t="shared" si="13"/>
        <v>0</v>
      </c>
      <c r="U112" s="1" t="s">
        <v>1947</v>
      </c>
    </row>
  </sheetData>
  <mergeCells count="108">
    <mergeCell ref="A1:U2"/>
    <mergeCell ref="A3:U3"/>
    <mergeCell ref="M50:M52"/>
    <mergeCell ref="O50:O52"/>
    <mergeCell ref="P50:P52"/>
    <mergeCell ref="A50:A52"/>
    <mergeCell ref="B50:B52"/>
    <mergeCell ref="C50:C52"/>
    <mergeCell ref="G50:G52"/>
    <mergeCell ref="I50:I52"/>
    <mergeCell ref="A48:A49"/>
    <mergeCell ref="B48:B49"/>
    <mergeCell ref="E48:E49"/>
    <mergeCell ref="M48:M49"/>
    <mergeCell ref="I48:I49"/>
    <mergeCell ref="J48:J49"/>
    <mergeCell ref="L48:L49"/>
    <mergeCell ref="G48:G49"/>
    <mergeCell ref="M28:M30"/>
    <mergeCell ref="O28:O30"/>
    <mergeCell ref="P28:P30"/>
    <mergeCell ref="F48:F49"/>
    <mergeCell ref="A16:A17"/>
    <mergeCell ref="B16:B17"/>
    <mergeCell ref="A62:A63"/>
    <mergeCell ref="B62:B63"/>
    <mergeCell ref="J50:J52"/>
    <mergeCell ref="L50:L52"/>
    <mergeCell ref="O16:O17"/>
    <mergeCell ref="U16:U17"/>
    <mergeCell ref="B54:B55"/>
    <mergeCell ref="A54:A55"/>
    <mergeCell ref="E54:E55"/>
    <mergeCell ref="F54:F55"/>
    <mergeCell ref="I54:I55"/>
    <mergeCell ref="J54:J55"/>
    <mergeCell ref="L54:L55"/>
    <mergeCell ref="M54:M55"/>
    <mergeCell ref="U54:U55"/>
    <mergeCell ref="G54:G55"/>
    <mergeCell ref="U28:U30"/>
    <mergeCell ref="A28:A30"/>
    <mergeCell ref="B28:B30"/>
    <mergeCell ref="C28:C30"/>
    <mergeCell ref="I28:I30"/>
    <mergeCell ref="G28:G30"/>
    <mergeCell ref="J28:J30"/>
    <mergeCell ref="L28:L30"/>
    <mergeCell ref="E16:E17"/>
    <mergeCell ref="F16:F17"/>
    <mergeCell ref="G16:G17"/>
    <mergeCell ref="I16:I17"/>
    <mergeCell ref="J16:J17"/>
    <mergeCell ref="L16:L17"/>
    <mergeCell ref="M16:M17"/>
    <mergeCell ref="P16:P17"/>
    <mergeCell ref="G62:G63"/>
    <mergeCell ref="E62:E63"/>
    <mergeCell ref="F62:F63"/>
    <mergeCell ref="I62:I63"/>
    <mergeCell ref="J62:J63"/>
    <mergeCell ref="L62:L63"/>
    <mergeCell ref="O62:O63"/>
    <mergeCell ref="M62:M63"/>
    <mergeCell ref="I78:I79"/>
    <mergeCell ref="J78:J79"/>
    <mergeCell ref="L78:L79"/>
    <mergeCell ref="M78:M79"/>
    <mergeCell ref="E95:E96"/>
    <mergeCell ref="F95:F96"/>
    <mergeCell ref="C95:C96"/>
    <mergeCell ref="U78:U79"/>
    <mergeCell ref="A78:A79"/>
    <mergeCell ref="B78:B79"/>
    <mergeCell ref="E78:E79"/>
    <mergeCell ref="F78:F79"/>
    <mergeCell ref="P78:P79"/>
    <mergeCell ref="G78:G79"/>
    <mergeCell ref="O78:O79"/>
    <mergeCell ref="R16:R17"/>
    <mergeCell ref="S16:S17"/>
    <mergeCell ref="T16:T17"/>
    <mergeCell ref="R28:R30"/>
    <mergeCell ref="S28:S30"/>
    <mergeCell ref="T28:T30"/>
    <mergeCell ref="T62:T63"/>
    <mergeCell ref="R50:R52"/>
    <mergeCell ref="S50:S52"/>
    <mergeCell ref="T50:T52"/>
    <mergeCell ref="U62:U63"/>
    <mergeCell ref="R78:R79"/>
    <mergeCell ref="S78:S79"/>
    <mergeCell ref="T78:T79"/>
    <mergeCell ref="O48:O49"/>
    <mergeCell ref="P48:P49"/>
    <mergeCell ref="R48:R49"/>
    <mergeCell ref="S48:S49"/>
    <mergeCell ref="T48:T49"/>
    <mergeCell ref="O54:O55"/>
    <mergeCell ref="P54:P55"/>
    <mergeCell ref="P62:P63"/>
    <mergeCell ref="R54:R55"/>
    <mergeCell ref="S54:S55"/>
    <mergeCell ref="S62:S63"/>
    <mergeCell ref="T54:T55"/>
    <mergeCell ref="U50:U52"/>
    <mergeCell ref="R62:R63"/>
    <mergeCell ref="U48:U49"/>
  </mergeCells>
  <pageMargins left="0.11811023622047245" right="0.11811023622047245" top="0.74803149606299213" bottom="0.74803149606299213" header="0.31496062992125984" footer="0.31496062992125984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82"/>
  <sheetViews>
    <sheetView view="pageBreakPreview" zoomScale="118" zoomScaleNormal="100" zoomScaleSheetLayoutView="118" workbookViewId="0">
      <pane ySplit="9" topLeftCell="A637" activePane="bottomLeft" state="frozen"/>
      <selection pane="bottomLeft" activeCell="H670" sqref="H670"/>
    </sheetView>
  </sheetViews>
  <sheetFormatPr defaultRowHeight="15" x14ac:dyDescent="0.25"/>
  <cols>
    <col min="1" max="1" width="5.85546875" style="29" customWidth="1"/>
    <col min="2" max="2" width="7.140625" customWidth="1"/>
    <col min="3" max="3" width="7.42578125" customWidth="1"/>
    <col min="4" max="5" width="7.85546875" customWidth="1"/>
    <col min="6" max="6" width="9.28515625" customWidth="1"/>
    <col min="7" max="7" width="5.7109375" customWidth="1"/>
    <col min="8" max="8" width="8.7109375" customWidth="1"/>
    <col min="9" max="9" width="7.5703125" customWidth="1"/>
    <col min="10" max="10" width="8.7109375" customWidth="1"/>
    <col min="11" max="11" width="1" customWidth="1"/>
    <col min="12" max="12" width="9.42578125" customWidth="1"/>
    <col min="13" max="13" width="10.28515625" customWidth="1"/>
    <col min="14" max="14" width="9.5703125" customWidth="1"/>
  </cols>
  <sheetData>
    <row r="1" spans="1:14" x14ac:dyDescent="0.25">
      <c r="A1" s="529" t="s">
        <v>2003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</row>
    <row r="2" spans="1:14" x14ac:dyDescent="0.25">
      <c r="A2" s="529"/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</row>
    <row r="3" spans="1:14" x14ac:dyDescent="0.25">
      <c r="A3" s="529"/>
      <c r="B3" s="529"/>
      <c r="C3" s="529"/>
      <c r="D3" s="529"/>
      <c r="E3" s="529"/>
      <c r="F3" s="529"/>
      <c r="G3" s="529"/>
      <c r="H3" s="529"/>
      <c r="I3" s="529"/>
      <c r="J3" s="529"/>
      <c r="K3" s="529"/>
      <c r="L3" s="529"/>
      <c r="M3" s="529"/>
      <c r="N3" s="529"/>
    </row>
    <row r="4" spans="1:14" ht="28.5" x14ac:dyDescent="0.25">
      <c r="A4" s="529" t="s">
        <v>2043</v>
      </c>
      <c r="B4" s="529"/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</row>
    <row r="5" spans="1:14" ht="23.25" x14ac:dyDescent="0.25">
      <c r="A5" s="530" t="s">
        <v>2050</v>
      </c>
      <c r="B5" s="530"/>
      <c r="C5" s="530"/>
      <c r="D5" s="530"/>
      <c r="E5" s="530"/>
      <c r="F5" s="530"/>
      <c r="G5" s="530"/>
      <c r="H5" s="530"/>
      <c r="I5" s="530"/>
      <c r="J5" s="530"/>
      <c r="K5" s="530"/>
      <c r="L5" s="530"/>
      <c r="M5" s="530"/>
      <c r="N5" s="530"/>
    </row>
    <row r="6" spans="1:14" ht="13.5" customHeight="1" x14ac:dyDescent="0.25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</row>
    <row r="7" spans="1:14" ht="30" customHeight="1" x14ac:dyDescent="0.25">
      <c r="A7" s="489" t="s">
        <v>318</v>
      </c>
      <c r="B7" s="489" t="s">
        <v>228</v>
      </c>
      <c r="C7" s="585" t="s">
        <v>1688</v>
      </c>
      <c r="D7" s="586"/>
      <c r="E7" s="586"/>
      <c r="F7" s="587"/>
      <c r="G7" s="489" t="s">
        <v>1689</v>
      </c>
      <c r="H7" s="489" t="s">
        <v>1690</v>
      </c>
      <c r="I7" s="489" t="s">
        <v>1691</v>
      </c>
      <c r="J7" s="489" t="s">
        <v>1692</v>
      </c>
      <c r="K7" s="576"/>
      <c r="L7" s="560" t="s">
        <v>1700</v>
      </c>
      <c r="M7" s="560" t="s">
        <v>1965</v>
      </c>
      <c r="N7" s="560" t="s">
        <v>1900</v>
      </c>
    </row>
    <row r="8" spans="1:14" x14ac:dyDescent="0.25">
      <c r="A8" s="490"/>
      <c r="B8" s="490"/>
      <c r="C8" s="573" t="s">
        <v>1695</v>
      </c>
      <c r="D8" s="574"/>
      <c r="E8" s="573" t="s">
        <v>1696</v>
      </c>
      <c r="F8" s="574"/>
      <c r="G8" s="490"/>
      <c r="H8" s="490"/>
      <c r="I8" s="490"/>
      <c r="J8" s="490"/>
      <c r="K8" s="576"/>
      <c r="L8" s="561"/>
      <c r="M8" s="561"/>
      <c r="N8" s="561"/>
    </row>
    <row r="9" spans="1:14" ht="22.5" x14ac:dyDescent="0.25">
      <c r="A9" s="491"/>
      <c r="B9" s="491"/>
      <c r="C9" s="230" t="s">
        <v>1697</v>
      </c>
      <c r="D9" s="231" t="s">
        <v>1698</v>
      </c>
      <c r="E9" s="232" t="s">
        <v>1699</v>
      </c>
      <c r="F9" s="231" t="s">
        <v>1698</v>
      </c>
      <c r="G9" s="491"/>
      <c r="H9" s="491"/>
      <c r="I9" s="491"/>
      <c r="J9" s="491"/>
      <c r="K9" s="576"/>
      <c r="L9" s="562"/>
      <c r="M9" s="562"/>
      <c r="N9" s="562"/>
    </row>
    <row r="10" spans="1:14" x14ac:dyDescent="0.25">
      <c r="A10" s="13">
        <v>222</v>
      </c>
      <c r="B10" s="13" t="s">
        <v>1395</v>
      </c>
      <c r="C10" s="6"/>
      <c r="D10" s="48"/>
      <c r="E10" s="5"/>
      <c r="F10" s="1"/>
      <c r="G10" s="51">
        <v>0.01</v>
      </c>
      <c r="H10" s="1">
        <f t="shared" ref="H10:H18" si="0">F10*G10</f>
        <v>0</v>
      </c>
      <c r="I10" s="35">
        <f t="shared" ref="I10:I18" si="1">H10*0.06</f>
        <v>0</v>
      </c>
      <c r="J10" s="35">
        <f t="shared" ref="J10:J17" si="2">I10+H10</f>
        <v>0</v>
      </c>
      <c r="K10" s="576"/>
      <c r="L10" s="87">
        <f>J10</f>
        <v>0</v>
      </c>
      <c r="M10" s="154"/>
      <c r="N10" s="32"/>
    </row>
    <row r="11" spans="1:14" x14ac:dyDescent="0.25">
      <c r="A11" s="26">
        <v>469</v>
      </c>
      <c r="B11" s="26" t="s">
        <v>463</v>
      </c>
      <c r="C11" s="233"/>
      <c r="D11" s="231"/>
      <c r="E11" s="232"/>
      <c r="F11" s="234"/>
      <c r="G11" s="235">
        <v>0.01</v>
      </c>
      <c r="H11" s="234">
        <f t="shared" ref="H11" si="3">F11*G11</f>
        <v>0</v>
      </c>
      <c r="I11" s="236">
        <f t="shared" ref="I11" si="4">H11*0.06</f>
        <v>0</v>
      </c>
      <c r="J11" s="236">
        <f t="shared" ref="J11" si="5">I11+H11</f>
        <v>0</v>
      </c>
      <c r="K11" s="576"/>
      <c r="L11" s="237">
        <f>J11</f>
        <v>0</v>
      </c>
      <c r="M11" s="238"/>
      <c r="N11" s="239"/>
    </row>
    <row r="12" spans="1:14" x14ac:dyDescent="0.25">
      <c r="A12" s="13">
        <v>475</v>
      </c>
      <c r="B12" s="13" t="s">
        <v>1234</v>
      </c>
      <c r="C12" s="13"/>
      <c r="D12" s="99"/>
      <c r="E12" s="100"/>
      <c r="F12" s="1"/>
      <c r="G12" s="51">
        <v>0.01</v>
      </c>
      <c r="H12" s="1">
        <f t="shared" si="0"/>
        <v>0</v>
      </c>
      <c r="I12" s="35">
        <f t="shared" si="1"/>
        <v>0</v>
      </c>
      <c r="J12" s="35">
        <f t="shared" si="2"/>
        <v>0</v>
      </c>
      <c r="K12" s="576"/>
      <c r="L12" s="87">
        <f>J12</f>
        <v>0</v>
      </c>
      <c r="M12" s="154"/>
      <c r="N12" s="1"/>
    </row>
    <row r="13" spans="1:14" x14ac:dyDescent="0.25">
      <c r="A13" s="396">
        <v>477</v>
      </c>
      <c r="B13" s="26" t="s">
        <v>866</v>
      </c>
      <c r="C13" s="233"/>
      <c r="D13" s="231"/>
      <c r="E13" s="232"/>
      <c r="F13" s="234"/>
      <c r="G13" s="234">
        <v>0.01</v>
      </c>
      <c r="H13" s="234">
        <f t="shared" si="0"/>
        <v>0</v>
      </c>
      <c r="I13" s="236">
        <f t="shared" si="1"/>
        <v>0</v>
      </c>
      <c r="J13" s="236">
        <f t="shared" si="2"/>
        <v>0</v>
      </c>
      <c r="K13" s="576"/>
      <c r="L13" s="481">
        <f>J13+J14</f>
        <v>0</v>
      </c>
      <c r="M13" s="533"/>
      <c r="N13" s="477"/>
    </row>
    <row r="14" spans="1:14" x14ac:dyDescent="0.25">
      <c r="A14" s="397"/>
      <c r="B14" s="26" t="s">
        <v>894</v>
      </c>
      <c r="C14" s="233"/>
      <c r="D14" s="231"/>
      <c r="E14" s="232"/>
      <c r="F14" s="234"/>
      <c r="G14" s="234">
        <v>0.01</v>
      </c>
      <c r="H14" s="234">
        <f t="shared" si="0"/>
        <v>0</v>
      </c>
      <c r="I14" s="236">
        <f t="shared" si="1"/>
        <v>0</v>
      </c>
      <c r="J14" s="236">
        <f t="shared" si="2"/>
        <v>0</v>
      </c>
      <c r="K14" s="576"/>
      <c r="L14" s="483"/>
      <c r="M14" s="534"/>
      <c r="N14" s="479"/>
    </row>
    <row r="15" spans="1:14" x14ac:dyDescent="0.25">
      <c r="A15" s="39">
        <v>480</v>
      </c>
      <c r="B15" s="13" t="s">
        <v>1184</v>
      </c>
      <c r="C15" s="6"/>
      <c r="D15" s="48"/>
      <c r="E15" s="5"/>
      <c r="F15" s="1"/>
      <c r="G15" s="1">
        <v>0.01</v>
      </c>
      <c r="H15" s="1">
        <f t="shared" si="0"/>
        <v>0</v>
      </c>
      <c r="I15" s="35">
        <f t="shared" si="1"/>
        <v>0</v>
      </c>
      <c r="J15" s="35">
        <f t="shared" si="2"/>
        <v>0</v>
      </c>
      <c r="K15" s="576"/>
      <c r="L15" s="87">
        <f>J15</f>
        <v>0</v>
      </c>
      <c r="M15" s="154"/>
      <c r="N15" s="73"/>
    </row>
    <row r="16" spans="1:14" x14ac:dyDescent="0.25">
      <c r="A16" s="26">
        <v>488</v>
      </c>
      <c r="B16" s="26" t="s">
        <v>1556</v>
      </c>
      <c r="C16" s="241"/>
      <c r="D16" s="242"/>
      <c r="E16" s="243"/>
      <c r="F16" s="244"/>
      <c r="G16" s="234">
        <v>0.01</v>
      </c>
      <c r="H16" s="234">
        <f t="shared" si="0"/>
        <v>0</v>
      </c>
      <c r="I16" s="236">
        <f t="shared" si="1"/>
        <v>0</v>
      </c>
      <c r="J16" s="236">
        <f t="shared" si="2"/>
        <v>0</v>
      </c>
      <c r="K16" s="576"/>
      <c r="L16" s="249">
        <f>J16</f>
        <v>0</v>
      </c>
      <c r="M16" s="238"/>
      <c r="N16" s="250"/>
    </row>
    <row r="17" spans="1:14" x14ac:dyDescent="0.25">
      <c r="A17" s="13">
        <v>503</v>
      </c>
      <c r="B17" s="13" t="s">
        <v>1476</v>
      </c>
      <c r="C17" s="89"/>
      <c r="D17" s="91"/>
      <c r="E17" s="93"/>
      <c r="F17" s="32"/>
      <c r="G17" s="1">
        <v>0.01</v>
      </c>
      <c r="H17" s="1">
        <f t="shared" si="0"/>
        <v>0</v>
      </c>
      <c r="I17" s="35">
        <f t="shared" si="1"/>
        <v>0</v>
      </c>
      <c r="J17" s="35">
        <f t="shared" si="2"/>
        <v>0</v>
      </c>
      <c r="K17" s="576"/>
      <c r="L17" s="90">
        <f>J17</f>
        <v>0</v>
      </c>
      <c r="M17" s="154"/>
      <c r="N17" s="4"/>
    </row>
    <row r="18" spans="1:14" x14ac:dyDescent="0.25">
      <c r="A18" s="396">
        <v>506</v>
      </c>
      <c r="B18" s="26" t="s">
        <v>1186</v>
      </c>
      <c r="C18" s="489"/>
      <c r="D18" s="489"/>
      <c r="E18" s="489"/>
      <c r="F18" s="492"/>
      <c r="G18" s="492">
        <v>0.01</v>
      </c>
      <c r="H18" s="492">
        <f t="shared" si="0"/>
        <v>0</v>
      </c>
      <c r="I18" s="468">
        <f t="shared" si="1"/>
        <v>0</v>
      </c>
      <c r="J18" s="468">
        <f>H18+I18</f>
        <v>0</v>
      </c>
      <c r="K18" s="576"/>
      <c r="L18" s="468">
        <f>J18</f>
        <v>0</v>
      </c>
      <c r="M18" s="565"/>
      <c r="N18" s="492"/>
    </row>
    <row r="19" spans="1:14" x14ac:dyDescent="0.25">
      <c r="A19" s="480"/>
      <c r="B19" s="26" t="s">
        <v>1188</v>
      </c>
      <c r="C19" s="490"/>
      <c r="D19" s="490"/>
      <c r="E19" s="490"/>
      <c r="F19" s="493"/>
      <c r="G19" s="493"/>
      <c r="H19" s="493"/>
      <c r="I19" s="469"/>
      <c r="J19" s="469"/>
      <c r="K19" s="576"/>
      <c r="L19" s="493"/>
      <c r="M19" s="566"/>
      <c r="N19" s="493"/>
    </row>
    <row r="20" spans="1:14" x14ac:dyDescent="0.25">
      <c r="A20" s="480"/>
      <c r="B20" s="26" t="s">
        <v>1189</v>
      </c>
      <c r="C20" s="490"/>
      <c r="D20" s="490"/>
      <c r="E20" s="490"/>
      <c r="F20" s="493"/>
      <c r="G20" s="493"/>
      <c r="H20" s="493"/>
      <c r="I20" s="469"/>
      <c r="J20" s="469"/>
      <c r="K20" s="576"/>
      <c r="L20" s="493"/>
      <c r="M20" s="566"/>
      <c r="N20" s="493"/>
    </row>
    <row r="21" spans="1:14" x14ac:dyDescent="0.25">
      <c r="A21" s="397"/>
      <c r="B21" s="26" t="s">
        <v>1190</v>
      </c>
      <c r="C21" s="491"/>
      <c r="D21" s="491"/>
      <c r="E21" s="491"/>
      <c r="F21" s="494"/>
      <c r="G21" s="494"/>
      <c r="H21" s="494"/>
      <c r="I21" s="470"/>
      <c r="J21" s="470"/>
      <c r="K21" s="576"/>
      <c r="L21" s="494"/>
      <c r="M21" s="567"/>
      <c r="N21" s="494"/>
    </row>
    <row r="22" spans="1:14" x14ac:dyDescent="0.25">
      <c r="A22" s="39">
        <v>507</v>
      </c>
      <c r="B22" s="13" t="s">
        <v>1145</v>
      </c>
      <c r="C22" s="6"/>
      <c r="D22" s="48"/>
      <c r="E22" s="5"/>
      <c r="F22" s="1"/>
      <c r="G22" s="1">
        <v>0.01</v>
      </c>
      <c r="H22" s="1">
        <f>F22*G22</f>
        <v>0</v>
      </c>
      <c r="I22" s="35">
        <f>H22*0.06</f>
        <v>0</v>
      </c>
      <c r="J22" s="35">
        <f>I22+H22</f>
        <v>0</v>
      </c>
      <c r="K22" s="576"/>
      <c r="L22" s="87">
        <f>J22</f>
        <v>0</v>
      </c>
      <c r="M22" s="155"/>
      <c r="N22" s="73"/>
    </row>
    <row r="23" spans="1:14" x14ac:dyDescent="0.25">
      <c r="A23" s="396">
        <v>512</v>
      </c>
      <c r="B23" s="26" t="s">
        <v>1240</v>
      </c>
      <c r="C23" s="489"/>
      <c r="D23" s="489"/>
      <c r="E23" s="489"/>
      <c r="F23" s="492"/>
      <c r="G23" s="492">
        <v>0.01</v>
      </c>
      <c r="H23" s="492">
        <f>F23*G23</f>
        <v>0</v>
      </c>
      <c r="I23" s="468">
        <f>H23*0.06</f>
        <v>0</v>
      </c>
      <c r="J23" s="468">
        <f>I23+H23</f>
        <v>0</v>
      </c>
      <c r="K23" s="576"/>
      <c r="L23" s="468">
        <f>J23</f>
        <v>0</v>
      </c>
      <c r="M23" s="484"/>
      <c r="N23" s="489"/>
    </row>
    <row r="24" spans="1:14" x14ac:dyDescent="0.25">
      <c r="A24" s="397"/>
      <c r="B24" s="26" t="s">
        <v>1242</v>
      </c>
      <c r="C24" s="491"/>
      <c r="D24" s="491"/>
      <c r="E24" s="491"/>
      <c r="F24" s="494"/>
      <c r="G24" s="494"/>
      <c r="H24" s="494"/>
      <c r="I24" s="470"/>
      <c r="J24" s="470"/>
      <c r="K24" s="576"/>
      <c r="L24" s="494"/>
      <c r="M24" s="486"/>
      <c r="N24" s="491"/>
    </row>
    <row r="25" spans="1:14" x14ac:dyDescent="0.25">
      <c r="A25" s="39">
        <v>514</v>
      </c>
      <c r="B25" s="13" t="s">
        <v>904</v>
      </c>
      <c r="C25" s="6"/>
      <c r="D25" s="48"/>
      <c r="E25" s="5"/>
      <c r="F25" s="1"/>
      <c r="G25" s="1">
        <v>0.01</v>
      </c>
      <c r="H25" s="1">
        <f>F25*G25</f>
        <v>0</v>
      </c>
      <c r="I25" s="35">
        <f>H25*0.06</f>
        <v>0</v>
      </c>
      <c r="J25" s="35">
        <f>I25+H25</f>
        <v>0</v>
      </c>
      <c r="K25" s="576"/>
      <c r="L25" s="87">
        <f>J25</f>
        <v>0</v>
      </c>
      <c r="M25" s="125"/>
      <c r="N25" s="73"/>
    </row>
    <row r="26" spans="1:14" x14ac:dyDescent="0.25">
      <c r="A26" s="396">
        <v>518</v>
      </c>
      <c r="B26" s="26" t="s">
        <v>1336</v>
      </c>
      <c r="C26" s="241"/>
      <c r="D26" s="242"/>
      <c r="E26" s="243"/>
      <c r="F26" s="244"/>
      <c r="G26" s="234">
        <v>0.01</v>
      </c>
      <c r="H26" s="234">
        <f>F26*G26</f>
        <v>0</v>
      </c>
      <c r="I26" s="236">
        <f>H26*0.06</f>
        <v>0</v>
      </c>
      <c r="J26" s="236">
        <f>I26+H26</f>
        <v>0</v>
      </c>
      <c r="K26" s="576"/>
      <c r="L26" s="481">
        <f>J27+J26</f>
        <v>0</v>
      </c>
      <c r="M26" s="533"/>
      <c r="N26" s="477"/>
    </row>
    <row r="27" spans="1:14" x14ac:dyDescent="0.25">
      <c r="A27" s="397"/>
      <c r="B27" s="26" t="s">
        <v>1407</v>
      </c>
      <c r="C27" s="241"/>
      <c r="D27" s="242"/>
      <c r="E27" s="243"/>
      <c r="F27" s="244"/>
      <c r="G27" s="234">
        <v>0.01</v>
      </c>
      <c r="H27" s="234">
        <f>F27*G27</f>
        <v>0</v>
      </c>
      <c r="I27" s="236">
        <f>H27*0.06</f>
        <v>0</v>
      </c>
      <c r="J27" s="236">
        <f>I27+H27</f>
        <v>0</v>
      </c>
      <c r="K27" s="576"/>
      <c r="L27" s="483"/>
      <c r="M27" s="534"/>
      <c r="N27" s="479"/>
    </row>
    <row r="28" spans="1:14" x14ac:dyDescent="0.25">
      <c r="A28" s="357">
        <v>524</v>
      </c>
      <c r="B28" s="13" t="s">
        <v>961</v>
      </c>
      <c r="C28" s="362"/>
      <c r="D28" s="362"/>
      <c r="E28" s="362"/>
      <c r="F28" s="351"/>
      <c r="G28" s="351">
        <v>0.01</v>
      </c>
      <c r="H28" s="351">
        <f>F28*G28</f>
        <v>0</v>
      </c>
      <c r="I28" s="523">
        <f>H28*0.06</f>
        <v>0</v>
      </c>
      <c r="J28" s="523">
        <f>I28+H28</f>
        <v>0</v>
      </c>
      <c r="K28" s="576"/>
      <c r="L28" s="521">
        <f>J28</f>
        <v>0</v>
      </c>
      <c r="M28" s="563"/>
      <c r="N28" s="362"/>
    </row>
    <row r="29" spans="1:14" x14ac:dyDescent="0.25">
      <c r="A29" s="356"/>
      <c r="B29" s="13" t="s">
        <v>962</v>
      </c>
      <c r="C29" s="364"/>
      <c r="D29" s="364"/>
      <c r="E29" s="364"/>
      <c r="F29" s="353"/>
      <c r="G29" s="353"/>
      <c r="H29" s="353"/>
      <c r="I29" s="524"/>
      <c r="J29" s="524"/>
      <c r="K29" s="576"/>
      <c r="L29" s="522"/>
      <c r="M29" s="564"/>
      <c r="N29" s="364"/>
    </row>
    <row r="30" spans="1:14" x14ac:dyDescent="0.25">
      <c r="A30" s="396">
        <v>531</v>
      </c>
      <c r="B30" s="26" t="s">
        <v>1327</v>
      </c>
      <c r="C30" s="477"/>
      <c r="D30" s="477"/>
      <c r="E30" s="477"/>
      <c r="F30" s="492"/>
      <c r="G30" s="396">
        <v>0.01</v>
      </c>
      <c r="H30" s="492">
        <f>F30*G30</f>
        <v>0</v>
      </c>
      <c r="I30" s="468">
        <f>H30*0.06</f>
        <v>0</v>
      </c>
      <c r="J30" s="468">
        <f>I30+H30</f>
        <v>0</v>
      </c>
      <c r="K30" s="576"/>
      <c r="L30" s="481">
        <f>J30</f>
        <v>0</v>
      </c>
      <c r="M30" s="533"/>
      <c r="N30" s="477"/>
    </row>
    <row r="31" spans="1:14" x14ac:dyDescent="0.25">
      <c r="A31" s="397"/>
      <c r="B31" s="26" t="s">
        <v>1329</v>
      </c>
      <c r="C31" s="479"/>
      <c r="D31" s="479"/>
      <c r="E31" s="479"/>
      <c r="F31" s="494"/>
      <c r="G31" s="397"/>
      <c r="H31" s="494"/>
      <c r="I31" s="470"/>
      <c r="J31" s="470"/>
      <c r="K31" s="576"/>
      <c r="L31" s="483"/>
      <c r="M31" s="534"/>
      <c r="N31" s="479"/>
    </row>
    <row r="32" spans="1:14" x14ac:dyDescent="0.25">
      <c r="A32" s="13">
        <v>532</v>
      </c>
      <c r="B32" s="13" t="s">
        <v>370</v>
      </c>
      <c r="C32" s="73"/>
      <c r="D32" s="73"/>
      <c r="E32" s="73"/>
      <c r="F32" s="38"/>
      <c r="G32" s="38">
        <v>0.01</v>
      </c>
      <c r="H32" s="1">
        <f>F32*G32</f>
        <v>0</v>
      </c>
      <c r="I32" s="35">
        <f>H32*0.06</f>
        <v>0</v>
      </c>
      <c r="J32" s="35">
        <f>I32+H32</f>
        <v>0</v>
      </c>
      <c r="K32" s="576"/>
      <c r="L32" s="96">
        <f>J32</f>
        <v>0</v>
      </c>
      <c r="M32" s="126"/>
      <c r="N32" s="88"/>
    </row>
    <row r="33" spans="1:14" x14ac:dyDescent="0.25">
      <c r="A33" s="251">
        <v>550</v>
      </c>
      <c r="B33" s="26" t="s">
        <v>910</v>
      </c>
      <c r="C33" s="233"/>
      <c r="D33" s="231"/>
      <c r="E33" s="232"/>
      <c r="F33" s="234"/>
      <c r="G33" s="234">
        <v>0.01</v>
      </c>
      <c r="H33" s="234">
        <f>F33*G33</f>
        <v>0</v>
      </c>
      <c r="I33" s="236">
        <f>H33*0.06</f>
        <v>0</v>
      </c>
      <c r="J33" s="236">
        <f>I33+H33</f>
        <v>0</v>
      </c>
      <c r="K33" s="576"/>
      <c r="L33" s="249">
        <f>J33</f>
        <v>0</v>
      </c>
      <c r="M33" s="252"/>
      <c r="N33" s="253"/>
    </row>
    <row r="34" spans="1:14" x14ac:dyDescent="0.25">
      <c r="A34" s="357">
        <v>552</v>
      </c>
      <c r="B34" s="13" t="s">
        <v>1176</v>
      </c>
      <c r="C34" s="47"/>
      <c r="D34" s="92"/>
      <c r="E34" s="94"/>
      <c r="F34" s="38"/>
      <c r="G34" s="38">
        <v>0.01</v>
      </c>
      <c r="H34" s="1">
        <f t="shared" ref="H34:H35" si="6">F34*G34</f>
        <v>0</v>
      </c>
      <c r="I34" s="35">
        <f t="shared" ref="I34:I35" si="7">H34*0.06</f>
        <v>0</v>
      </c>
      <c r="J34" s="35">
        <f t="shared" ref="J34:J35" si="8">I34+H34</f>
        <v>0</v>
      </c>
      <c r="K34" s="576"/>
      <c r="L34" s="521">
        <f>J34+J35</f>
        <v>0</v>
      </c>
      <c r="M34" s="543"/>
      <c r="N34" s="362"/>
    </row>
    <row r="35" spans="1:14" x14ac:dyDescent="0.25">
      <c r="A35" s="356"/>
      <c r="B35" s="13" t="s">
        <v>1278</v>
      </c>
      <c r="C35" s="47"/>
      <c r="D35" s="92"/>
      <c r="E35" s="94"/>
      <c r="F35" s="38"/>
      <c r="G35" s="38">
        <v>0.01</v>
      </c>
      <c r="H35" s="1">
        <f t="shared" si="6"/>
        <v>0</v>
      </c>
      <c r="I35" s="35">
        <f t="shared" si="7"/>
        <v>0</v>
      </c>
      <c r="J35" s="35">
        <f t="shared" si="8"/>
        <v>0</v>
      </c>
      <c r="K35" s="576"/>
      <c r="L35" s="522"/>
      <c r="M35" s="544"/>
      <c r="N35" s="364"/>
    </row>
    <row r="36" spans="1:14" x14ac:dyDescent="0.25">
      <c r="A36" s="254">
        <v>553</v>
      </c>
      <c r="B36" s="26" t="s">
        <v>176</v>
      </c>
      <c r="C36" s="230"/>
      <c r="D36" s="255"/>
      <c r="E36" s="256"/>
      <c r="F36" s="247"/>
      <c r="G36" s="247">
        <v>0.01</v>
      </c>
      <c r="H36" s="234">
        <f t="shared" ref="H36" si="9">F36*G36</f>
        <v>0</v>
      </c>
      <c r="I36" s="236">
        <f t="shared" ref="I36" si="10">H36*0.06</f>
        <v>0</v>
      </c>
      <c r="J36" s="236">
        <f t="shared" ref="J36" si="11">I36+H36</f>
        <v>0</v>
      </c>
      <c r="K36" s="576"/>
      <c r="L36" s="257">
        <f>J36</f>
        <v>0</v>
      </c>
      <c r="M36" s="258"/>
      <c r="N36" s="250"/>
    </row>
    <row r="37" spans="1:14" x14ac:dyDescent="0.25">
      <c r="A37" s="357">
        <v>554</v>
      </c>
      <c r="B37" s="13" t="s">
        <v>1569</v>
      </c>
      <c r="C37" s="47"/>
      <c r="D37" s="92"/>
      <c r="E37" s="94"/>
      <c r="F37" s="38"/>
      <c r="G37" s="38">
        <v>0.06</v>
      </c>
      <c r="H37" s="1">
        <f t="shared" ref="H37:H45" si="12">F37*G37</f>
        <v>0</v>
      </c>
      <c r="I37" s="35">
        <f t="shared" ref="I37:I45" si="13">H37*0.06</f>
        <v>0</v>
      </c>
      <c r="J37" s="35">
        <f t="shared" ref="J37:J44" si="14">I37+H37</f>
        <v>0</v>
      </c>
      <c r="K37" s="576"/>
      <c r="L37" s="521">
        <f>J37+J38</f>
        <v>0</v>
      </c>
      <c r="M37" s="543"/>
      <c r="N37" s="362"/>
    </row>
    <row r="38" spans="1:14" x14ac:dyDescent="0.25">
      <c r="A38" s="356"/>
      <c r="B38" s="13" t="s">
        <v>86</v>
      </c>
      <c r="C38" s="47"/>
      <c r="D38" s="92"/>
      <c r="E38" s="94"/>
      <c r="F38" s="38"/>
      <c r="G38" s="38">
        <v>0.01</v>
      </c>
      <c r="H38" s="1">
        <f t="shared" ref="H38:H39" si="15">F38*G38</f>
        <v>0</v>
      </c>
      <c r="I38" s="35">
        <f t="shared" ref="I38:I39" si="16">H38*0.06</f>
        <v>0</v>
      </c>
      <c r="J38" s="35">
        <f t="shared" si="14"/>
        <v>0</v>
      </c>
      <c r="K38" s="576"/>
      <c r="L38" s="522"/>
      <c r="M38" s="544"/>
      <c r="N38" s="364"/>
    </row>
    <row r="39" spans="1:14" x14ac:dyDescent="0.25">
      <c r="A39" s="396">
        <v>556</v>
      </c>
      <c r="B39" s="26" t="s">
        <v>1313</v>
      </c>
      <c r="C39" s="230"/>
      <c r="D39" s="255"/>
      <c r="E39" s="256"/>
      <c r="F39" s="247"/>
      <c r="G39" s="234">
        <v>0.01</v>
      </c>
      <c r="H39" s="234">
        <f t="shared" si="15"/>
        <v>0</v>
      </c>
      <c r="I39" s="236">
        <f t="shared" si="16"/>
        <v>0</v>
      </c>
      <c r="J39" s="236">
        <f t="shared" ref="J39" si="17">I39+H39</f>
        <v>0</v>
      </c>
      <c r="K39" s="576"/>
      <c r="L39" s="481">
        <f>J39+J40</f>
        <v>0</v>
      </c>
      <c r="M39" s="533"/>
      <c r="N39" s="568"/>
    </row>
    <row r="40" spans="1:14" ht="45.75" customHeight="1" x14ac:dyDescent="0.25">
      <c r="A40" s="397"/>
      <c r="B40" s="26" t="s">
        <v>1408</v>
      </c>
      <c r="C40" s="230"/>
      <c r="D40" s="255"/>
      <c r="E40" s="256"/>
      <c r="F40" s="247"/>
      <c r="G40" s="259">
        <v>0.01</v>
      </c>
      <c r="H40" s="259">
        <f t="shared" ref="H40" si="18">F40*G40</f>
        <v>0</v>
      </c>
      <c r="I40" s="260">
        <f t="shared" ref="I40" si="19">H40*0.06</f>
        <v>0</v>
      </c>
      <c r="J40" s="260">
        <f t="shared" ref="J40" si="20">I40+H40</f>
        <v>0</v>
      </c>
      <c r="K40" s="576"/>
      <c r="L40" s="483"/>
      <c r="M40" s="534"/>
      <c r="N40" s="569"/>
    </row>
    <row r="41" spans="1:14" x14ac:dyDescent="0.25">
      <c r="A41" s="13">
        <v>558</v>
      </c>
      <c r="B41" s="13" t="s">
        <v>1520</v>
      </c>
      <c r="C41" s="6"/>
      <c r="D41" s="48"/>
      <c r="E41" s="5"/>
      <c r="F41" s="51"/>
      <c r="G41" s="1">
        <v>0.01</v>
      </c>
      <c r="H41" s="1">
        <f t="shared" si="12"/>
        <v>0</v>
      </c>
      <c r="I41" s="35">
        <f t="shared" si="13"/>
        <v>0</v>
      </c>
      <c r="J41" s="35">
        <f t="shared" si="14"/>
        <v>0</v>
      </c>
      <c r="K41" s="576"/>
      <c r="L41" s="87">
        <f>J41</f>
        <v>0</v>
      </c>
      <c r="M41" s="154"/>
      <c r="N41" s="4"/>
    </row>
    <row r="42" spans="1:14" x14ac:dyDescent="0.25">
      <c r="A42" s="396">
        <v>560</v>
      </c>
      <c r="B42" s="396" t="s">
        <v>1558</v>
      </c>
      <c r="C42" s="489"/>
      <c r="D42" s="503"/>
      <c r="E42" s="501"/>
      <c r="F42" s="235"/>
      <c r="G42" s="234">
        <v>0.01</v>
      </c>
      <c r="H42" s="234">
        <f t="shared" si="12"/>
        <v>0</v>
      </c>
      <c r="I42" s="236">
        <f t="shared" si="13"/>
        <v>0</v>
      </c>
      <c r="J42" s="236">
        <f t="shared" si="14"/>
        <v>0</v>
      </c>
      <c r="K42" s="576"/>
      <c r="L42" s="481">
        <f>J42+J43</f>
        <v>0</v>
      </c>
      <c r="M42" s="533"/>
      <c r="N42" s="477"/>
    </row>
    <row r="43" spans="1:14" x14ac:dyDescent="0.25">
      <c r="A43" s="397"/>
      <c r="B43" s="397"/>
      <c r="C43" s="491"/>
      <c r="D43" s="505"/>
      <c r="E43" s="502"/>
      <c r="F43" s="235"/>
      <c r="G43" s="234">
        <v>0.01</v>
      </c>
      <c r="H43" s="234">
        <f t="shared" si="12"/>
        <v>0</v>
      </c>
      <c r="I43" s="236">
        <f t="shared" si="13"/>
        <v>0</v>
      </c>
      <c r="J43" s="236">
        <f t="shared" si="14"/>
        <v>0</v>
      </c>
      <c r="K43" s="576"/>
      <c r="L43" s="483"/>
      <c r="M43" s="534"/>
      <c r="N43" s="479"/>
    </row>
    <row r="44" spans="1:14" x14ac:dyDescent="0.25">
      <c r="A44" s="201">
        <v>561</v>
      </c>
      <c r="B44" s="39" t="s">
        <v>1457</v>
      </c>
      <c r="C44" s="103"/>
      <c r="D44" s="223"/>
      <c r="E44" s="224"/>
      <c r="F44" s="225"/>
      <c r="G44" s="1">
        <v>0.01</v>
      </c>
      <c r="H44" s="1">
        <f t="shared" si="12"/>
        <v>0</v>
      </c>
      <c r="I44" s="35">
        <f t="shared" si="13"/>
        <v>0</v>
      </c>
      <c r="J44" s="35">
        <f t="shared" si="14"/>
        <v>0</v>
      </c>
      <c r="K44" s="576"/>
      <c r="L44" s="96">
        <f>J44</f>
        <v>0</v>
      </c>
      <c r="M44" s="156"/>
      <c r="N44" s="88"/>
    </row>
    <row r="45" spans="1:14" x14ac:dyDescent="0.25">
      <c r="A45" s="396">
        <v>565</v>
      </c>
      <c r="B45" s="26" t="s">
        <v>1086</v>
      </c>
      <c r="C45" s="489"/>
      <c r="D45" s="503"/>
      <c r="E45" s="501"/>
      <c r="F45" s="492"/>
      <c r="G45" s="396">
        <v>0.01</v>
      </c>
      <c r="H45" s="492">
        <f t="shared" si="12"/>
        <v>0</v>
      </c>
      <c r="I45" s="468">
        <f t="shared" si="13"/>
        <v>0</v>
      </c>
      <c r="J45" s="468">
        <f>H45+I45</f>
        <v>0</v>
      </c>
      <c r="K45" s="576"/>
      <c r="L45" s="468">
        <f>J45</f>
        <v>0</v>
      </c>
      <c r="M45" s="533"/>
      <c r="N45" s="477"/>
    </row>
    <row r="46" spans="1:14" x14ac:dyDescent="0.25">
      <c r="A46" s="480"/>
      <c r="B46" s="26" t="s">
        <v>1088</v>
      </c>
      <c r="C46" s="490"/>
      <c r="D46" s="504"/>
      <c r="E46" s="506"/>
      <c r="F46" s="493"/>
      <c r="G46" s="480"/>
      <c r="H46" s="493"/>
      <c r="I46" s="469"/>
      <c r="J46" s="469"/>
      <c r="K46" s="576"/>
      <c r="L46" s="493"/>
      <c r="M46" s="577"/>
      <c r="N46" s="478"/>
    </row>
    <row r="47" spans="1:14" x14ac:dyDescent="0.25">
      <c r="A47" s="397"/>
      <c r="B47" s="26" t="s">
        <v>1128</v>
      </c>
      <c r="C47" s="491"/>
      <c r="D47" s="505"/>
      <c r="E47" s="502"/>
      <c r="F47" s="494"/>
      <c r="G47" s="397"/>
      <c r="H47" s="494"/>
      <c r="I47" s="470"/>
      <c r="J47" s="470"/>
      <c r="K47" s="576"/>
      <c r="L47" s="494"/>
      <c r="M47" s="534"/>
      <c r="N47" s="479"/>
    </row>
    <row r="48" spans="1:14" x14ac:dyDescent="0.25">
      <c r="A48" s="357">
        <v>568</v>
      </c>
      <c r="B48" s="13" t="s">
        <v>1500</v>
      </c>
      <c r="C48" s="497"/>
      <c r="D48" s="498"/>
      <c r="E48" s="507"/>
      <c r="F48" s="351"/>
      <c r="G48" s="351">
        <v>0.01</v>
      </c>
      <c r="H48" s="351">
        <f>F48*G48</f>
        <v>0</v>
      </c>
      <c r="I48" s="523">
        <f>H48*0.06</f>
        <v>0</v>
      </c>
      <c r="J48" s="523">
        <f>I48+H48</f>
        <v>0</v>
      </c>
      <c r="K48" s="576"/>
      <c r="L48" s="523">
        <f>J48</f>
        <v>0</v>
      </c>
      <c r="M48" s="563"/>
      <c r="N48" s="362"/>
    </row>
    <row r="49" spans="1:14" x14ac:dyDescent="0.25">
      <c r="A49" s="356"/>
      <c r="B49" s="13" t="s">
        <v>1502</v>
      </c>
      <c r="C49" s="496"/>
      <c r="D49" s="500"/>
      <c r="E49" s="508"/>
      <c r="F49" s="353"/>
      <c r="G49" s="353"/>
      <c r="H49" s="353"/>
      <c r="I49" s="524"/>
      <c r="J49" s="524"/>
      <c r="K49" s="576"/>
      <c r="L49" s="353"/>
      <c r="M49" s="564"/>
      <c r="N49" s="364"/>
    </row>
    <row r="50" spans="1:14" x14ac:dyDescent="0.25">
      <c r="A50" s="229">
        <v>571</v>
      </c>
      <c r="B50" s="26" t="s">
        <v>438</v>
      </c>
      <c r="C50" s="230"/>
      <c r="D50" s="255"/>
      <c r="E50" s="256"/>
      <c r="F50" s="247"/>
      <c r="G50" s="247">
        <v>0.01</v>
      </c>
      <c r="H50" s="262">
        <f t="shared" ref="H50" si="21">F50*G50</f>
        <v>0</v>
      </c>
      <c r="I50" s="263">
        <f t="shared" ref="I50" si="22">H50*0.06</f>
        <v>0</v>
      </c>
      <c r="J50" s="263">
        <f t="shared" ref="J50" si="23">I50+H50</f>
        <v>0</v>
      </c>
      <c r="K50" s="576"/>
      <c r="L50" s="264">
        <f>J50</f>
        <v>0</v>
      </c>
      <c r="M50" s="265"/>
      <c r="N50" s="266"/>
    </row>
    <row r="51" spans="1:14" x14ac:dyDescent="0.25">
      <c r="A51" s="13">
        <v>574</v>
      </c>
      <c r="B51" s="13" t="s">
        <v>193</v>
      </c>
      <c r="C51" s="6"/>
      <c r="D51" s="48"/>
      <c r="E51" s="5"/>
      <c r="F51" s="51"/>
      <c r="G51" s="51">
        <v>0.01</v>
      </c>
      <c r="H51" s="49">
        <f t="shared" ref="H51" si="24">F51*G51</f>
        <v>0</v>
      </c>
      <c r="I51" s="261">
        <f t="shared" ref="I51" si="25">H51*0.06</f>
        <v>0</v>
      </c>
      <c r="J51" s="261">
        <f t="shared" ref="J51" si="26">I51+H51</f>
        <v>0</v>
      </c>
      <c r="K51" s="576"/>
      <c r="L51" s="50">
        <f>J51</f>
        <v>0</v>
      </c>
      <c r="M51" s="154"/>
      <c r="N51" s="4"/>
    </row>
    <row r="52" spans="1:14" x14ac:dyDescent="0.25">
      <c r="A52" s="254">
        <v>603</v>
      </c>
      <c r="B52" s="229" t="s">
        <v>171</v>
      </c>
      <c r="C52" s="267"/>
      <c r="D52" s="268"/>
      <c r="E52" s="269"/>
      <c r="F52" s="270"/>
      <c r="G52" s="270">
        <v>0.01</v>
      </c>
      <c r="H52" s="262">
        <f t="shared" ref="H52" si="27">F52*G52</f>
        <v>0</v>
      </c>
      <c r="I52" s="263">
        <f t="shared" ref="I52" si="28">H52*0.06</f>
        <v>0</v>
      </c>
      <c r="J52" s="263">
        <f t="shared" ref="J52" si="29">I52+H52</f>
        <v>0</v>
      </c>
      <c r="K52" s="576"/>
      <c r="L52" s="246">
        <f>J52</f>
        <v>0</v>
      </c>
      <c r="M52" s="271"/>
      <c r="N52" s="250"/>
    </row>
    <row r="53" spans="1:14" x14ac:dyDescent="0.25">
      <c r="A53" s="357">
        <v>606</v>
      </c>
      <c r="B53" s="13" t="s">
        <v>92</v>
      </c>
      <c r="C53" s="497"/>
      <c r="D53" s="498"/>
      <c r="E53" s="507"/>
      <c r="F53" s="351"/>
      <c r="G53" s="351">
        <v>0.01</v>
      </c>
      <c r="H53" s="351">
        <f>F53*G53</f>
        <v>0</v>
      </c>
      <c r="I53" s="523">
        <f>H53*0.06</f>
        <v>0</v>
      </c>
      <c r="J53" s="523">
        <f>I53+H53</f>
        <v>0</v>
      </c>
      <c r="K53" s="576"/>
      <c r="L53" s="523">
        <f>J53</f>
        <v>0</v>
      </c>
      <c r="M53" s="563"/>
      <c r="N53" s="362"/>
    </row>
    <row r="54" spans="1:14" x14ac:dyDescent="0.25">
      <c r="A54" s="356"/>
      <c r="B54" s="13" t="s">
        <v>94</v>
      </c>
      <c r="C54" s="496"/>
      <c r="D54" s="500"/>
      <c r="E54" s="508"/>
      <c r="F54" s="353"/>
      <c r="G54" s="353"/>
      <c r="H54" s="353"/>
      <c r="I54" s="524"/>
      <c r="J54" s="524"/>
      <c r="K54" s="576"/>
      <c r="L54" s="353"/>
      <c r="M54" s="564"/>
      <c r="N54" s="364"/>
    </row>
    <row r="55" spans="1:14" x14ac:dyDescent="0.25">
      <c r="A55" s="396">
        <v>613</v>
      </c>
      <c r="B55" s="26" t="s">
        <v>1515</v>
      </c>
      <c r="C55" s="230"/>
      <c r="D55" s="255"/>
      <c r="E55" s="256"/>
      <c r="F55" s="247"/>
      <c r="G55" s="234">
        <v>0.01</v>
      </c>
      <c r="H55" s="234">
        <f t="shared" ref="H55:H68" si="30">F55*G55</f>
        <v>0</v>
      </c>
      <c r="I55" s="236">
        <f t="shared" ref="I55:I68" si="31">H55*0.06</f>
        <v>0</v>
      </c>
      <c r="J55" s="236">
        <f t="shared" ref="J55:J67" si="32">I55+H55</f>
        <v>0</v>
      </c>
      <c r="K55" s="576"/>
      <c r="L55" s="468">
        <f>J55+J56</f>
        <v>0</v>
      </c>
      <c r="M55" s="533"/>
      <c r="N55" s="477"/>
    </row>
    <row r="56" spans="1:14" x14ac:dyDescent="0.25">
      <c r="A56" s="397"/>
      <c r="B56" s="26" t="s">
        <v>2042</v>
      </c>
      <c r="C56" s="230"/>
      <c r="D56" s="255"/>
      <c r="E56" s="256"/>
      <c r="F56" s="247"/>
      <c r="G56" s="234">
        <v>0.01</v>
      </c>
      <c r="H56" s="234">
        <f t="shared" ref="H56" si="33">F56*G56</f>
        <v>0</v>
      </c>
      <c r="I56" s="236">
        <f t="shared" ref="I56" si="34">H56*0.06</f>
        <v>0</v>
      </c>
      <c r="J56" s="236">
        <f t="shared" ref="J56" si="35">I56+H56</f>
        <v>0</v>
      </c>
      <c r="K56" s="576"/>
      <c r="L56" s="470"/>
      <c r="M56" s="534"/>
      <c r="N56" s="479"/>
    </row>
    <row r="57" spans="1:14" x14ac:dyDescent="0.25">
      <c r="A57" s="39">
        <v>624</v>
      </c>
      <c r="B57" s="13" t="s">
        <v>1214</v>
      </c>
      <c r="C57" s="47"/>
      <c r="D57" s="92"/>
      <c r="E57" s="94"/>
      <c r="F57" s="38"/>
      <c r="G57" s="1">
        <v>0.01</v>
      </c>
      <c r="H57" s="1">
        <f t="shared" si="30"/>
        <v>0</v>
      </c>
      <c r="I57" s="35">
        <f t="shared" si="31"/>
        <v>0</v>
      </c>
      <c r="J57" s="35">
        <f t="shared" si="32"/>
        <v>0</v>
      </c>
      <c r="K57" s="576"/>
      <c r="L57" s="87">
        <f t="shared" ref="L57:L68" si="36">J57</f>
        <v>0</v>
      </c>
      <c r="M57" s="155"/>
      <c r="N57" s="73"/>
    </row>
    <row r="58" spans="1:14" x14ac:dyDescent="0.25">
      <c r="A58" s="229">
        <v>636</v>
      </c>
      <c r="B58" s="26" t="s">
        <v>1057</v>
      </c>
      <c r="C58" s="230"/>
      <c r="D58" s="255"/>
      <c r="E58" s="256"/>
      <c r="F58" s="247"/>
      <c r="G58" s="234">
        <v>0.01</v>
      </c>
      <c r="H58" s="234">
        <f t="shared" si="30"/>
        <v>0</v>
      </c>
      <c r="I58" s="236">
        <f t="shared" si="31"/>
        <v>0</v>
      </c>
      <c r="J58" s="236">
        <f t="shared" si="32"/>
        <v>0</v>
      </c>
      <c r="K58" s="576"/>
      <c r="L58" s="277">
        <f t="shared" si="36"/>
        <v>0</v>
      </c>
      <c r="M58" s="265"/>
      <c r="N58" s="266"/>
    </row>
    <row r="59" spans="1:14" x14ac:dyDescent="0.25">
      <c r="A59" s="39">
        <v>645</v>
      </c>
      <c r="B59" s="13" t="s">
        <v>100</v>
      </c>
      <c r="C59" s="47"/>
      <c r="D59" s="92"/>
      <c r="E59" s="94"/>
      <c r="F59" s="38"/>
      <c r="G59" s="1">
        <v>0.01</v>
      </c>
      <c r="H59" s="1">
        <f t="shared" ref="H59:H60" si="37">F59*G59</f>
        <v>0</v>
      </c>
      <c r="I59" s="35">
        <f t="shared" ref="I59:I60" si="38">H59*0.06</f>
        <v>0</v>
      </c>
      <c r="J59" s="35">
        <f t="shared" si="32"/>
        <v>0</v>
      </c>
      <c r="K59" s="576"/>
      <c r="L59" s="87">
        <f>J59</f>
        <v>0</v>
      </c>
      <c r="M59" s="155"/>
      <c r="N59" s="73"/>
    </row>
    <row r="60" spans="1:14" x14ac:dyDescent="0.25">
      <c r="A60" s="229">
        <v>656</v>
      </c>
      <c r="B60" s="26" t="s">
        <v>189</v>
      </c>
      <c r="C60" s="230"/>
      <c r="D60" s="255"/>
      <c r="E60" s="256"/>
      <c r="F60" s="247"/>
      <c r="G60" s="234">
        <v>0.01</v>
      </c>
      <c r="H60" s="234">
        <f t="shared" si="37"/>
        <v>0</v>
      </c>
      <c r="I60" s="236">
        <f t="shared" si="38"/>
        <v>0</v>
      </c>
      <c r="J60" s="236">
        <f t="shared" si="32"/>
        <v>0</v>
      </c>
      <c r="K60" s="576"/>
      <c r="L60" s="278">
        <f>J60</f>
        <v>0</v>
      </c>
      <c r="M60" s="265"/>
      <c r="N60" s="279"/>
    </row>
    <row r="61" spans="1:14" x14ac:dyDescent="0.25">
      <c r="A61" s="39">
        <v>657</v>
      </c>
      <c r="B61" s="13" t="s">
        <v>211</v>
      </c>
      <c r="C61" s="47"/>
      <c r="D61" s="92"/>
      <c r="E61" s="94"/>
      <c r="F61" s="38"/>
      <c r="G61" s="1">
        <v>0.01</v>
      </c>
      <c r="H61" s="1">
        <f t="shared" ref="H61" si="39">F61*G61</f>
        <v>0</v>
      </c>
      <c r="I61" s="35">
        <f t="shared" ref="I61" si="40">H61*0.06</f>
        <v>0</v>
      </c>
      <c r="J61" s="35">
        <f t="shared" ref="J61" si="41">I61+H61</f>
        <v>0</v>
      </c>
      <c r="K61" s="576"/>
      <c r="L61" s="101">
        <f>J61</f>
        <v>0</v>
      </c>
      <c r="M61" s="155"/>
      <c r="N61" s="59"/>
    </row>
    <row r="62" spans="1:14" x14ac:dyDescent="0.25">
      <c r="A62" s="229">
        <v>661</v>
      </c>
      <c r="B62" s="26" t="s">
        <v>97</v>
      </c>
      <c r="C62" s="230"/>
      <c r="D62" s="255"/>
      <c r="E62" s="256"/>
      <c r="F62" s="247"/>
      <c r="G62" s="234">
        <v>0.01</v>
      </c>
      <c r="H62" s="234">
        <f t="shared" ref="H62" si="42">F62*G62</f>
        <v>0</v>
      </c>
      <c r="I62" s="236">
        <f t="shared" ref="I62" si="43">H62*0.06</f>
        <v>0</v>
      </c>
      <c r="J62" s="236">
        <f t="shared" si="32"/>
        <v>0</v>
      </c>
      <c r="K62" s="576"/>
      <c r="L62" s="277">
        <f>J62</f>
        <v>0</v>
      </c>
      <c r="M62" s="265"/>
      <c r="N62" s="280"/>
    </row>
    <row r="63" spans="1:14" x14ac:dyDescent="0.25">
      <c r="A63" s="13">
        <v>663</v>
      </c>
      <c r="B63" s="272" t="s">
        <v>800</v>
      </c>
      <c r="C63" s="6"/>
      <c r="D63" s="48"/>
      <c r="E63" s="5"/>
      <c r="F63" s="1"/>
      <c r="G63" s="1">
        <v>0.01</v>
      </c>
      <c r="H63" s="1">
        <f t="shared" si="30"/>
        <v>0</v>
      </c>
      <c r="I63" s="35">
        <f t="shared" si="31"/>
        <v>0</v>
      </c>
      <c r="J63" s="35">
        <f t="shared" si="32"/>
        <v>0</v>
      </c>
      <c r="K63" s="576"/>
      <c r="L63" s="87">
        <f t="shared" si="36"/>
        <v>0</v>
      </c>
      <c r="M63" s="157"/>
      <c r="N63" s="1"/>
    </row>
    <row r="64" spans="1:14" x14ac:dyDescent="0.25">
      <c r="A64" s="251">
        <v>665</v>
      </c>
      <c r="B64" s="229" t="s">
        <v>609</v>
      </c>
      <c r="C64" s="241"/>
      <c r="D64" s="242"/>
      <c r="E64" s="243"/>
      <c r="F64" s="244"/>
      <c r="G64" s="234">
        <v>0.01</v>
      </c>
      <c r="H64" s="234">
        <f t="shared" si="30"/>
        <v>0</v>
      </c>
      <c r="I64" s="236">
        <f t="shared" si="31"/>
        <v>0</v>
      </c>
      <c r="J64" s="236">
        <f t="shared" si="32"/>
        <v>0</v>
      </c>
      <c r="K64" s="576"/>
      <c r="L64" s="249">
        <f t="shared" si="36"/>
        <v>0</v>
      </c>
      <c r="M64" s="346"/>
      <c r="N64" s="244"/>
    </row>
    <row r="65" spans="1:14" x14ac:dyDescent="0.25">
      <c r="A65" s="357">
        <v>672</v>
      </c>
      <c r="B65" s="39" t="s">
        <v>1162</v>
      </c>
      <c r="C65" s="89"/>
      <c r="D65" s="91"/>
      <c r="E65" s="93"/>
      <c r="F65" s="32"/>
      <c r="G65" s="1">
        <v>0.01</v>
      </c>
      <c r="H65" s="1">
        <f t="shared" ref="H65" si="44">F65*G65</f>
        <v>0</v>
      </c>
      <c r="I65" s="35">
        <f t="shared" ref="I65" si="45">H65*0.06</f>
        <v>0</v>
      </c>
      <c r="J65" s="35">
        <f t="shared" ref="J65" si="46">I65+H65</f>
        <v>0</v>
      </c>
      <c r="K65" s="576"/>
      <c r="L65" s="521">
        <f>J65+J66</f>
        <v>0</v>
      </c>
      <c r="M65" s="487"/>
      <c r="N65" s="362"/>
    </row>
    <row r="66" spans="1:14" x14ac:dyDescent="0.25">
      <c r="A66" s="356"/>
      <c r="B66" s="39" t="s">
        <v>1170</v>
      </c>
      <c r="C66" s="89"/>
      <c r="D66" s="91"/>
      <c r="E66" s="93"/>
      <c r="F66" s="32"/>
      <c r="G66" s="1">
        <v>0.01</v>
      </c>
      <c r="H66" s="1">
        <f t="shared" ref="H66" si="47">F66*G66</f>
        <v>0</v>
      </c>
      <c r="I66" s="35">
        <f t="shared" ref="I66" si="48">H66*0.06</f>
        <v>0</v>
      </c>
      <c r="J66" s="35">
        <f t="shared" ref="J66" si="49">I66+H66</f>
        <v>0</v>
      </c>
      <c r="K66" s="576"/>
      <c r="L66" s="522"/>
      <c r="M66" s="488"/>
      <c r="N66" s="364"/>
    </row>
    <row r="67" spans="1:14" x14ac:dyDescent="0.25">
      <c r="A67" s="251">
        <v>680</v>
      </c>
      <c r="B67" s="229" t="s">
        <v>1297</v>
      </c>
      <c r="C67" s="241"/>
      <c r="D67" s="242"/>
      <c r="E67" s="243"/>
      <c r="F67" s="244"/>
      <c r="G67" s="234">
        <v>0.01</v>
      </c>
      <c r="H67" s="234">
        <f t="shared" si="30"/>
        <v>0</v>
      </c>
      <c r="I67" s="236">
        <f t="shared" si="31"/>
        <v>0</v>
      </c>
      <c r="J67" s="236">
        <f t="shared" si="32"/>
        <v>0</v>
      </c>
      <c r="K67" s="576"/>
      <c r="L67" s="249">
        <f t="shared" si="36"/>
        <v>0</v>
      </c>
      <c r="M67" s="346"/>
      <c r="N67" s="244"/>
    </row>
    <row r="68" spans="1:14" x14ac:dyDescent="0.25">
      <c r="A68" s="357">
        <v>686</v>
      </c>
      <c r="B68" s="39" t="s">
        <v>928</v>
      </c>
      <c r="C68" s="362"/>
      <c r="D68" s="362"/>
      <c r="E68" s="362"/>
      <c r="F68" s="351"/>
      <c r="G68" s="357">
        <v>0.01</v>
      </c>
      <c r="H68" s="351">
        <f t="shared" si="30"/>
        <v>0</v>
      </c>
      <c r="I68" s="523">
        <f t="shared" si="31"/>
        <v>0</v>
      </c>
      <c r="J68" s="523">
        <f>H68+I68</f>
        <v>0</v>
      </c>
      <c r="K68" s="576"/>
      <c r="L68" s="523">
        <f t="shared" si="36"/>
        <v>0</v>
      </c>
      <c r="M68" s="462"/>
      <c r="N68" s="362"/>
    </row>
    <row r="69" spans="1:14" x14ac:dyDescent="0.25">
      <c r="A69" s="355"/>
      <c r="B69" s="39" t="s">
        <v>929</v>
      </c>
      <c r="C69" s="363"/>
      <c r="D69" s="363"/>
      <c r="E69" s="363"/>
      <c r="F69" s="352"/>
      <c r="G69" s="355"/>
      <c r="H69" s="352"/>
      <c r="I69" s="537"/>
      <c r="J69" s="537"/>
      <c r="K69" s="576"/>
      <c r="L69" s="352"/>
      <c r="M69" s="525"/>
      <c r="N69" s="363"/>
    </row>
    <row r="70" spans="1:14" x14ac:dyDescent="0.25">
      <c r="A70" s="356"/>
      <c r="B70" s="39" t="s">
        <v>930</v>
      </c>
      <c r="C70" s="364"/>
      <c r="D70" s="364"/>
      <c r="E70" s="364"/>
      <c r="F70" s="353"/>
      <c r="G70" s="356"/>
      <c r="H70" s="353"/>
      <c r="I70" s="524"/>
      <c r="J70" s="524"/>
      <c r="K70" s="576"/>
      <c r="L70" s="353"/>
      <c r="M70" s="463"/>
      <c r="N70" s="364"/>
    </row>
    <row r="71" spans="1:14" x14ac:dyDescent="0.25">
      <c r="A71" s="26">
        <v>690</v>
      </c>
      <c r="B71" s="26" t="s">
        <v>569</v>
      </c>
      <c r="C71" s="281"/>
      <c r="D71" s="281"/>
      <c r="E71" s="281"/>
      <c r="F71" s="235"/>
      <c r="G71" s="26">
        <v>0.01</v>
      </c>
      <c r="H71" s="235">
        <f t="shared" ref="H71" si="50">F71*G71</f>
        <v>0</v>
      </c>
      <c r="I71" s="282">
        <f t="shared" ref="I71" si="51">H71*0.06</f>
        <v>0</v>
      </c>
      <c r="J71" s="282">
        <f>H71+I71</f>
        <v>0</v>
      </c>
      <c r="K71" s="576"/>
      <c r="L71" s="282">
        <f t="shared" ref="L71" si="52">J71</f>
        <v>0</v>
      </c>
      <c r="M71" s="287"/>
      <c r="N71" s="281"/>
    </row>
    <row r="72" spans="1:14" x14ac:dyDescent="0.25">
      <c r="A72" s="201">
        <v>695</v>
      </c>
      <c r="B72" s="201" t="s">
        <v>450</v>
      </c>
      <c r="C72" s="88"/>
      <c r="D72" s="88"/>
      <c r="E72" s="88"/>
      <c r="F72" s="225"/>
      <c r="G72" s="201">
        <v>0.01</v>
      </c>
      <c r="H72" s="225">
        <f t="shared" ref="H72" si="53">F72*G72</f>
        <v>0</v>
      </c>
      <c r="I72" s="104">
        <f t="shared" ref="I72" si="54">H72*0.06</f>
        <v>0</v>
      </c>
      <c r="J72" s="104">
        <f>H72+I72</f>
        <v>0</v>
      </c>
      <c r="K72" s="576"/>
      <c r="L72" s="104">
        <f t="shared" ref="L72" si="55">J72</f>
        <v>0</v>
      </c>
      <c r="M72" s="158"/>
      <c r="N72" s="88"/>
    </row>
    <row r="73" spans="1:14" x14ac:dyDescent="0.25">
      <c r="A73" s="396">
        <v>696</v>
      </c>
      <c r="B73" s="26" t="s">
        <v>634</v>
      </c>
      <c r="C73" s="477"/>
      <c r="D73" s="477"/>
      <c r="E73" s="477"/>
      <c r="F73" s="492"/>
      <c r="G73" s="492">
        <v>0.01</v>
      </c>
      <c r="H73" s="492">
        <f t="shared" ref="H73" si="56">F73*G73</f>
        <v>0</v>
      </c>
      <c r="I73" s="468">
        <f t="shared" ref="I73" si="57">H73*0.06</f>
        <v>0</v>
      </c>
      <c r="J73" s="468">
        <f>H73+I73</f>
        <v>0</v>
      </c>
      <c r="K73" s="576"/>
      <c r="L73" s="468">
        <f>J73</f>
        <v>0</v>
      </c>
      <c r="M73" s="484"/>
      <c r="N73" s="477"/>
    </row>
    <row r="74" spans="1:14" x14ac:dyDescent="0.25">
      <c r="A74" s="397"/>
      <c r="B74" s="229" t="s">
        <v>636</v>
      </c>
      <c r="C74" s="479"/>
      <c r="D74" s="479"/>
      <c r="E74" s="479"/>
      <c r="F74" s="494"/>
      <c r="G74" s="494"/>
      <c r="H74" s="494"/>
      <c r="I74" s="470"/>
      <c r="J74" s="470"/>
      <c r="K74" s="576"/>
      <c r="L74" s="470"/>
      <c r="M74" s="486"/>
      <c r="N74" s="479"/>
    </row>
    <row r="75" spans="1:14" x14ac:dyDescent="0.25">
      <c r="A75" s="357">
        <v>704</v>
      </c>
      <c r="B75" s="39" t="s">
        <v>855</v>
      </c>
      <c r="C75" s="497"/>
      <c r="D75" s="498"/>
      <c r="E75" s="507"/>
      <c r="F75" s="351"/>
      <c r="G75" s="351">
        <v>0.01</v>
      </c>
      <c r="H75" s="351">
        <f>F75*G75</f>
        <v>0</v>
      </c>
      <c r="I75" s="523">
        <f>H75*0.06</f>
        <v>0</v>
      </c>
      <c r="J75" s="523">
        <f>I75+H75</f>
        <v>0</v>
      </c>
      <c r="K75" s="576"/>
      <c r="L75" s="521">
        <f>J75+J77</f>
        <v>0</v>
      </c>
      <c r="M75" s="462"/>
      <c r="N75" s="362"/>
    </row>
    <row r="76" spans="1:14" x14ac:dyDescent="0.25">
      <c r="A76" s="355"/>
      <c r="B76" s="39" t="s">
        <v>859</v>
      </c>
      <c r="C76" s="496"/>
      <c r="D76" s="500"/>
      <c r="E76" s="508"/>
      <c r="F76" s="353"/>
      <c r="G76" s="353"/>
      <c r="H76" s="353"/>
      <c r="I76" s="524"/>
      <c r="J76" s="524"/>
      <c r="K76" s="576"/>
      <c r="L76" s="536"/>
      <c r="M76" s="525"/>
      <c r="N76" s="363"/>
    </row>
    <row r="77" spans="1:14" x14ac:dyDescent="0.25">
      <c r="A77" s="356"/>
      <c r="B77" s="39" t="s">
        <v>1051</v>
      </c>
      <c r="C77" s="6"/>
      <c r="D77" s="48"/>
      <c r="E77" s="5"/>
      <c r="F77" s="51"/>
      <c r="G77" s="1">
        <v>0.01</v>
      </c>
      <c r="H77" s="1">
        <f>F77*G77</f>
        <v>0</v>
      </c>
      <c r="I77" s="35">
        <f>H77*0.06</f>
        <v>0</v>
      </c>
      <c r="J77" s="35">
        <f>I77+H77</f>
        <v>0</v>
      </c>
      <c r="K77" s="576"/>
      <c r="L77" s="522"/>
      <c r="M77" s="463"/>
      <c r="N77" s="363"/>
    </row>
    <row r="78" spans="1:14" x14ac:dyDescent="0.25">
      <c r="A78" s="26">
        <v>708</v>
      </c>
      <c r="B78" s="26" t="s">
        <v>1469</v>
      </c>
      <c r="C78" s="233"/>
      <c r="D78" s="231"/>
      <c r="E78" s="232"/>
      <c r="F78" s="235"/>
      <c r="G78" s="262">
        <v>0.01</v>
      </c>
      <c r="H78" s="262">
        <f>F78*G78</f>
        <v>0</v>
      </c>
      <c r="I78" s="263">
        <f>H78*0.06</f>
        <v>0</v>
      </c>
      <c r="J78" s="263">
        <f>I78+H78</f>
        <v>0</v>
      </c>
      <c r="K78" s="576"/>
      <c r="L78" s="277">
        <f>J78</f>
        <v>0</v>
      </c>
      <c r="M78" s="287"/>
      <c r="N78" s="253"/>
    </row>
    <row r="79" spans="1:14" x14ac:dyDescent="0.25">
      <c r="A79" s="201">
        <v>710</v>
      </c>
      <c r="B79" s="201" t="s">
        <v>1154</v>
      </c>
      <c r="C79" s="103"/>
      <c r="D79" s="223"/>
      <c r="E79" s="224"/>
      <c r="F79" s="225"/>
      <c r="G79" s="49">
        <v>0.01</v>
      </c>
      <c r="H79" s="49">
        <f>F79*G79</f>
        <v>0</v>
      </c>
      <c r="I79" s="261">
        <f>H79*0.06</f>
        <v>0</v>
      </c>
      <c r="J79" s="261">
        <f>I79+H79</f>
        <v>0</v>
      </c>
      <c r="K79" s="576"/>
      <c r="L79" s="222">
        <f>J79</f>
        <v>0</v>
      </c>
      <c r="M79" s="159"/>
      <c r="N79" s="181"/>
    </row>
    <row r="80" spans="1:14" x14ac:dyDescent="0.25">
      <c r="A80" s="26">
        <v>712</v>
      </c>
      <c r="B80" s="26" t="s">
        <v>1355</v>
      </c>
      <c r="C80" s="233"/>
      <c r="D80" s="231"/>
      <c r="E80" s="232"/>
      <c r="F80" s="235"/>
      <c r="G80" s="262">
        <v>0.01</v>
      </c>
      <c r="H80" s="262">
        <f>F80*G80</f>
        <v>0</v>
      </c>
      <c r="I80" s="263">
        <f>H80*0.06</f>
        <v>0</v>
      </c>
      <c r="J80" s="263">
        <f>I80+H80</f>
        <v>0</v>
      </c>
      <c r="K80" s="576"/>
      <c r="L80" s="257">
        <f>J80</f>
        <v>0</v>
      </c>
      <c r="M80" s="287"/>
      <c r="N80" s="253"/>
    </row>
    <row r="81" spans="1:14" x14ac:dyDescent="0.25">
      <c r="A81" s="357">
        <v>725</v>
      </c>
      <c r="B81" s="39" t="s">
        <v>1061</v>
      </c>
      <c r="C81" s="497"/>
      <c r="D81" s="497"/>
      <c r="E81" s="497"/>
      <c r="F81" s="351"/>
      <c r="G81" s="351">
        <v>0.01</v>
      </c>
      <c r="H81" s="351">
        <f>F81*G81</f>
        <v>0</v>
      </c>
      <c r="I81" s="523">
        <f>H81*0.06</f>
        <v>0</v>
      </c>
      <c r="J81" s="523">
        <f>I81+H81</f>
        <v>0</v>
      </c>
      <c r="K81" s="576"/>
      <c r="L81" s="521">
        <f>J81</f>
        <v>0</v>
      </c>
      <c r="M81" s="462"/>
      <c r="N81" s="362"/>
    </row>
    <row r="82" spans="1:14" x14ac:dyDescent="0.25">
      <c r="A82" s="356"/>
      <c r="B82" s="39" t="s">
        <v>1291</v>
      </c>
      <c r="C82" s="496"/>
      <c r="D82" s="496"/>
      <c r="E82" s="496"/>
      <c r="F82" s="353"/>
      <c r="G82" s="353"/>
      <c r="H82" s="353"/>
      <c r="I82" s="524"/>
      <c r="J82" s="524"/>
      <c r="K82" s="576"/>
      <c r="L82" s="522"/>
      <c r="M82" s="463"/>
      <c r="N82" s="364"/>
    </row>
    <row r="83" spans="1:14" x14ac:dyDescent="0.25">
      <c r="A83" s="396">
        <v>753</v>
      </c>
      <c r="B83" s="26" t="s">
        <v>325</v>
      </c>
      <c r="C83" s="233"/>
      <c r="D83" s="233"/>
      <c r="E83" s="233"/>
      <c r="F83" s="235"/>
      <c r="G83" s="262">
        <v>0.01</v>
      </c>
      <c r="H83" s="262">
        <f t="shared" ref="H83" si="58">F83*G83</f>
        <v>0</v>
      </c>
      <c r="I83" s="263">
        <f t="shared" ref="I83:I88" si="59">H83*0.06</f>
        <v>0</v>
      </c>
      <c r="J83" s="263">
        <f t="shared" ref="J83" si="60">I83+H83</f>
        <v>0</v>
      </c>
      <c r="K83" s="576"/>
      <c r="L83" s="481">
        <f>J83+J84</f>
        <v>0</v>
      </c>
      <c r="M83" s="484"/>
      <c r="N83" s="477"/>
    </row>
    <row r="84" spans="1:14" x14ac:dyDescent="0.25">
      <c r="A84" s="480"/>
      <c r="B84" s="26" t="s">
        <v>507</v>
      </c>
      <c r="C84" s="489"/>
      <c r="D84" s="489"/>
      <c r="E84" s="489"/>
      <c r="F84" s="492"/>
      <c r="G84" s="492">
        <v>0.01</v>
      </c>
      <c r="H84" s="492">
        <f>F84*G84</f>
        <v>0</v>
      </c>
      <c r="I84" s="468">
        <f>H84*0.06</f>
        <v>0</v>
      </c>
      <c r="J84" s="468">
        <f>H84+I84</f>
        <v>0</v>
      </c>
      <c r="K84" s="576"/>
      <c r="L84" s="482"/>
      <c r="M84" s="485"/>
      <c r="N84" s="478"/>
    </row>
    <row r="85" spans="1:14" x14ac:dyDescent="0.25">
      <c r="A85" s="480"/>
      <c r="B85" s="26" t="s">
        <v>508</v>
      </c>
      <c r="C85" s="490"/>
      <c r="D85" s="490"/>
      <c r="E85" s="490"/>
      <c r="F85" s="493"/>
      <c r="G85" s="493"/>
      <c r="H85" s="493"/>
      <c r="I85" s="469"/>
      <c r="J85" s="469"/>
      <c r="K85" s="576"/>
      <c r="L85" s="482"/>
      <c r="M85" s="485"/>
      <c r="N85" s="478"/>
    </row>
    <row r="86" spans="1:14" x14ac:dyDescent="0.25">
      <c r="A86" s="397"/>
      <c r="B86" s="26" t="s">
        <v>509</v>
      </c>
      <c r="C86" s="491"/>
      <c r="D86" s="491"/>
      <c r="E86" s="491"/>
      <c r="F86" s="494"/>
      <c r="G86" s="494"/>
      <c r="H86" s="494"/>
      <c r="I86" s="470"/>
      <c r="J86" s="470"/>
      <c r="K86" s="576"/>
      <c r="L86" s="483"/>
      <c r="M86" s="486"/>
      <c r="N86" s="479"/>
    </row>
    <row r="87" spans="1:14" x14ac:dyDescent="0.25">
      <c r="A87" s="201">
        <v>765</v>
      </c>
      <c r="B87" s="201" t="s">
        <v>1422</v>
      </c>
      <c r="C87" s="103"/>
      <c r="D87" s="103"/>
      <c r="E87" s="103"/>
      <c r="F87" s="225"/>
      <c r="G87" s="49">
        <v>0.01</v>
      </c>
      <c r="H87" s="49">
        <f t="shared" ref="H87" si="61">F87*G87</f>
        <v>0</v>
      </c>
      <c r="I87" s="261">
        <f t="shared" si="59"/>
        <v>0</v>
      </c>
      <c r="J87" s="261">
        <f t="shared" ref="J87" si="62">I87+H87</f>
        <v>0</v>
      </c>
      <c r="K87" s="576"/>
      <c r="L87" s="221">
        <f>J87</f>
        <v>0</v>
      </c>
      <c r="M87" s="158"/>
      <c r="N87" s="88"/>
    </row>
    <row r="88" spans="1:14" x14ac:dyDescent="0.25">
      <c r="A88" s="26">
        <v>767</v>
      </c>
      <c r="B88" s="26" t="s">
        <v>1431</v>
      </c>
      <c r="C88" s="233"/>
      <c r="D88" s="233"/>
      <c r="E88" s="233"/>
      <c r="F88" s="235"/>
      <c r="G88" s="262">
        <v>0.01</v>
      </c>
      <c r="H88" s="262">
        <f t="shared" ref="H88" si="63">F88*G88</f>
        <v>0</v>
      </c>
      <c r="I88" s="263">
        <f t="shared" si="59"/>
        <v>0</v>
      </c>
      <c r="J88" s="263">
        <f t="shared" ref="J88" si="64">I88+H88</f>
        <v>0</v>
      </c>
      <c r="K88" s="576"/>
      <c r="L88" s="277">
        <f>J88</f>
        <v>0</v>
      </c>
      <c r="M88" s="287"/>
      <c r="N88" s="281"/>
    </row>
    <row r="89" spans="1:14" x14ac:dyDescent="0.25">
      <c r="A89" s="39">
        <v>771</v>
      </c>
      <c r="B89" s="39" t="s">
        <v>1280</v>
      </c>
      <c r="C89" s="39"/>
      <c r="D89" s="39"/>
      <c r="E89" s="39"/>
      <c r="F89" s="38"/>
      <c r="G89" s="49">
        <v>0.01</v>
      </c>
      <c r="H89" s="49">
        <f t="shared" ref="H89" si="65">F89*G89</f>
        <v>0</v>
      </c>
      <c r="I89" s="261">
        <f t="shared" ref="I89" si="66">H89*0.06</f>
        <v>0</v>
      </c>
      <c r="J89" s="261">
        <f t="shared" ref="J89" si="67">I89+H89</f>
        <v>0</v>
      </c>
      <c r="K89" s="576"/>
      <c r="L89" s="120">
        <f>J89</f>
        <v>0</v>
      </c>
      <c r="M89" s="153"/>
      <c r="N89" s="39"/>
    </row>
    <row r="90" spans="1:14" x14ac:dyDescent="0.25">
      <c r="A90" s="229">
        <v>772</v>
      </c>
      <c r="B90" s="229" t="s">
        <v>1143</v>
      </c>
      <c r="C90" s="230"/>
      <c r="D90" s="230"/>
      <c r="E90" s="230"/>
      <c r="F90" s="247"/>
      <c r="G90" s="234">
        <v>0.01</v>
      </c>
      <c r="H90" s="234">
        <f t="shared" ref="H90:H118" si="68">F90*G90</f>
        <v>0</v>
      </c>
      <c r="I90" s="236">
        <f t="shared" ref="I90:I119" si="69">H90*0.06</f>
        <v>0</v>
      </c>
      <c r="J90" s="236">
        <f t="shared" ref="J90:J118" si="70">I90+H90</f>
        <v>0</v>
      </c>
      <c r="K90" s="576"/>
      <c r="L90" s="277">
        <f t="shared" ref="L90:L149" si="71">J90</f>
        <v>0</v>
      </c>
      <c r="M90" s="287"/>
      <c r="N90" s="266"/>
    </row>
    <row r="91" spans="1:14" x14ac:dyDescent="0.25">
      <c r="A91" s="39">
        <v>776</v>
      </c>
      <c r="B91" s="39" t="s">
        <v>3</v>
      </c>
      <c r="C91" s="47"/>
      <c r="D91" s="47"/>
      <c r="E91" s="47"/>
      <c r="F91" s="38"/>
      <c r="G91" s="49">
        <v>0.01</v>
      </c>
      <c r="H91" s="49">
        <f t="shared" si="68"/>
        <v>0</v>
      </c>
      <c r="I91" s="261">
        <f t="shared" si="69"/>
        <v>0</v>
      </c>
      <c r="J91" s="261">
        <f t="shared" si="70"/>
        <v>0</v>
      </c>
      <c r="K91" s="576"/>
      <c r="L91" s="222">
        <f t="shared" si="71"/>
        <v>0</v>
      </c>
      <c r="M91" s="163"/>
      <c r="N91" s="181"/>
    </row>
    <row r="92" spans="1:14" s="285" customFormat="1" x14ac:dyDescent="0.25">
      <c r="A92" s="229">
        <v>781</v>
      </c>
      <c r="B92" s="229" t="s">
        <v>235</v>
      </c>
      <c r="C92" s="230"/>
      <c r="D92" s="230"/>
      <c r="E92" s="230"/>
      <c r="F92" s="247"/>
      <c r="G92" s="262">
        <v>0.01</v>
      </c>
      <c r="H92" s="262">
        <f t="shared" si="68"/>
        <v>0</v>
      </c>
      <c r="I92" s="263">
        <f t="shared" si="69"/>
        <v>0</v>
      </c>
      <c r="J92" s="263">
        <f t="shared" si="70"/>
        <v>0</v>
      </c>
      <c r="K92" s="576"/>
      <c r="L92" s="283">
        <f t="shared" si="71"/>
        <v>0</v>
      </c>
      <c r="M92" s="284"/>
      <c r="N92" s="279"/>
    </row>
    <row r="93" spans="1:14" x14ac:dyDescent="0.25">
      <c r="A93" s="39">
        <v>786</v>
      </c>
      <c r="B93" s="39" t="s">
        <v>1363</v>
      </c>
      <c r="C93" s="47"/>
      <c r="D93" s="47"/>
      <c r="E93" s="47"/>
      <c r="F93" s="38"/>
      <c r="G93" s="49">
        <v>0.01</v>
      </c>
      <c r="H93" s="49">
        <f t="shared" ref="H93:H95" si="72">F93*G93</f>
        <v>0</v>
      </c>
      <c r="I93" s="261">
        <f t="shared" si="69"/>
        <v>0</v>
      </c>
      <c r="J93" s="261">
        <f t="shared" ref="J93:J95" si="73">I93+H93</f>
        <v>0</v>
      </c>
      <c r="K93" s="576"/>
      <c r="L93" s="83">
        <f>J93</f>
        <v>0</v>
      </c>
      <c r="M93" s="164"/>
      <c r="N93" s="4"/>
    </row>
    <row r="94" spans="1:14" s="285" customFormat="1" x14ac:dyDescent="0.25">
      <c r="A94" s="229">
        <v>793</v>
      </c>
      <c r="B94" s="229" t="s">
        <v>1465</v>
      </c>
      <c r="C94" s="230"/>
      <c r="D94" s="230"/>
      <c r="E94" s="230"/>
      <c r="F94" s="247"/>
      <c r="G94" s="262">
        <v>0.01</v>
      </c>
      <c r="H94" s="262">
        <f t="shared" ref="H94" si="74">F94*G94</f>
        <v>0</v>
      </c>
      <c r="I94" s="263">
        <f t="shared" si="69"/>
        <v>0</v>
      </c>
      <c r="J94" s="263">
        <f t="shared" ref="J94" si="75">I94+H94</f>
        <v>0</v>
      </c>
      <c r="K94" s="576"/>
      <c r="L94" s="240">
        <f>J94</f>
        <v>0</v>
      </c>
      <c r="M94" s="286"/>
      <c r="N94" s="266"/>
    </row>
    <row r="95" spans="1:14" x14ac:dyDescent="0.25">
      <c r="A95" s="39">
        <v>830</v>
      </c>
      <c r="B95" s="39" t="s">
        <v>1452</v>
      </c>
      <c r="C95" s="47"/>
      <c r="D95" s="47"/>
      <c r="E95" s="47"/>
      <c r="F95" s="38"/>
      <c r="G95" s="49">
        <v>0.01</v>
      </c>
      <c r="H95" s="49">
        <f t="shared" si="72"/>
        <v>0</v>
      </c>
      <c r="I95" s="261">
        <f t="shared" si="69"/>
        <v>0</v>
      </c>
      <c r="J95" s="261">
        <f t="shared" si="73"/>
        <v>0</v>
      </c>
      <c r="K95" s="576"/>
      <c r="L95" s="83">
        <f>J95</f>
        <v>0</v>
      </c>
      <c r="M95" s="164"/>
      <c r="N95" s="73"/>
    </row>
    <row r="96" spans="1:14" s="285" customFormat="1" x14ac:dyDescent="0.25">
      <c r="A96" s="26">
        <v>838</v>
      </c>
      <c r="B96" s="26" t="s">
        <v>1075</v>
      </c>
      <c r="C96" s="233"/>
      <c r="D96" s="233"/>
      <c r="E96" s="233"/>
      <c r="F96" s="235"/>
      <c r="G96" s="262">
        <v>0.01</v>
      </c>
      <c r="H96" s="262">
        <f t="shared" si="68"/>
        <v>0</v>
      </c>
      <c r="I96" s="263">
        <f t="shared" si="69"/>
        <v>0</v>
      </c>
      <c r="J96" s="263">
        <f t="shared" si="70"/>
        <v>0</v>
      </c>
      <c r="K96" s="576"/>
      <c r="L96" s="240">
        <f t="shared" si="71"/>
        <v>0</v>
      </c>
      <c r="M96" s="287"/>
      <c r="N96" s="281"/>
    </row>
    <row r="97" spans="1:14" x14ac:dyDescent="0.25">
      <c r="A97" s="13">
        <v>849</v>
      </c>
      <c r="B97" s="39" t="s">
        <v>1315</v>
      </c>
      <c r="C97" s="6"/>
      <c r="D97" s="6"/>
      <c r="E97" s="6"/>
      <c r="F97" s="51"/>
      <c r="G97" s="49">
        <v>0.01</v>
      </c>
      <c r="H97" s="49">
        <f t="shared" ref="H97" si="76">F97*G97</f>
        <v>0</v>
      </c>
      <c r="I97" s="261">
        <f t="shared" ref="I97" si="77">H97*0.06</f>
        <v>0</v>
      </c>
      <c r="J97" s="261">
        <f t="shared" ref="J97" si="78">I97+H97</f>
        <v>0</v>
      </c>
      <c r="K97" s="576"/>
      <c r="L97" s="83">
        <f>J97</f>
        <v>0</v>
      </c>
      <c r="M97" s="162"/>
      <c r="N97" s="64"/>
    </row>
    <row r="98" spans="1:14" s="285" customFormat="1" x14ac:dyDescent="0.25">
      <c r="A98" s="26">
        <v>850</v>
      </c>
      <c r="B98" s="229" t="s">
        <v>1283</v>
      </c>
      <c r="C98" s="233"/>
      <c r="D98" s="233"/>
      <c r="E98" s="233"/>
      <c r="F98" s="235"/>
      <c r="G98" s="262">
        <v>0.01</v>
      </c>
      <c r="H98" s="262">
        <f t="shared" ref="H98:H100" si="79">F98*G98</f>
        <v>0</v>
      </c>
      <c r="I98" s="263">
        <f t="shared" si="69"/>
        <v>0</v>
      </c>
      <c r="J98" s="263">
        <f t="shared" ref="J98:J100" si="80">I98+H98</f>
        <v>0</v>
      </c>
      <c r="K98" s="576"/>
      <c r="L98" s="303">
        <f>J98</f>
        <v>0</v>
      </c>
      <c r="M98" s="287"/>
      <c r="N98" s="294"/>
    </row>
    <row r="99" spans="1:14" x14ac:dyDescent="0.25">
      <c r="A99" s="13">
        <v>878</v>
      </c>
      <c r="B99" s="39" t="s">
        <v>821</v>
      </c>
      <c r="C99" s="6"/>
      <c r="D99" s="6"/>
      <c r="E99" s="6"/>
      <c r="F99" s="51"/>
      <c r="G99" s="49">
        <v>0.01</v>
      </c>
      <c r="H99" s="1">
        <f t="shared" si="79"/>
        <v>0</v>
      </c>
      <c r="I99" s="35">
        <f t="shared" ref="I99" si="81">H99*0.06</f>
        <v>0</v>
      </c>
      <c r="J99" s="35">
        <f t="shared" si="80"/>
        <v>0</v>
      </c>
      <c r="K99" s="576"/>
      <c r="L99" s="222">
        <f>J99</f>
        <v>0</v>
      </c>
      <c r="M99" s="162"/>
      <c r="N99" s="181"/>
    </row>
    <row r="100" spans="1:14" s="285" customFormat="1" x14ac:dyDescent="0.25">
      <c r="A100" s="26">
        <v>884</v>
      </c>
      <c r="B100" s="229" t="s">
        <v>1492</v>
      </c>
      <c r="C100" s="233"/>
      <c r="D100" s="233"/>
      <c r="E100" s="233"/>
      <c r="F100" s="235"/>
      <c r="G100" s="234">
        <v>0.01</v>
      </c>
      <c r="H100" s="234">
        <f t="shared" si="79"/>
        <v>0</v>
      </c>
      <c r="I100" s="236">
        <f t="shared" si="69"/>
        <v>0</v>
      </c>
      <c r="J100" s="236">
        <f t="shared" si="80"/>
        <v>0</v>
      </c>
      <c r="K100" s="576"/>
      <c r="L100" s="240">
        <f>J100</f>
        <v>0</v>
      </c>
      <c r="M100" s="287"/>
      <c r="N100" s="281"/>
    </row>
    <row r="101" spans="1:14" x14ac:dyDescent="0.25">
      <c r="A101" s="13">
        <v>887</v>
      </c>
      <c r="B101" s="13" t="s">
        <v>1073</v>
      </c>
      <c r="C101" s="6"/>
      <c r="D101" s="6"/>
      <c r="E101" s="6"/>
      <c r="F101" s="51"/>
      <c r="G101" s="1">
        <v>0.01</v>
      </c>
      <c r="H101" s="1">
        <f t="shared" si="68"/>
        <v>0</v>
      </c>
      <c r="I101" s="35">
        <f t="shared" si="69"/>
        <v>0</v>
      </c>
      <c r="J101" s="35">
        <f t="shared" si="70"/>
        <v>0</v>
      </c>
      <c r="K101" s="576"/>
      <c r="L101" s="83">
        <f t="shared" si="71"/>
        <v>0</v>
      </c>
      <c r="M101" s="162"/>
      <c r="N101" s="4"/>
    </row>
    <row r="102" spans="1:14" s="285" customFormat="1" x14ac:dyDescent="0.25">
      <c r="A102" s="26">
        <v>894</v>
      </c>
      <c r="B102" s="26" t="s">
        <v>1277</v>
      </c>
      <c r="C102" s="233"/>
      <c r="D102" s="233"/>
      <c r="E102" s="233"/>
      <c r="F102" s="235"/>
      <c r="G102" s="235">
        <v>0.01</v>
      </c>
      <c r="H102" s="235">
        <f t="shared" si="68"/>
        <v>0</v>
      </c>
      <c r="I102" s="282">
        <f t="shared" si="69"/>
        <v>0</v>
      </c>
      <c r="J102" s="282">
        <f t="shared" si="70"/>
        <v>0</v>
      </c>
      <c r="K102" s="576"/>
      <c r="L102" s="283">
        <f t="shared" si="71"/>
        <v>0</v>
      </c>
      <c r="M102" s="287"/>
      <c r="N102" s="279"/>
    </row>
    <row r="103" spans="1:14" x14ac:dyDescent="0.25">
      <c r="A103" s="13">
        <v>902</v>
      </c>
      <c r="B103" s="13" t="s">
        <v>952</v>
      </c>
      <c r="C103" s="6"/>
      <c r="D103" s="6"/>
      <c r="E103" s="6"/>
      <c r="F103" s="51"/>
      <c r="G103" s="51">
        <v>0.01</v>
      </c>
      <c r="H103" s="51">
        <f t="shared" ref="H103" si="82">F103*G103</f>
        <v>0</v>
      </c>
      <c r="I103" s="50">
        <f t="shared" ref="I103" si="83">H103*0.06</f>
        <v>0</v>
      </c>
      <c r="J103" s="50">
        <f t="shared" ref="J103" si="84">I103+H103</f>
        <v>0</v>
      </c>
      <c r="K103" s="576"/>
      <c r="L103" s="102">
        <f t="shared" si="71"/>
        <v>0</v>
      </c>
      <c r="M103" s="158"/>
      <c r="N103" s="220"/>
    </row>
    <row r="104" spans="1:14" s="285" customFormat="1" x14ac:dyDescent="0.25">
      <c r="A104" s="26">
        <v>905</v>
      </c>
      <c r="B104" s="26" t="s">
        <v>225</v>
      </c>
      <c r="C104" s="233"/>
      <c r="D104" s="233"/>
      <c r="E104" s="233"/>
      <c r="F104" s="235"/>
      <c r="G104" s="234">
        <v>0.01</v>
      </c>
      <c r="H104" s="234">
        <f t="shared" si="68"/>
        <v>0</v>
      </c>
      <c r="I104" s="236">
        <f t="shared" si="69"/>
        <v>0</v>
      </c>
      <c r="J104" s="236">
        <f t="shared" si="70"/>
        <v>0</v>
      </c>
      <c r="K104" s="576"/>
      <c r="L104" s="240">
        <f t="shared" si="71"/>
        <v>0</v>
      </c>
      <c r="M104" s="287"/>
      <c r="N104" s="281"/>
    </row>
    <row r="105" spans="1:14" x14ac:dyDescent="0.25">
      <c r="A105" s="201">
        <v>907</v>
      </c>
      <c r="B105" s="39" t="s">
        <v>1352</v>
      </c>
      <c r="C105" s="103"/>
      <c r="D105" s="103"/>
      <c r="E105" s="103"/>
      <c r="F105" s="225"/>
      <c r="G105" s="1">
        <v>0.01</v>
      </c>
      <c r="H105" s="1">
        <f t="shared" ref="H105" si="85">F105*G105</f>
        <v>0</v>
      </c>
      <c r="I105" s="35">
        <f t="shared" si="69"/>
        <v>0</v>
      </c>
      <c r="J105" s="35">
        <f t="shared" ref="J105" si="86">I105+H105</f>
        <v>0</v>
      </c>
      <c r="K105" s="576"/>
      <c r="L105" s="83">
        <f>J105</f>
        <v>0</v>
      </c>
      <c r="M105" s="162"/>
      <c r="N105" s="4"/>
    </row>
    <row r="106" spans="1:14" s="285" customFormat="1" x14ac:dyDescent="0.25">
      <c r="A106" s="251">
        <v>926</v>
      </c>
      <c r="B106" s="229" t="s">
        <v>830</v>
      </c>
      <c r="C106" s="241"/>
      <c r="D106" s="242"/>
      <c r="E106" s="243"/>
      <c r="F106" s="244"/>
      <c r="G106" s="234">
        <v>0.01</v>
      </c>
      <c r="H106" s="234">
        <f t="shared" si="68"/>
        <v>0</v>
      </c>
      <c r="I106" s="236">
        <f t="shared" si="69"/>
        <v>0</v>
      </c>
      <c r="J106" s="236">
        <f t="shared" si="70"/>
        <v>0</v>
      </c>
      <c r="K106" s="576"/>
      <c r="L106" s="277">
        <f t="shared" si="71"/>
        <v>0</v>
      </c>
      <c r="M106" s="289"/>
      <c r="N106" s="244"/>
    </row>
    <row r="107" spans="1:14" x14ac:dyDescent="0.25">
      <c r="A107" s="31">
        <v>947</v>
      </c>
      <c r="B107" s="39" t="s">
        <v>488</v>
      </c>
      <c r="C107" s="89"/>
      <c r="D107" s="91"/>
      <c r="E107" s="93"/>
      <c r="F107" s="32"/>
      <c r="G107" s="1">
        <v>0.01</v>
      </c>
      <c r="H107" s="1">
        <f t="shared" si="68"/>
        <v>0</v>
      </c>
      <c r="I107" s="35">
        <f t="shared" ref="I107" si="87">H107*0.06</f>
        <v>0</v>
      </c>
      <c r="J107" s="35">
        <f t="shared" si="70"/>
        <v>0</v>
      </c>
      <c r="K107" s="576"/>
      <c r="L107" s="83">
        <f>J107</f>
        <v>0</v>
      </c>
      <c r="M107" s="165"/>
      <c r="N107" s="32"/>
    </row>
    <row r="108" spans="1:14" s="285" customFormat="1" x14ac:dyDescent="0.25">
      <c r="A108" s="396">
        <v>948</v>
      </c>
      <c r="B108" s="229" t="s">
        <v>35</v>
      </c>
      <c r="C108" s="241"/>
      <c r="D108" s="242"/>
      <c r="E108" s="243"/>
      <c r="F108" s="244"/>
      <c r="G108" s="244">
        <v>0.01</v>
      </c>
      <c r="H108" s="244">
        <f t="shared" si="68"/>
        <v>0</v>
      </c>
      <c r="I108" s="290">
        <f t="shared" si="69"/>
        <v>0</v>
      </c>
      <c r="J108" s="290">
        <f t="shared" si="70"/>
        <v>0</v>
      </c>
      <c r="K108" s="576"/>
      <c r="L108" s="481">
        <f>J108+J109</f>
        <v>0</v>
      </c>
      <c r="M108" s="484"/>
      <c r="N108" s="477"/>
    </row>
    <row r="109" spans="1:14" s="285" customFormat="1" x14ac:dyDescent="0.25">
      <c r="A109" s="397"/>
      <c r="B109" s="229" t="s">
        <v>337</v>
      </c>
      <c r="C109" s="241"/>
      <c r="D109" s="242"/>
      <c r="E109" s="243"/>
      <c r="F109" s="244"/>
      <c r="G109" s="244">
        <v>0.01</v>
      </c>
      <c r="H109" s="244">
        <f t="shared" si="68"/>
        <v>0</v>
      </c>
      <c r="I109" s="290">
        <f t="shared" si="69"/>
        <v>0</v>
      </c>
      <c r="J109" s="290">
        <f t="shared" si="70"/>
        <v>0</v>
      </c>
      <c r="K109" s="576"/>
      <c r="L109" s="483"/>
      <c r="M109" s="486"/>
      <c r="N109" s="479"/>
    </row>
    <row r="110" spans="1:14" x14ac:dyDescent="0.25">
      <c r="A110" s="31">
        <v>955</v>
      </c>
      <c r="B110" s="39" t="s">
        <v>75</v>
      </c>
      <c r="C110" s="89"/>
      <c r="D110" s="91"/>
      <c r="E110" s="93"/>
      <c r="F110" s="32"/>
      <c r="G110" s="32">
        <v>0.01</v>
      </c>
      <c r="H110" s="32">
        <f t="shared" si="68"/>
        <v>0</v>
      </c>
      <c r="I110" s="151">
        <f t="shared" si="69"/>
        <v>0</v>
      </c>
      <c r="J110" s="151">
        <f t="shared" si="70"/>
        <v>0</v>
      </c>
      <c r="K110" s="576"/>
      <c r="L110" s="90">
        <f t="shared" si="71"/>
        <v>0</v>
      </c>
      <c r="M110" s="160"/>
      <c r="N110" s="32"/>
    </row>
    <row r="111" spans="1:14" s="285" customFormat="1" x14ac:dyDescent="0.25">
      <c r="A111" s="251">
        <v>956</v>
      </c>
      <c r="B111" s="229" t="s">
        <v>1299</v>
      </c>
      <c r="C111" s="241"/>
      <c r="D111" s="242"/>
      <c r="E111" s="243"/>
      <c r="F111" s="244"/>
      <c r="G111" s="244">
        <v>0.01</v>
      </c>
      <c r="H111" s="244">
        <f t="shared" ref="H111" si="88">F111*G111</f>
        <v>0</v>
      </c>
      <c r="I111" s="290">
        <f t="shared" ref="I111" si="89">H111*0.06</f>
        <v>0</v>
      </c>
      <c r="J111" s="290">
        <f t="shared" ref="J111" si="90">I111+H111</f>
        <v>0</v>
      </c>
      <c r="K111" s="576"/>
      <c r="L111" s="249">
        <f>J111</f>
        <v>0</v>
      </c>
      <c r="M111" s="291"/>
      <c r="N111" s="244"/>
    </row>
    <row r="112" spans="1:14" x14ac:dyDescent="0.25">
      <c r="A112" s="357">
        <v>963</v>
      </c>
      <c r="B112" s="39" t="s">
        <v>890</v>
      </c>
      <c r="C112" s="89"/>
      <c r="D112" s="91"/>
      <c r="E112" s="93"/>
      <c r="F112" s="32"/>
      <c r="G112" s="32">
        <v>0.01</v>
      </c>
      <c r="H112" s="32">
        <f t="shared" si="68"/>
        <v>0</v>
      </c>
      <c r="I112" s="151">
        <f t="shared" si="69"/>
        <v>0</v>
      </c>
      <c r="J112" s="151">
        <f t="shared" si="70"/>
        <v>0</v>
      </c>
      <c r="K112" s="576"/>
      <c r="L112" s="521">
        <f>J112+J113+J114</f>
        <v>0</v>
      </c>
      <c r="M112" s="462"/>
      <c r="N112" s="362"/>
    </row>
    <row r="113" spans="1:14" x14ac:dyDescent="0.25">
      <c r="A113" s="355"/>
      <c r="B113" s="39" t="s">
        <v>31</v>
      </c>
      <c r="C113" s="89"/>
      <c r="D113" s="91"/>
      <c r="E113" s="93"/>
      <c r="F113" s="32"/>
      <c r="G113" s="32">
        <v>0.01</v>
      </c>
      <c r="H113" s="32">
        <f t="shared" si="68"/>
        <v>0</v>
      </c>
      <c r="I113" s="151">
        <f t="shared" si="69"/>
        <v>0</v>
      </c>
      <c r="J113" s="151">
        <f t="shared" si="70"/>
        <v>0</v>
      </c>
      <c r="K113" s="576"/>
      <c r="L113" s="536"/>
      <c r="M113" s="525"/>
      <c r="N113" s="363"/>
    </row>
    <row r="114" spans="1:14" x14ac:dyDescent="0.25">
      <c r="A114" s="356"/>
      <c r="B114" s="39" t="s">
        <v>219</v>
      </c>
      <c r="C114" s="89"/>
      <c r="D114" s="91"/>
      <c r="E114" s="93"/>
      <c r="F114" s="32"/>
      <c r="G114" s="32">
        <v>0.01</v>
      </c>
      <c r="H114" s="32">
        <f t="shared" si="68"/>
        <v>0</v>
      </c>
      <c r="I114" s="151">
        <f t="shared" si="69"/>
        <v>0</v>
      </c>
      <c r="J114" s="151">
        <f t="shared" si="70"/>
        <v>0</v>
      </c>
      <c r="K114" s="576"/>
      <c r="L114" s="522"/>
      <c r="M114" s="463"/>
      <c r="N114" s="364"/>
    </row>
    <row r="115" spans="1:14" s="285" customFormat="1" x14ac:dyDescent="0.25">
      <c r="A115" s="396">
        <v>971</v>
      </c>
      <c r="B115" s="229" t="s">
        <v>207</v>
      </c>
      <c r="C115" s="241"/>
      <c r="D115" s="242"/>
      <c r="E115" s="243"/>
      <c r="F115" s="244"/>
      <c r="G115" s="244">
        <v>0.06</v>
      </c>
      <c r="H115" s="244">
        <f t="shared" si="68"/>
        <v>0</v>
      </c>
      <c r="I115" s="290">
        <f t="shared" si="69"/>
        <v>0</v>
      </c>
      <c r="J115" s="290">
        <f t="shared" si="70"/>
        <v>0</v>
      </c>
      <c r="K115" s="576"/>
      <c r="L115" s="481">
        <f>J115+J116</f>
        <v>0</v>
      </c>
      <c r="M115" s="558"/>
      <c r="N115" s="477"/>
    </row>
    <row r="116" spans="1:14" s="285" customFormat="1" x14ac:dyDescent="0.25">
      <c r="A116" s="397"/>
      <c r="B116" s="229" t="s">
        <v>199</v>
      </c>
      <c r="C116" s="241"/>
      <c r="D116" s="242"/>
      <c r="E116" s="243"/>
      <c r="F116" s="292"/>
      <c r="G116" s="244">
        <v>0.06</v>
      </c>
      <c r="H116" s="244">
        <f t="shared" ref="H116" si="91">F116*G116</f>
        <v>0</v>
      </c>
      <c r="I116" s="290">
        <f t="shared" ref="I116" si="92">H116*0.06</f>
        <v>0</v>
      </c>
      <c r="J116" s="290">
        <f t="shared" ref="J116" si="93">I116+H116</f>
        <v>0</v>
      </c>
      <c r="K116" s="576"/>
      <c r="L116" s="483"/>
      <c r="M116" s="559"/>
      <c r="N116" s="479"/>
    </row>
    <row r="117" spans="1:14" x14ac:dyDescent="0.25">
      <c r="A117" s="31">
        <v>984</v>
      </c>
      <c r="B117" s="39" t="s">
        <v>1137</v>
      </c>
      <c r="C117" s="89"/>
      <c r="D117" s="91"/>
      <c r="E117" s="93"/>
      <c r="F117" s="32"/>
      <c r="G117" s="1">
        <v>0.01</v>
      </c>
      <c r="H117" s="1">
        <f t="shared" si="68"/>
        <v>0</v>
      </c>
      <c r="I117" s="35">
        <f t="shared" si="69"/>
        <v>0</v>
      </c>
      <c r="J117" s="35">
        <f t="shared" si="70"/>
        <v>0</v>
      </c>
      <c r="K117" s="576"/>
      <c r="L117" s="87">
        <f t="shared" si="71"/>
        <v>0</v>
      </c>
      <c r="M117" s="166"/>
      <c r="N117" s="32"/>
    </row>
    <row r="118" spans="1:14" s="285" customFormat="1" x14ac:dyDescent="0.25">
      <c r="A118" s="251">
        <v>1015</v>
      </c>
      <c r="B118" s="229" t="s">
        <v>182</v>
      </c>
      <c r="C118" s="241"/>
      <c r="D118" s="242"/>
      <c r="E118" s="243"/>
      <c r="F118" s="244"/>
      <c r="G118" s="234">
        <v>0.01</v>
      </c>
      <c r="H118" s="234">
        <f t="shared" si="68"/>
        <v>0</v>
      </c>
      <c r="I118" s="236">
        <f t="shared" si="69"/>
        <v>0</v>
      </c>
      <c r="J118" s="236">
        <f t="shared" si="70"/>
        <v>0</v>
      </c>
      <c r="K118" s="576"/>
      <c r="L118" s="293">
        <f t="shared" si="71"/>
        <v>0</v>
      </c>
      <c r="M118" s="289"/>
      <c r="N118" s="294"/>
    </row>
    <row r="119" spans="1:14" x14ac:dyDescent="0.25">
      <c r="A119" s="31">
        <v>1018</v>
      </c>
      <c r="B119" s="39" t="s">
        <v>1560</v>
      </c>
      <c r="C119" s="89"/>
      <c r="D119" s="91"/>
      <c r="E119" s="93"/>
      <c r="F119" s="32"/>
      <c r="G119" s="1">
        <v>0.01</v>
      </c>
      <c r="H119" s="1">
        <f t="shared" ref="H119" si="94">F119*G119</f>
        <v>0</v>
      </c>
      <c r="I119" s="35">
        <f t="shared" si="69"/>
        <v>0</v>
      </c>
      <c r="J119" s="35">
        <f t="shared" ref="J119" si="95">I119+H119</f>
        <v>0</v>
      </c>
      <c r="K119" s="576"/>
      <c r="L119" s="140">
        <f>J119</f>
        <v>0</v>
      </c>
      <c r="M119" s="165"/>
      <c r="N119" s="123"/>
    </row>
    <row r="120" spans="1:14" s="285" customFormat="1" x14ac:dyDescent="0.25">
      <c r="A120" s="396">
        <v>1019</v>
      </c>
      <c r="B120" s="229" t="s">
        <v>1338</v>
      </c>
      <c r="C120" s="489"/>
      <c r="D120" s="489"/>
      <c r="E120" s="489"/>
      <c r="F120" s="492"/>
      <c r="G120" s="492">
        <v>0.01</v>
      </c>
      <c r="H120" s="492">
        <f>F120*G120</f>
        <v>0</v>
      </c>
      <c r="I120" s="468">
        <f>H120*0.06</f>
        <v>0</v>
      </c>
      <c r="J120" s="468">
        <f>H120+I120</f>
        <v>0</v>
      </c>
      <c r="K120" s="576"/>
      <c r="L120" s="468">
        <f>J120+J123</f>
        <v>0</v>
      </c>
      <c r="M120" s="484"/>
      <c r="N120" s="489"/>
    </row>
    <row r="121" spans="1:14" s="285" customFormat="1" x14ac:dyDescent="0.25">
      <c r="A121" s="480"/>
      <c r="B121" s="229" t="s">
        <v>1339</v>
      </c>
      <c r="C121" s="490"/>
      <c r="D121" s="490"/>
      <c r="E121" s="490"/>
      <c r="F121" s="493"/>
      <c r="G121" s="493"/>
      <c r="H121" s="493"/>
      <c r="I121" s="469"/>
      <c r="J121" s="469"/>
      <c r="K121" s="576"/>
      <c r="L121" s="469"/>
      <c r="M121" s="485"/>
      <c r="N121" s="490"/>
    </row>
    <row r="122" spans="1:14" s="285" customFormat="1" x14ac:dyDescent="0.25">
      <c r="A122" s="480"/>
      <c r="B122" s="229" t="s">
        <v>1340</v>
      </c>
      <c r="C122" s="491"/>
      <c r="D122" s="491"/>
      <c r="E122" s="491"/>
      <c r="F122" s="494"/>
      <c r="G122" s="494"/>
      <c r="H122" s="494"/>
      <c r="I122" s="470"/>
      <c r="J122" s="470"/>
      <c r="K122" s="576"/>
      <c r="L122" s="469"/>
      <c r="M122" s="485"/>
      <c r="N122" s="490"/>
    </row>
    <row r="123" spans="1:14" s="285" customFormat="1" x14ac:dyDescent="0.25">
      <c r="A123" s="397"/>
      <c r="B123" s="229" t="s">
        <v>1309</v>
      </c>
      <c r="C123" s="230"/>
      <c r="D123" s="230"/>
      <c r="E123" s="230"/>
      <c r="F123" s="247"/>
      <c r="G123" s="234">
        <v>0.01</v>
      </c>
      <c r="H123" s="234">
        <f t="shared" ref="H123" si="96">F123*G123</f>
        <v>0</v>
      </c>
      <c r="I123" s="236">
        <f t="shared" ref="I123" si="97">H123*0.06</f>
        <v>0</v>
      </c>
      <c r="J123" s="236">
        <f t="shared" ref="J123" si="98">I123+H123</f>
        <v>0</v>
      </c>
      <c r="K123" s="576"/>
      <c r="L123" s="470"/>
      <c r="M123" s="486"/>
      <c r="N123" s="491"/>
    </row>
    <row r="124" spans="1:14" x14ac:dyDescent="0.25">
      <c r="A124" s="13">
        <v>1027</v>
      </c>
      <c r="B124" s="13" t="s">
        <v>661</v>
      </c>
      <c r="C124" s="6"/>
      <c r="D124" s="6"/>
      <c r="E124" s="6"/>
      <c r="F124" s="51"/>
      <c r="G124" s="14">
        <v>0.01</v>
      </c>
      <c r="H124" s="14">
        <f t="shared" ref="H124" si="99">F124*G124</f>
        <v>0</v>
      </c>
      <c r="I124" s="273">
        <f t="shared" ref="I124" si="100">H124*0.06</f>
        <v>0</v>
      </c>
      <c r="J124" s="273">
        <f t="shared" ref="J124" si="101">I124+H124</f>
        <v>0</v>
      </c>
      <c r="K124" s="576"/>
      <c r="L124" s="227">
        <f>J124</f>
        <v>0</v>
      </c>
      <c r="M124" s="168"/>
      <c r="N124" s="181"/>
    </row>
    <row r="125" spans="1:14" x14ac:dyDescent="0.25">
      <c r="A125" s="396">
        <v>1037</v>
      </c>
      <c r="B125" s="229" t="s">
        <v>362</v>
      </c>
      <c r="C125" s="230"/>
      <c r="D125" s="230"/>
      <c r="E125" s="230"/>
      <c r="F125" s="247"/>
      <c r="G125" s="247">
        <v>0.01</v>
      </c>
      <c r="H125" s="247">
        <f>F125*G125</f>
        <v>0</v>
      </c>
      <c r="I125" s="264">
        <f>H125*0.06</f>
        <v>0</v>
      </c>
      <c r="J125" s="264">
        <f>H125+I125</f>
        <v>0</v>
      </c>
      <c r="K125" s="576"/>
      <c r="L125" s="468">
        <f>J125+J126+J130+J136</f>
        <v>0</v>
      </c>
      <c r="M125" s="484"/>
      <c r="N125" s="489"/>
    </row>
    <row r="126" spans="1:14" x14ac:dyDescent="0.25">
      <c r="A126" s="480"/>
      <c r="B126" s="229" t="s">
        <v>376</v>
      </c>
      <c r="C126" s="489"/>
      <c r="D126" s="489"/>
      <c r="E126" s="489"/>
      <c r="F126" s="492"/>
      <c r="G126" s="396">
        <v>0.01</v>
      </c>
      <c r="H126" s="492">
        <f>F126*G126</f>
        <v>0</v>
      </c>
      <c r="I126" s="545">
        <f>H126*0.06</f>
        <v>0</v>
      </c>
      <c r="J126" s="468">
        <f>H126+I126</f>
        <v>0</v>
      </c>
      <c r="K126" s="576"/>
      <c r="L126" s="469"/>
      <c r="M126" s="485"/>
      <c r="N126" s="490"/>
    </row>
    <row r="127" spans="1:14" x14ac:dyDescent="0.25">
      <c r="A127" s="480"/>
      <c r="B127" s="229" t="s">
        <v>377</v>
      </c>
      <c r="C127" s="490"/>
      <c r="D127" s="490"/>
      <c r="E127" s="490"/>
      <c r="F127" s="493"/>
      <c r="G127" s="480"/>
      <c r="H127" s="493"/>
      <c r="I127" s="546"/>
      <c r="J127" s="469"/>
      <c r="K127" s="576"/>
      <c r="L127" s="469"/>
      <c r="M127" s="485"/>
      <c r="N127" s="490"/>
    </row>
    <row r="128" spans="1:14" x14ac:dyDescent="0.25">
      <c r="A128" s="480"/>
      <c r="B128" s="229" t="s">
        <v>378</v>
      </c>
      <c r="C128" s="490"/>
      <c r="D128" s="490"/>
      <c r="E128" s="490"/>
      <c r="F128" s="493"/>
      <c r="G128" s="480"/>
      <c r="H128" s="493"/>
      <c r="I128" s="546"/>
      <c r="J128" s="469"/>
      <c r="K128" s="576"/>
      <c r="L128" s="469"/>
      <c r="M128" s="485"/>
      <c r="N128" s="490"/>
    </row>
    <row r="129" spans="1:14" x14ac:dyDescent="0.25">
      <c r="A129" s="480"/>
      <c r="B129" s="229" t="s">
        <v>381</v>
      </c>
      <c r="C129" s="491"/>
      <c r="D129" s="491"/>
      <c r="E129" s="491"/>
      <c r="F129" s="494"/>
      <c r="G129" s="397"/>
      <c r="H129" s="494"/>
      <c r="I129" s="547"/>
      <c r="J129" s="470"/>
      <c r="K129" s="576"/>
      <c r="L129" s="469"/>
      <c r="M129" s="485"/>
      <c r="N129" s="490"/>
    </row>
    <row r="130" spans="1:14" x14ac:dyDescent="0.25">
      <c r="A130" s="480"/>
      <c r="B130" s="229" t="s">
        <v>385</v>
      </c>
      <c r="C130" s="489"/>
      <c r="D130" s="489"/>
      <c r="E130" s="489"/>
      <c r="F130" s="492"/>
      <c r="G130" s="396">
        <v>0.01</v>
      </c>
      <c r="H130" s="492">
        <f>F130*G130</f>
        <v>0</v>
      </c>
      <c r="I130" s="468">
        <f>H130*0.06</f>
        <v>0</v>
      </c>
      <c r="J130" s="468">
        <f>H130+I130</f>
        <v>0</v>
      </c>
      <c r="K130" s="576"/>
      <c r="L130" s="469"/>
      <c r="M130" s="485"/>
      <c r="N130" s="490"/>
    </row>
    <row r="131" spans="1:14" x14ac:dyDescent="0.25">
      <c r="A131" s="480"/>
      <c r="B131" s="229" t="s">
        <v>386</v>
      </c>
      <c r="C131" s="490"/>
      <c r="D131" s="490"/>
      <c r="E131" s="490"/>
      <c r="F131" s="493"/>
      <c r="G131" s="480"/>
      <c r="H131" s="493"/>
      <c r="I131" s="469"/>
      <c r="J131" s="469"/>
      <c r="K131" s="576"/>
      <c r="L131" s="469"/>
      <c r="M131" s="485"/>
      <c r="N131" s="490"/>
    </row>
    <row r="132" spans="1:14" x14ac:dyDescent="0.25">
      <c r="A132" s="480"/>
      <c r="B132" s="229" t="s">
        <v>387</v>
      </c>
      <c r="C132" s="490"/>
      <c r="D132" s="490"/>
      <c r="E132" s="490"/>
      <c r="F132" s="493"/>
      <c r="G132" s="480"/>
      <c r="H132" s="493"/>
      <c r="I132" s="469"/>
      <c r="J132" s="469"/>
      <c r="K132" s="576"/>
      <c r="L132" s="469"/>
      <c r="M132" s="485"/>
      <c r="N132" s="490"/>
    </row>
    <row r="133" spans="1:14" x14ac:dyDescent="0.25">
      <c r="A133" s="480"/>
      <c r="B133" s="229" t="s">
        <v>392</v>
      </c>
      <c r="C133" s="490"/>
      <c r="D133" s="490"/>
      <c r="E133" s="490"/>
      <c r="F133" s="493"/>
      <c r="G133" s="480"/>
      <c r="H133" s="493"/>
      <c r="I133" s="469"/>
      <c r="J133" s="469"/>
      <c r="K133" s="576"/>
      <c r="L133" s="469"/>
      <c r="M133" s="485"/>
      <c r="N133" s="490"/>
    </row>
    <row r="134" spans="1:14" x14ac:dyDescent="0.25">
      <c r="A134" s="480"/>
      <c r="B134" s="229" t="s">
        <v>393</v>
      </c>
      <c r="C134" s="490"/>
      <c r="D134" s="490"/>
      <c r="E134" s="490"/>
      <c r="F134" s="493"/>
      <c r="G134" s="480"/>
      <c r="H134" s="493"/>
      <c r="I134" s="469"/>
      <c r="J134" s="469"/>
      <c r="K134" s="576"/>
      <c r="L134" s="469"/>
      <c r="M134" s="485"/>
      <c r="N134" s="490"/>
    </row>
    <row r="135" spans="1:14" x14ac:dyDescent="0.25">
      <c r="A135" s="480"/>
      <c r="B135" s="229" t="s">
        <v>394</v>
      </c>
      <c r="C135" s="491"/>
      <c r="D135" s="491"/>
      <c r="E135" s="491"/>
      <c r="F135" s="494"/>
      <c r="G135" s="397"/>
      <c r="H135" s="494"/>
      <c r="I135" s="470"/>
      <c r="J135" s="470"/>
      <c r="K135" s="576"/>
      <c r="L135" s="469"/>
      <c r="M135" s="485"/>
      <c r="N135" s="490"/>
    </row>
    <row r="136" spans="1:14" x14ac:dyDescent="0.25">
      <c r="A136" s="480"/>
      <c r="B136" s="229" t="s">
        <v>405</v>
      </c>
      <c r="C136" s="489"/>
      <c r="D136" s="489"/>
      <c r="E136" s="489"/>
      <c r="F136" s="492"/>
      <c r="G136" s="492">
        <v>0.01</v>
      </c>
      <c r="H136" s="492">
        <f>F136*G136</f>
        <v>0</v>
      </c>
      <c r="I136" s="468">
        <f>H136*0.06</f>
        <v>0</v>
      </c>
      <c r="J136" s="468">
        <f>H136+I136</f>
        <v>0</v>
      </c>
      <c r="K136" s="576"/>
      <c r="L136" s="469"/>
      <c r="M136" s="485"/>
      <c r="N136" s="490"/>
    </row>
    <row r="137" spans="1:14" x14ac:dyDescent="0.25">
      <c r="A137" s="480"/>
      <c r="B137" s="229" t="s">
        <v>406</v>
      </c>
      <c r="C137" s="490"/>
      <c r="D137" s="490"/>
      <c r="E137" s="490"/>
      <c r="F137" s="493"/>
      <c r="G137" s="493"/>
      <c r="H137" s="493"/>
      <c r="I137" s="469"/>
      <c r="J137" s="469"/>
      <c r="K137" s="576"/>
      <c r="L137" s="469"/>
      <c r="M137" s="485"/>
      <c r="N137" s="490"/>
    </row>
    <row r="138" spans="1:14" x14ac:dyDescent="0.25">
      <c r="A138" s="480"/>
      <c r="B138" s="229" t="s">
        <v>427</v>
      </c>
      <c r="C138" s="490"/>
      <c r="D138" s="490"/>
      <c r="E138" s="490"/>
      <c r="F138" s="493"/>
      <c r="G138" s="493"/>
      <c r="H138" s="493"/>
      <c r="I138" s="469"/>
      <c r="J138" s="469"/>
      <c r="K138" s="576"/>
      <c r="L138" s="469"/>
      <c r="M138" s="485"/>
      <c r="N138" s="490"/>
    </row>
    <row r="139" spans="1:14" x14ac:dyDescent="0.25">
      <c r="A139" s="397"/>
      <c r="B139" s="229" t="s">
        <v>428</v>
      </c>
      <c r="C139" s="491"/>
      <c r="D139" s="491"/>
      <c r="E139" s="491"/>
      <c r="F139" s="494"/>
      <c r="G139" s="494"/>
      <c r="H139" s="494"/>
      <c r="I139" s="470"/>
      <c r="J139" s="470"/>
      <c r="K139" s="576"/>
      <c r="L139" s="470"/>
      <c r="M139" s="486"/>
      <c r="N139" s="491"/>
    </row>
    <row r="140" spans="1:14" x14ac:dyDescent="0.25">
      <c r="A140" s="201">
        <v>1054</v>
      </c>
      <c r="B140" s="39" t="s">
        <v>123</v>
      </c>
      <c r="C140" s="103"/>
      <c r="D140" s="103"/>
      <c r="E140" s="103"/>
      <c r="F140" s="225"/>
      <c r="G140" s="225">
        <v>0.01</v>
      </c>
      <c r="H140" s="225">
        <f>F140*G140</f>
        <v>0</v>
      </c>
      <c r="I140" s="104">
        <f>H140*0.06</f>
        <v>0</v>
      </c>
      <c r="J140" s="104">
        <f>H140+I140</f>
        <v>0</v>
      </c>
      <c r="K140" s="576"/>
      <c r="L140" s="104">
        <f>J140</f>
        <v>0</v>
      </c>
      <c r="M140" s="161"/>
      <c r="N140" s="103"/>
    </row>
    <row r="141" spans="1:14" x14ac:dyDescent="0.25">
      <c r="A141" s="396">
        <v>1057</v>
      </c>
      <c r="B141" s="229" t="s">
        <v>1325</v>
      </c>
      <c r="C141" s="489"/>
      <c r="D141" s="503"/>
      <c r="E141" s="501"/>
      <c r="F141" s="492"/>
      <c r="G141" s="492">
        <v>0.01</v>
      </c>
      <c r="H141" s="492">
        <f>F141*G141</f>
        <v>0</v>
      </c>
      <c r="I141" s="468">
        <f>H141*0.06</f>
        <v>0</v>
      </c>
      <c r="J141" s="468">
        <f>H141+I141</f>
        <v>0</v>
      </c>
      <c r="K141" s="576"/>
      <c r="L141" s="481">
        <f>J141</f>
        <v>0</v>
      </c>
      <c r="M141" s="484"/>
      <c r="N141" s="477"/>
    </row>
    <row r="142" spans="1:14" x14ac:dyDescent="0.25">
      <c r="A142" s="480"/>
      <c r="B142" s="229" t="s">
        <v>1328</v>
      </c>
      <c r="C142" s="490"/>
      <c r="D142" s="504"/>
      <c r="E142" s="506"/>
      <c r="F142" s="493"/>
      <c r="G142" s="493"/>
      <c r="H142" s="493"/>
      <c r="I142" s="469"/>
      <c r="J142" s="469"/>
      <c r="K142" s="576"/>
      <c r="L142" s="482"/>
      <c r="M142" s="485"/>
      <c r="N142" s="478"/>
    </row>
    <row r="143" spans="1:14" x14ac:dyDescent="0.25">
      <c r="A143" s="397"/>
      <c r="B143" s="229" t="s">
        <v>1334</v>
      </c>
      <c r="C143" s="491"/>
      <c r="D143" s="505"/>
      <c r="E143" s="502"/>
      <c r="F143" s="494"/>
      <c r="G143" s="494"/>
      <c r="H143" s="494"/>
      <c r="I143" s="470"/>
      <c r="J143" s="470"/>
      <c r="K143" s="576"/>
      <c r="L143" s="483"/>
      <c r="M143" s="486"/>
      <c r="N143" s="479"/>
    </row>
    <row r="144" spans="1:14" x14ac:dyDescent="0.25">
      <c r="A144" s="201">
        <v>1067</v>
      </c>
      <c r="B144" s="201" t="s">
        <v>1384</v>
      </c>
      <c r="C144" s="103"/>
      <c r="D144" s="223"/>
      <c r="E144" s="224"/>
      <c r="F144" s="225"/>
      <c r="G144" s="32">
        <v>0.01</v>
      </c>
      <c r="H144" s="32">
        <f t="shared" ref="H144:H148" si="102">F144*G144</f>
        <v>0</v>
      </c>
      <c r="I144" s="151">
        <f t="shared" ref="I144:I148" si="103">H144*0.06</f>
        <v>0</v>
      </c>
      <c r="J144" s="151">
        <f t="shared" ref="J144:J148" si="104">I144+H144</f>
        <v>0</v>
      </c>
      <c r="K144" s="576"/>
      <c r="L144" s="87">
        <f>J144</f>
        <v>0</v>
      </c>
      <c r="M144" s="162"/>
      <c r="N144" s="4"/>
    </row>
    <row r="145" spans="1:14" s="285" customFormat="1" x14ac:dyDescent="0.25">
      <c r="A145" s="26">
        <v>1068</v>
      </c>
      <c r="B145" s="26" t="s">
        <v>9</v>
      </c>
      <c r="C145" s="233"/>
      <c r="D145" s="231"/>
      <c r="E145" s="232"/>
      <c r="F145" s="235"/>
      <c r="G145" s="234">
        <v>0.01</v>
      </c>
      <c r="H145" s="234">
        <f t="shared" si="102"/>
        <v>0</v>
      </c>
      <c r="I145" s="236">
        <f t="shared" si="103"/>
        <v>0</v>
      </c>
      <c r="J145" s="236">
        <f t="shared" si="104"/>
        <v>0</v>
      </c>
      <c r="K145" s="576"/>
      <c r="L145" s="277">
        <f>J145</f>
        <v>0</v>
      </c>
      <c r="M145" s="295"/>
      <c r="N145" s="253"/>
    </row>
    <row r="146" spans="1:14" x14ac:dyDescent="0.25">
      <c r="A146" s="13">
        <v>1072</v>
      </c>
      <c r="B146" s="13" t="s">
        <v>22</v>
      </c>
      <c r="C146" s="6"/>
      <c r="D146" s="48"/>
      <c r="E146" s="5"/>
      <c r="F146" s="51"/>
      <c r="G146" s="1">
        <v>0.01</v>
      </c>
      <c r="H146" s="1">
        <f t="shared" si="102"/>
        <v>0</v>
      </c>
      <c r="I146" s="35">
        <f t="shared" si="103"/>
        <v>0</v>
      </c>
      <c r="J146" s="35">
        <f t="shared" si="104"/>
        <v>0</v>
      </c>
      <c r="K146" s="576"/>
      <c r="L146" s="87">
        <f>J146</f>
        <v>0</v>
      </c>
      <c r="M146" s="167"/>
      <c r="N146" s="64"/>
    </row>
    <row r="147" spans="1:14" x14ac:dyDescent="0.25">
      <c r="A147" s="396">
        <v>3313</v>
      </c>
      <c r="B147" s="26" t="s">
        <v>128</v>
      </c>
      <c r="C147" s="233"/>
      <c r="D147" s="231"/>
      <c r="E147" s="232"/>
      <c r="F147" s="235"/>
      <c r="G147" s="234">
        <v>0.01</v>
      </c>
      <c r="H147" s="234">
        <f t="shared" si="102"/>
        <v>0</v>
      </c>
      <c r="I147" s="236">
        <f t="shared" si="103"/>
        <v>0</v>
      </c>
      <c r="J147" s="236">
        <f t="shared" si="104"/>
        <v>0</v>
      </c>
      <c r="K147" s="576"/>
      <c r="L147" s="481">
        <f>J147+J148</f>
        <v>0</v>
      </c>
      <c r="M147" s="484"/>
      <c r="N147" s="477"/>
    </row>
    <row r="148" spans="1:14" x14ac:dyDescent="0.25">
      <c r="A148" s="397"/>
      <c r="B148" s="229" t="s">
        <v>141</v>
      </c>
      <c r="C148" s="230"/>
      <c r="D148" s="255"/>
      <c r="E148" s="256"/>
      <c r="F148" s="247"/>
      <c r="G148" s="262">
        <v>0.01</v>
      </c>
      <c r="H148" s="262">
        <f t="shared" si="102"/>
        <v>0</v>
      </c>
      <c r="I148" s="263">
        <f t="shared" si="103"/>
        <v>0</v>
      </c>
      <c r="J148" s="263">
        <f t="shared" si="104"/>
        <v>0</v>
      </c>
      <c r="K148" s="576"/>
      <c r="L148" s="483"/>
      <c r="M148" s="486"/>
      <c r="N148" s="479"/>
    </row>
    <row r="149" spans="1:14" x14ac:dyDescent="0.25">
      <c r="A149" s="355">
        <v>1086</v>
      </c>
      <c r="B149" s="39" t="s">
        <v>842</v>
      </c>
      <c r="C149" s="495"/>
      <c r="D149" s="499"/>
      <c r="E149" s="517"/>
      <c r="F149" s="352"/>
      <c r="G149" s="352">
        <v>0.01</v>
      </c>
      <c r="H149" s="352">
        <f t="shared" ref="H149" si="105">F149*G149</f>
        <v>0</v>
      </c>
      <c r="I149" s="537">
        <f t="shared" ref="I149" si="106">H149*0.06</f>
        <v>0</v>
      </c>
      <c r="J149" s="537">
        <f t="shared" ref="J149" si="107">H149+I149</f>
        <v>0</v>
      </c>
      <c r="K149" s="576"/>
      <c r="L149" s="578">
        <f t="shared" si="71"/>
        <v>0</v>
      </c>
      <c r="M149" s="462"/>
      <c r="N149" s="550"/>
    </row>
    <row r="150" spans="1:14" ht="30" customHeight="1" x14ac:dyDescent="0.25">
      <c r="A150" s="356"/>
      <c r="B150" s="39" t="s">
        <v>843</v>
      </c>
      <c r="C150" s="496"/>
      <c r="D150" s="500"/>
      <c r="E150" s="508"/>
      <c r="F150" s="353"/>
      <c r="G150" s="353"/>
      <c r="H150" s="353"/>
      <c r="I150" s="524"/>
      <c r="J150" s="524"/>
      <c r="K150" s="576"/>
      <c r="L150" s="579"/>
      <c r="M150" s="463"/>
      <c r="N150" s="551"/>
    </row>
    <row r="151" spans="1:14" s="285" customFormat="1" ht="15" customHeight="1" x14ac:dyDescent="0.25">
      <c r="A151" s="26">
        <v>1111</v>
      </c>
      <c r="B151" s="26" t="s">
        <v>1511</v>
      </c>
      <c r="C151" s="233"/>
      <c r="D151" s="231"/>
      <c r="E151" s="232"/>
      <c r="F151" s="235"/>
      <c r="G151" s="247">
        <v>0.01</v>
      </c>
      <c r="H151" s="247">
        <f t="shared" ref="H151" si="108">F151*G151</f>
        <v>0</v>
      </c>
      <c r="I151" s="264">
        <f t="shared" ref="I151" si="109">H151*0.06</f>
        <v>0</v>
      </c>
      <c r="J151" s="264">
        <f t="shared" ref="J151" si="110">H151+I151</f>
        <v>0</v>
      </c>
      <c r="K151" s="576"/>
      <c r="L151" s="283">
        <f>J151</f>
        <v>0</v>
      </c>
      <c r="M151" s="287"/>
      <c r="N151" s="296"/>
    </row>
    <row r="152" spans="1:14" x14ac:dyDescent="0.25">
      <c r="A152" s="201">
        <v>1115</v>
      </c>
      <c r="B152" s="201" t="s">
        <v>939</v>
      </c>
      <c r="C152" s="103"/>
      <c r="D152" s="223"/>
      <c r="E152" s="224"/>
      <c r="F152" s="225"/>
      <c r="G152" s="32">
        <v>0.01</v>
      </c>
      <c r="H152" s="32">
        <f>F152*G152</f>
        <v>0</v>
      </c>
      <c r="I152" s="151">
        <f>H152*0.06</f>
        <v>0</v>
      </c>
      <c r="J152" s="151">
        <f>I152+H152</f>
        <v>0</v>
      </c>
      <c r="K152" s="576"/>
      <c r="L152" s="87">
        <f>J152</f>
        <v>0</v>
      </c>
      <c r="M152" s="162"/>
      <c r="N152" s="4"/>
    </row>
    <row r="153" spans="1:14" s="285" customFormat="1" x14ac:dyDescent="0.25">
      <c r="A153" s="26">
        <v>1134</v>
      </c>
      <c r="B153" s="26" t="s">
        <v>512</v>
      </c>
      <c r="C153" s="233"/>
      <c r="D153" s="231"/>
      <c r="E153" s="232"/>
      <c r="F153" s="235"/>
      <c r="G153" s="244">
        <v>0.01</v>
      </c>
      <c r="H153" s="244">
        <f>F153*G153</f>
        <v>0</v>
      </c>
      <c r="I153" s="290">
        <f>H153*0.06</f>
        <v>0</v>
      </c>
      <c r="J153" s="290">
        <f>I153+H153</f>
        <v>0</v>
      </c>
      <c r="K153" s="576"/>
      <c r="L153" s="249">
        <f>J153</f>
        <v>0</v>
      </c>
      <c r="M153" s="295"/>
      <c r="N153" s="253"/>
    </row>
    <row r="154" spans="1:14" x14ac:dyDescent="0.25">
      <c r="A154" s="357">
        <v>1136</v>
      </c>
      <c r="B154" s="13" t="s">
        <v>351</v>
      </c>
      <c r="C154" s="497"/>
      <c r="D154" s="497"/>
      <c r="E154" s="497"/>
      <c r="F154" s="351"/>
      <c r="G154" s="351">
        <v>0.01</v>
      </c>
      <c r="H154" s="351">
        <f>F154*G154</f>
        <v>0</v>
      </c>
      <c r="I154" s="523">
        <f>H154*0.06</f>
        <v>0</v>
      </c>
      <c r="J154" s="523">
        <f>I154+H154</f>
        <v>0</v>
      </c>
      <c r="K154" s="576"/>
      <c r="L154" s="521">
        <f>J154</f>
        <v>0</v>
      </c>
      <c r="M154" s="462"/>
      <c r="N154" s="362"/>
    </row>
    <row r="155" spans="1:14" x14ac:dyDescent="0.25">
      <c r="A155" s="356"/>
      <c r="B155" s="13" t="s">
        <v>352</v>
      </c>
      <c r="C155" s="496"/>
      <c r="D155" s="496"/>
      <c r="E155" s="496"/>
      <c r="F155" s="353"/>
      <c r="G155" s="353"/>
      <c r="H155" s="353"/>
      <c r="I155" s="524"/>
      <c r="J155" s="524"/>
      <c r="K155" s="576"/>
      <c r="L155" s="522"/>
      <c r="M155" s="463"/>
      <c r="N155" s="364"/>
    </row>
    <row r="156" spans="1:14" x14ac:dyDescent="0.25">
      <c r="A156" s="396">
        <v>1137</v>
      </c>
      <c r="B156" s="229" t="s">
        <v>490</v>
      </c>
      <c r="C156" s="489"/>
      <c r="D156" s="489"/>
      <c r="E156" s="489"/>
      <c r="F156" s="492"/>
      <c r="G156" s="493">
        <v>0.01</v>
      </c>
      <c r="H156" s="493">
        <f t="shared" ref="H156" si="111">F156*G156</f>
        <v>0</v>
      </c>
      <c r="I156" s="469">
        <f t="shared" ref="I156" si="112">H156*0.06</f>
        <v>0</v>
      </c>
      <c r="J156" s="469">
        <f t="shared" ref="J156" si="113">H156+I156</f>
        <v>0</v>
      </c>
      <c r="K156" s="576"/>
      <c r="L156" s="481">
        <f>J156+J158</f>
        <v>0</v>
      </c>
      <c r="M156" s="484"/>
      <c r="N156" s="477"/>
    </row>
    <row r="157" spans="1:14" x14ac:dyDescent="0.25">
      <c r="A157" s="480"/>
      <c r="B157" s="229" t="s">
        <v>492</v>
      </c>
      <c r="C157" s="491"/>
      <c r="D157" s="491"/>
      <c r="E157" s="491"/>
      <c r="F157" s="494"/>
      <c r="G157" s="494"/>
      <c r="H157" s="494"/>
      <c r="I157" s="470"/>
      <c r="J157" s="470"/>
      <c r="K157" s="576"/>
      <c r="L157" s="482"/>
      <c r="M157" s="485"/>
      <c r="N157" s="478"/>
    </row>
    <row r="158" spans="1:14" x14ac:dyDescent="0.25">
      <c r="A158" s="397"/>
      <c r="B158" s="229" t="s">
        <v>495</v>
      </c>
      <c r="C158" s="233"/>
      <c r="D158" s="233"/>
      <c r="E158" s="233"/>
      <c r="F158" s="235"/>
      <c r="G158" s="235">
        <v>0.01</v>
      </c>
      <c r="H158" s="234">
        <f t="shared" ref="H158" si="114">F158*G158</f>
        <v>0</v>
      </c>
      <c r="I158" s="236">
        <f t="shared" ref="I158" si="115">H158*0.06</f>
        <v>0</v>
      </c>
      <c r="J158" s="236">
        <f t="shared" ref="J158" si="116">I158+H158</f>
        <v>0</v>
      </c>
      <c r="K158" s="576"/>
      <c r="L158" s="483"/>
      <c r="M158" s="486"/>
      <c r="N158" s="479"/>
    </row>
    <row r="159" spans="1:14" x14ac:dyDescent="0.25">
      <c r="A159" s="357">
        <v>1143</v>
      </c>
      <c r="B159" s="39" t="s">
        <v>816</v>
      </c>
      <c r="C159" s="495"/>
      <c r="D159" s="499"/>
      <c r="E159" s="517"/>
      <c r="F159" s="352"/>
      <c r="G159" s="352">
        <v>0.01</v>
      </c>
      <c r="H159" s="352">
        <f t="shared" ref="H159" si="117">F159*G159</f>
        <v>0</v>
      </c>
      <c r="I159" s="537">
        <f t="shared" ref="I159" si="118">H159*0.06</f>
        <v>0</v>
      </c>
      <c r="J159" s="537">
        <f t="shared" ref="J159" si="119">H159+I159</f>
        <v>0</v>
      </c>
      <c r="K159" s="576"/>
      <c r="L159" s="521">
        <f>J159+J161+J162+J163+J164</f>
        <v>0</v>
      </c>
      <c r="M159" s="462"/>
      <c r="N159" s="362"/>
    </row>
    <row r="160" spans="1:14" x14ac:dyDescent="0.25">
      <c r="A160" s="355"/>
      <c r="B160" s="39" t="s">
        <v>817</v>
      </c>
      <c r="C160" s="496"/>
      <c r="D160" s="500"/>
      <c r="E160" s="508"/>
      <c r="F160" s="353"/>
      <c r="G160" s="353"/>
      <c r="H160" s="353"/>
      <c r="I160" s="524"/>
      <c r="J160" s="524"/>
      <c r="K160" s="576"/>
      <c r="L160" s="536"/>
      <c r="M160" s="525"/>
      <c r="N160" s="363"/>
    </row>
    <row r="161" spans="1:14" x14ac:dyDescent="0.25">
      <c r="A161" s="355"/>
      <c r="B161" s="39" t="s">
        <v>819</v>
      </c>
      <c r="C161" s="47"/>
      <c r="D161" s="48"/>
      <c r="E161" s="5"/>
      <c r="F161" s="1"/>
      <c r="G161" s="1">
        <v>0.01</v>
      </c>
      <c r="H161" s="1">
        <f t="shared" ref="H161:H169" si="120">F161*G161</f>
        <v>0</v>
      </c>
      <c r="I161" s="35">
        <f t="shared" ref="I161:I169" si="121">H161*0.06</f>
        <v>0</v>
      </c>
      <c r="J161" s="35">
        <f t="shared" ref="J161:J163" si="122">I161+H161</f>
        <v>0</v>
      </c>
      <c r="K161" s="576"/>
      <c r="L161" s="536"/>
      <c r="M161" s="525"/>
      <c r="N161" s="363"/>
    </row>
    <row r="162" spans="1:14" x14ac:dyDescent="0.25">
      <c r="A162" s="355"/>
      <c r="B162" s="39" t="s">
        <v>935</v>
      </c>
      <c r="C162" s="47"/>
      <c r="D162" s="48"/>
      <c r="E162" s="5"/>
      <c r="F162" s="1"/>
      <c r="G162" s="1">
        <v>0.01</v>
      </c>
      <c r="H162" s="1">
        <f t="shared" si="120"/>
        <v>0</v>
      </c>
      <c r="I162" s="35">
        <f t="shared" si="121"/>
        <v>0</v>
      </c>
      <c r="J162" s="35">
        <f t="shared" si="122"/>
        <v>0</v>
      </c>
      <c r="K162" s="576"/>
      <c r="L162" s="536"/>
      <c r="M162" s="525"/>
      <c r="N162" s="363"/>
    </row>
    <row r="163" spans="1:14" x14ac:dyDescent="0.25">
      <c r="A163" s="355"/>
      <c r="B163" s="39" t="s">
        <v>936</v>
      </c>
      <c r="C163" s="47"/>
      <c r="D163" s="48"/>
      <c r="E163" s="5"/>
      <c r="F163" s="1"/>
      <c r="G163" s="1">
        <v>0.01</v>
      </c>
      <c r="H163" s="1">
        <f t="shared" si="120"/>
        <v>0</v>
      </c>
      <c r="I163" s="35">
        <f t="shared" si="121"/>
        <v>0</v>
      </c>
      <c r="J163" s="35">
        <f t="shared" si="122"/>
        <v>0</v>
      </c>
      <c r="K163" s="576"/>
      <c r="L163" s="536"/>
      <c r="M163" s="525"/>
      <c r="N163" s="363"/>
    </row>
    <row r="164" spans="1:14" x14ac:dyDescent="0.25">
      <c r="A164" s="355"/>
      <c r="B164" s="39" t="s">
        <v>395</v>
      </c>
      <c r="C164" s="497"/>
      <c r="D164" s="498"/>
      <c r="E164" s="507"/>
      <c r="F164" s="351"/>
      <c r="G164" s="351">
        <v>0.01</v>
      </c>
      <c r="H164" s="351">
        <f>F164*G164</f>
        <v>0</v>
      </c>
      <c r="I164" s="523">
        <f>H164*0.06</f>
        <v>0</v>
      </c>
      <c r="J164" s="523">
        <f>H164+I164</f>
        <v>0</v>
      </c>
      <c r="K164" s="576"/>
      <c r="L164" s="536"/>
      <c r="M164" s="525"/>
      <c r="N164" s="363"/>
    </row>
    <row r="165" spans="1:14" x14ac:dyDescent="0.25">
      <c r="A165" s="355"/>
      <c r="B165" s="39" t="s">
        <v>397</v>
      </c>
      <c r="C165" s="495"/>
      <c r="D165" s="499"/>
      <c r="E165" s="517"/>
      <c r="F165" s="352"/>
      <c r="G165" s="352"/>
      <c r="H165" s="352"/>
      <c r="I165" s="537"/>
      <c r="J165" s="537"/>
      <c r="K165" s="576"/>
      <c r="L165" s="536"/>
      <c r="M165" s="525"/>
      <c r="N165" s="363"/>
    </row>
    <row r="166" spans="1:14" x14ac:dyDescent="0.25">
      <c r="A166" s="356"/>
      <c r="B166" s="39" t="s">
        <v>398</v>
      </c>
      <c r="C166" s="496"/>
      <c r="D166" s="500"/>
      <c r="E166" s="508"/>
      <c r="F166" s="353"/>
      <c r="G166" s="353"/>
      <c r="H166" s="353"/>
      <c r="I166" s="524"/>
      <c r="J166" s="524"/>
      <c r="K166" s="576"/>
      <c r="L166" s="522"/>
      <c r="M166" s="463"/>
      <c r="N166" s="364"/>
    </row>
    <row r="167" spans="1:14" x14ac:dyDescent="0.25">
      <c r="A167" s="396">
        <v>1145</v>
      </c>
      <c r="B167" s="229" t="s">
        <v>1160</v>
      </c>
      <c r="C167" s="267"/>
      <c r="D167" s="268"/>
      <c r="E167" s="269"/>
      <c r="F167" s="492"/>
      <c r="G167" s="492">
        <v>0.01</v>
      </c>
      <c r="H167" s="492">
        <f t="shared" ref="H167" si="123">F167*G167</f>
        <v>0</v>
      </c>
      <c r="I167" s="468">
        <f t="shared" ref="I167" si="124">H167*0.06</f>
        <v>0</v>
      </c>
      <c r="J167" s="468">
        <f t="shared" ref="J167" si="125">I167+H167</f>
        <v>0</v>
      </c>
      <c r="K167" s="576"/>
      <c r="L167" s="481">
        <f>J167+J168</f>
        <v>0</v>
      </c>
      <c r="M167" s="484"/>
      <c r="N167" s="477"/>
    </row>
    <row r="168" spans="1:14" x14ac:dyDescent="0.25">
      <c r="A168" s="397"/>
      <c r="B168" s="229" t="s">
        <v>1161</v>
      </c>
      <c r="C168" s="267"/>
      <c r="D168" s="268"/>
      <c r="E168" s="269"/>
      <c r="F168" s="494"/>
      <c r="G168" s="494"/>
      <c r="H168" s="494"/>
      <c r="I168" s="470"/>
      <c r="J168" s="470"/>
      <c r="K168" s="576"/>
      <c r="L168" s="483"/>
      <c r="M168" s="486"/>
      <c r="N168" s="479"/>
    </row>
    <row r="169" spans="1:14" x14ac:dyDescent="0.25">
      <c r="A169" s="357">
        <v>1146</v>
      </c>
      <c r="B169" s="39" t="s">
        <v>1047</v>
      </c>
      <c r="C169" s="507"/>
      <c r="D169" s="507"/>
      <c r="E169" s="507"/>
      <c r="F169" s="351"/>
      <c r="G169" s="351">
        <v>0.01</v>
      </c>
      <c r="H169" s="352">
        <f t="shared" si="120"/>
        <v>0</v>
      </c>
      <c r="I169" s="537">
        <f t="shared" si="121"/>
        <v>0</v>
      </c>
      <c r="J169" s="537">
        <f t="shared" ref="J169" si="126">H169+I169</f>
        <v>0</v>
      </c>
      <c r="K169" s="576"/>
      <c r="L169" s="521">
        <f>J169</f>
        <v>0</v>
      </c>
      <c r="M169" s="462"/>
      <c r="N169" s="507"/>
    </row>
    <row r="170" spans="1:14" x14ac:dyDescent="0.25">
      <c r="A170" s="356"/>
      <c r="B170" s="39" t="s">
        <v>1049</v>
      </c>
      <c r="C170" s="508"/>
      <c r="D170" s="508"/>
      <c r="E170" s="508"/>
      <c r="F170" s="353"/>
      <c r="G170" s="353"/>
      <c r="H170" s="353"/>
      <c r="I170" s="524"/>
      <c r="J170" s="524"/>
      <c r="K170" s="576"/>
      <c r="L170" s="522"/>
      <c r="M170" s="463"/>
      <c r="N170" s="508"/>
    </row>
    <row r="171" spans="1:14" s="285" customFormat="1" x14ac:dyDescent="0.25">
      <c r="A171" s="254">
        <v>1148</v>
      </c>
      <c r="B171" s="229" t="s">
        <v>1121</v>
      </c>
      <c r="C171" s="256"/>
      <c r="D171" s="256"/>
      <c r="E171" s="256"/>
      <c r="F171" s="247"/>
      <c r="G171" s="234">
        <v>0.01</v>
      </c>
      <c r="H171" s="234">
        <f>F171*G171</f>
        <v>0</v>
      </c>
      <c r="I171" s="236">
        <f>H171*0.06</f>
        <v>0</v>
      </c>
      <c r="J171" s="236">
        <f>I171+H171</f>
        <v>0</v>
      </c>
      <c r="K171" s="576"/>
      <c r="L171" s="278">
        <f>J171</f>
        <v>0</v>
      </c>
      <c r="M171" s="297"/>
      <c r="N171" s="294"/>
    </row>
    <row r="172" spans="1:14" x14ac:dyDescent="0.25">
      <c r="A172" s="357">
        <v>1170</v>
      </c>
      <c r="B172" s="39" t="s">
        <v>1129</v>
      </c>
      <c r="C172" s="507"/>
      <c r="D172" s="507"/>
      <c r="E172" s="507"/>
      <c r="F172" s="351"/>
      <c r="G172" s="352">
        <v>0.01</v>
      </c>
      <c r="H172" s="352">
        <f t="shared" ref="H172" si="127">F172*G172</f>
        <v>0</v>
      </c>
      <c r="I172" s="537">
        <f t="shared" ref="I172" si="128">H172*0.06</f>
        <v>0</v>
      </c>
      <c r="J172" s="537">
        <f t="shared" ref="J172" si="129">H172+I172</f>
        <v>0</v>
      </c>
      <c r="K172" s="576"/>
      <c r="L172" s="521">
        <f>J172+J174</f>
        <v>0</v>
      </c>
      <c r="M172" s="462"/>
      <c r="N172" s="507"/>
    </row>
    <row r="173" spans="1:14" x14ac:dyDescent="0.25">
      <c r="A173" s="355"/>
      <c r="B173" s="39" t="s">
        <v>1135</v>
      </c>
      <c r="C173" s="508"/>
      <c r="D173" s="508"/>
      <c r="E173" s="508"/>
      <c r="F173" s="353"/>
      <c r="G173" s="353"/>
      <c r="H173" s="353"/>
      <c r="I173" s="524"/>
      <c r="J173" s="524"/>
      <c r="K173" s="576"/>
      <c r="L173" s="536"/>
      <c r="M173" s="525"/>
      <c r="N173" s="517"/>
    </row>
    <row r="174" spans="1:14" x14ac:dyDescent="0.25">
      <c r="A174" s="356"/>
      <c r="B174" s="39" t="s">
        <v>1311</v>
      </c>
      <c r="C174" s="94"/>
      <c r="D174" s="94"/>
      <c r="E174" s="94"/>
      <c r="F174" s="38"/>
      <c r="G174" s="1">
        <v>0.01</v>
      </c>
      <c r="H174" s="1">
        <f t="shared" ref="H174:H190" si="130">F174*G174</f>
        <v>0</v>
      </c>
      <c r="I174" s="35">
        <f t="shared" ref="I174:I190" si="131">H174*0.06</f>
        <v>0</v>
      </c>
      <c r="J174" s="35">
        <f t="shared" ref="J174:J189" si="132">I174+H174</f>
        <v>0</v>
      </c>
      <c r="K174" s="576"/>
      <c r="L174" s="536"/>
      <c r="M174" s="525"/>
      <c r="N174" s="517"/>
    </row>
    <row r="175" spans="1:14" s="285" customFormat="1" x14ac:dyDescent="0.25">
      <c r="A175" s="229">
        <v>1171</v>
      </c>
      <c r="B175" s="229" t="s">
        <v>444</v>
      </c>
      <c r="C175" s="256"/>
      <c r="D175" s="256"/>
      <c r="E175" s="256"/>
      <c r="F175" s="247"/>
      <c r="G175" s="234">
        <v>0.01</v>
      </c>
      <c r="H175" s="234">
        <f t="shared" ref="H175" si="133">F175*G175</f>
        <v>0</v>
      </c>
      <c r="I175" s="236">
        <f t="shared" ref="I175" si="134">H175*0.06</f>
        <v>0</v>
      </c>
      <c r="J175" s="236">
        <f t="shared" ref="J175" si="135">I175+H175</f>
        <v>0</v>
      </c>
      <c r="K175" s="576"/>
      <c r="L175" s="277">
        <f>J175</f>
        <v>0</v>
      </c>
      <c r="M175" s="297"/>
      <c r="N175" s="232"/>
    </row>
    <row r="176" spans="1:14" x14ac:dyDescent="0.25">
      <c r="A176" s="13">
        <v>1182</v>
      </c>
      <c r="B176" s="39" t="s">
        <v>133</v>
      </c>
      <c r="C176" s="94"/>
      <c r="D176" s="94"/>
      <c r="E176" s="94"/>
      <c r="F176" s="38"/>
      <c r="G176" s="1">
        <v>0.01</v>
      </c>
      <c r="H176" s="1">
        <f t="shared" si="130"/>
        <v>0</v>
      </c>
      <c r="I176" s="35">
        <f t="shared" si="131"/>
        <v>0</v>
      </c>
      <c r="J176" s="35">
        <f t="shared" si="132"/>
        <v>0</v>
      </c>
      <c r="K176" s="576"/>
      <c r="L176" s="87">
        <f>J176</f>
        <v>0</v>
      </c>
      <c r="M176" s="168"/>
      <c r="N176" s="5"/>
    </row>
    <row r="177" spans="1:14" x14ac:dyDescent="0.25">
      <c r="A177" s="396">
        <v>1186</v>
      </c>
      <c r="B177" s="229" t="s">
        <v>1498</v>
      </c>
      <c r="C177" s="256"/>
      <c r="D177" s="256"/>
      <c r="E177" s="256"/>
      <c r="F177" s="247"/>
      <c r="G177" s="234">
        <v>0.01</v>
      </c>
      <c r="H177" s="234">
        <f t="shared" si="130"/>
        <v>0</v>
      </c>
      <c r="I177" s="236">
        <f t="shared" si="131"/>
        <v>0</v>
      </c>
      <c r="J177" s="236">
        <f t="shared" si="132"/>
        <v>0</v>
      </c>
      <c r="K177" s="576"/>
      <c r="L177" s="481">
        <f>J177+J178</f>
        <v>0</v>
      </c>
      <c r="M177" s="484"/>
      <c r="N177" s="501"/>
    </row>
    <row r="178" spans="1:14" x14ac:dyDescent="0.25">
      <c r="A178" s="397"/>
      <c r="B178" s="229" t="s">
        <v>1943</v>
      </c>
      <c r="C178" s="256"/>
      <c r="D178" s="256"/>
      <c r="E178" s="256"/>
      <c r="F178" s="247"/>
      <c r="G178" s="234">
        <v>0.06</v>
      </c>
      <c r="H178" s="234">
        <f t="shared" ref="H178" si="136">F178*G178</f>
        <v>0</v>
      </c>
      <c r="I178" s="236">
        <f t="shared" ref="I178" si="137">H178*0.06</f>
        <v>0</v>
      </c>
      <c r="J178" s="236">
        <f t="shared" ref="J178" si="138">I178+H178</f>
        <v>0</v>
      </c>
      <c r="K178" s="576"/>
      <c r="L178" s="483"/>
      <c r="M178" s="486"/>
      <c r="N178" s="502"/>
    </row>
    <row r="179" spans="1:14" x14ac:dyDescent="0.25">
      <c r="A179" s="13">
        <v>1192</v>
      </c>
      <c r="B179" s="39" t="s">
        <v>1524</v>
      </c>
      <c r="C179" s="94"/>
      <c r="D179" s="94"/>
      <c r="E179" s="94"/>
      <c r="F179" s="38"/>
      <c r="G179" s="1">
        <v>0.01</v>
      </c>
      <c r="H179" s="1">
        <f t="shared" si="130"/>
        <v>0</v>
      </c>
      <c r="I179" s="35">
        <f t="shared" si="131"/>
        <v>0</v>
      </c>
      <c r="J179" s="35">
        <f t="shared" si="132"/>
        <v>0</v>
      </c>
      <c r="K179" s="576"/>
      <c r="L179" s="87">
        <f>J179</f>
        <v>0</v>
      </c>
      <c r="M179" s="160"/>
      <c r="N179" s="93"/>
    </row>
    <row r="180" spans="1:14" s="285" customFormat="1" x14ac:dyDescent="0.25">
      <c r="A180" s="251">
        <v>1194</v>
      </c>
      <c r="B180" s="229" t="s">
        <v>319</v>
      </c>
      <c r="C180" s="256"/>
      <c r="D180" s="256"/>
      <c r="E180" s="256"/>
      <c r="F180" s="247"/>
      <c r="G180" s="234">
        <v>0.01</v>
      </c>
      <c r="H180" s="234">
        <f t="shared" ref="H180" si="139">F180*G180</f>
        <v>0</v>
      </c>
      <c r="I180" s="236">
        <f t="shared" ref="I180" si="140">H180*0.06</f>
        <v>0</v>
      </c>
      <c r="J180" s="236">
        <f t="shared" ref="J180" si="141">I180+H180</f>
        <v>0</v>
      </c>
      <c r="K180" s="576"/>
      <c r="L180" s="277">
        <f>J180</f>
        <v>0</v>
      </c>
      <c r="M180" s="291"/>
      <c r="N180" s="243"/>
    </row>
    <row r="181" spans="1:14" x14ac:dyDescent="0.25">
      <c r="A181" s="357">
        <v>1198</v>
      </c>
      <c r="B181" s="39" t="s">
        <v>344</v>
      </c>
      <c r="C181" s="94"/>
      <c r="D181" s="94"/>
      <c r="E181" s="94"/>
      <c r="F181" s="38"/>
      <c r="G181" s="1">
        <v>0.01</v>
      </c>
      <c r="H181" s="1">
        <f t="shared" si="130"/>
        <v>0</v>
      </c>
      <c r="I181" s="35">
        <f t="shared" si="131"/>
        <v>0</v>
      </c>
      <c r="J181" s="35">
        <f t="shared" si="132"/>
        <v>0</v>
      </c>
      <c r="K181" s="576"/>
      <c r="L181" s="521">
        <f>J181+J182</f>
        <v>0</v>
      </c>
      <c r="M181" s="462"/>
      <c r="N181" s="507"/>
    </row>
    <row r="182" spans="1:14" x14ac:dyDescent="0.25">
      <c r="A182" s="356"/>
      <c r="B182" s="39" t="s">
        <v>341</v>
      </c>
      <c r="C182" s="94"/>
      <c r="D182" s="94"/>
      <c r="E182" s="94"/>
      <c r="F182" s="38"/>
      <c r="G182" s="1">
        <v>0.01</v>
      </c>
      <c r="H182" s="1">
        <f t="shared" si="130"/>
        <v>0</v>
      </c>
      <c r="I182" s="35">
        <f t="shared" si="131"/>
        <v>0</v>
      </c>
      <c r="J182" s="35">
        <f t="shared" si="132"/>
        <v>0</v>
      </c>
      <c r="K182" s="576"/>
      <c r="L182" s="522"/>
      <c r="M182" s="463"/>
      <c r="N182" s="508"/>
    </row>
    <row r="183" spans="1:14" s="285" customFormat="1" x14ac:dyDescent="0.25">
      <c r="A183" s="254">
        <v>1203</v>
      </c>
      <c r="B183" s="229" t="s">
        <v>1536</v>
      </c>
      <c r="C183" s="256"/>
      <c r="D183" s="256"/>
      <c r="E183" s="256"/>
      <c r="F183" s="247"/>
      <c r="G183" s="234">
        <v>0.01</v>
      </c>
      <c r="H183" s="234">
        <f t="shared" ref="H183" si="142">F183*G183</f>
        <v>0</v>
      </c>
      <c r="I183" s="236">
        <f t="shared" ref="I183" si="143">H183*0.06</f>
        <v>0</v>
      </c>
      <c r="J183" s="236">
        <f t="shared" ref="J183" si="144">I183+H183</f>
        <v>0</v>
      </c>
      <c r="K183" s="576"/>
      <c r="L183" s="249">
        <f>J183</f>
        <v>0</v>
      </c>
      <c r="M183" s="291"/>
      <c r="N183" s="243"/>
    </row>
    <row r="184" spans="1:14" x14ac:dyDescent="0.25">
      <c r="A184" s="357">
        <v>1205</v>
      </c>
      <c r="B184" s="13" t="s">
        <v>572</v>
      </c>
      <c r="C184" s="5"/>
      <c r="D184" s="5"/>
      <c r="E184" s="5"/>
      <c r="F184" s="38"/>
      <c r="G184" s="1">
        <v>0.01</v>
      </c>
      <c r="H184" s="1">
        <f t="shared" si="130"/>
        <v>0</v>
      </c>
      <c r="I184" s="35">
        <f t="shared" si="131"/>
        <v>0</v>
      </c>
      <c r="J184" s="35">
        <f t="shared" si="132"/>
        <v>0</v>
      </c>
      <c r="K184" s="576"/>
      <c r="L184" s="521">
        <f>J184+J185</f>
        <v>0</v>
      </c>
      <c r="M184" s="462"/>
      <c r="N184" s="507"/>
    </row>
    <row r="185" spans="1:14" x14ac:dyDescent="0.25">
      <c r="A185" s="356"/>
      <c r="B185" s="13" t="s">
        <v>576</v>
      </c>
      <c r="C185" s="5"/>
      <c r="D185" s="5"/>
      <c r="E185" s="5"/>
      <c r="F185" s="38"/>
      <c r="G185" s="1">
        <v>0.01</v>
      </c>
      <c r="H185" s="1">
        <f t="shared" si="130"/>
        <v>0</v>
      </c>
      <c r="I185" s="35">
        <f t="shared" si="131"/>
        <v>0</v>
      </c>
      <c r="J185" s="35">
        <f t="shared" si="132"/>
        <v>0</v>
      </c>
      <c r="K185" s="576"/>
      <c r="L185" s="522"/>
      <c r="M185" s="463"/>
      <c r="N185" s="508"/>
    </row>
    <row r="186" spans="1:14" x14ac:dyDescent="0.25">
      <c r="A186" s="396">
        <v>1207</v>
      </c>
      <c r="B186" s="396" t="s">
        <v>465</v>
      </c>
      <c r="C186" s="501"/>
      <c r="D186" s="501"/>
      <c r="E186" s="501"/>
      <c r="F186" s="247"/>
      <c r="G186" s="234">
        <v>0.01</v>
      </c>
      <c r="H186" s="234">
        <f t="shared" si="130"/>
        <v>0</v>
      </c>
      <c r="I186" s="236">
        <f t="shared" si="131"/>
        <v>0</v>
      </c>
      <c r="J186" s="236">
        <f t="shared" si="132"/>
        <v>0</v>
      </c>
      <c r="K186" s="576"/>
      <c r="L186" s="539">
        <f>J186+J187</f>
        <v>0</v>
      </c>
      <c r="M186" s="484"/>
      <c r="N186" s="514"/>
    </row>
    <row r="187" spans="1:14" x14ac:dyDescent="0.25">
      <c r="A187" s="397"/>
      <c r="B187" s="397"/>
      <c r="C187" s="502"/>
      <c r="D187" s="502"/>
      <c r="E187" s="502"/>
      <c r="F187" s="247"/>
      <c r="G187" s="234">
        <v>0.01</v>
      </c>
      <c r="H187" s="234">
        <f t="shared" si="130"/>
        <v>0</v>
      </c>
      <c r="I187" s="236">
        <f t="shared" si="131"/>
        <v>0</v>
      </c>
      <c r="J187" s="236">
        <f t="shared" si="132"/>
        <v>0</v>
      </c>
      <c r="K187" s="576"/>
      <c r="L187" s="540"/>
      <c r="M187" s="486"/>
      <c r="N187" s="515"/>
    </row>
    <row r="188" spans="1:14" x14ac:dyDescent="0.25">
      <c r="A188" s="31">
        <v>1210</v>
      </c>
      <c r="B188" s="39" t="s">
        <v>213</v>
      </c>
      <c r="C188" s="94"/>
      <c r="D188" s="94"/>
      <c r="E188" s="94"/>
      <c r="F188" s="38"/>
      <c r="G188" s="1">
        <v>0.01</v>
      </c>
      <c r="H188" s="1">
        <f t="shared" si="130"/>
        <v>0</v>
      </c>
      <c r="I188" s="35">
        <f t="shared" si="131"/>
        <v>0</v>
      </c>
      <c r="J188" s="35">
        <f t="shared" si="132"/>
        <v>0</v>
      </c>
      <c r="K188" s="576"/>
      <c r="L188" s="90">
        <f>J188</f>
        <v>0</v>
      </c>
      <c r="M188" s="160"/>
      <c r="N188" s="93"/>
    </row>
    <row r="189" spans="1:14" x14ac:dyDescent="0.25">
      <c r="A189" s="396">
        <v>1215</v>
      </c>
      <c r="B189" s="229" t="s">
        <v>826</v>
      </c>
      <c r="C189" s="230"/>
      <c r="D189" s="234"/>
      <c r="E189" s="232"/>
      <c r="F189" s="234"/>
      <c r="G189" s="234">
        <v>0.01</v>
      </c>
      <c r="H189" s="234">
        <f t="shared" si="130"/>
        <v>0</v>
      </c>
      <c r="I189" s="236">
        <f t="shared" si="131"/>
        <v>0</v>
      </c>
      <c r="J189" s="236">
        <f t="shared" si="132"/>
        <v>0</v>
      </c>
      <c r="K189" s="576"/>
      <c r="L189" s="481">
        <f>J189+J190</f>
        <v>0</v>
      </c>
      <c r="M189" s="570"/>
      <c r="N189" s="477"/>
    </row>
    <row r="190" spans="1:14" x14ac:dyDescent="0.25">
      <c r="A190" s="480"/>
      <c r="B190" s="229" t="s">
        <v>799</v>
      </c>
      <c r="C190" s="489"/>
      <c r="D190" s="477"/>
      <c r="E190" s="501"/>
      <c r="F190" s="492"/>
      <c r="G190" s="396">
        <v>0.01</v>
      </c>
      <c r="H190" s="492">
        <f t="shared" si="130"/>
        <v>0</v>
      </c>
      <c r="I190" s="468">
        <f t="shared" si="131"/>
        <v>0</v>
      </c>
      <c r="J190" s="468">
        <f>H190+I190</f>
        <v>0</v>
      </c>
      <c r="K190" s="576"/>
      <c r="L190" s="482"/>
      <c r="M190" s="571"/>
      <c r="N190" s="478"/>
    </row>
    <row r="191" spans="1:14" x14ac:dyDescent="0.25">
      <c r="A191" s="480"/>
      <c r="B191" s="229" t="s">
        <v>829</v>
      </c>
      <c r="C191" s="490"/>
      <c r="D191" s="478"/>
      <c r="E191" s="506"/>
      <c r="F191" s="493"/>
      <c r="G191" s="480"/>
      <c r="H191" s="493"/>
      <c r="I191" s="469"/>
      <c r="J191" s="469"/>
      <c r="K191" s="576"/>
      <c r="L191" s="482"/>
      <c r="M191" s="571"/>
      <c r="N191" s="478"/>
    </row>
    <row r="192" spans="1:14" x14ac:dyDescent="0.25">
      <c r="A192" s="397"/>
      <c r="B192" s="229" t="s">
        <v>832</v>
      </c>
      <c r="C192" s="491"/>
      <c r="D192" s="479"/>
      <c r="E192" s="502"/>
      <c r="F192" s="494"/>
      <c r="G192" s="397"/>
      <c r="H192" s="494"/>
      <c r="I192" s="470"/>
      <c r="J192" s="470"/>
      <c r="K192" s="576"/>
      <c r="L192" s="483"/>
      <c r="M192" s="572"/>
      <c r="N192" s="479"/>
    </row>
    <row r="193" spans="1:14" x14ac:dyDescent="0.25">
      <c r="A193" s="357">
        <v>1217</v>
      </c>
      <c r="B193" s="39" t="s">
        <v>366</v>
      </c>
      <c r="C193" s="497"/>
      <c r="D193" s="497"/>
      <c r="E193" s="497"/>
      <c r="F193" s="351"/>
      <c r="G193" s="357">
        <v>0.01</v>
      </c>
      <c r="H193" s="351">
        <f>F193*G193</f>
        <v>0</v>
      </c>
      <c r="I193" s="523">
        <f>H193*0.06</f>
        <v>0</v>
      </c>
      <c r="J193" s="523">
        <f>H193+I193</f>
        <v>0</v>
      </c>
      <c r="K193" s="576"/>
      <c r="L193" s="521">
        <f>J193</f>
        <v>0</v>
      </c>
      <c r="M193" s="509"/>
      <c r="N193" s="362"/>
    </row>
    <row r="194" spans="1:14" x14ac:dyDescent="0.25">
      <c r="A194" s="356"/>
      <c r="B194" s="39" t="s">
        <v>665</v>
      </c>
      <c r="C194" s="496"/>
      <c r="D194" s="496"/>
      <c r="E194" s="496"/>
      <c r="F194" s="353"/>
      <c r="G194" s="356"/>
      <c r="H194" s="353"/>
      <c r="I194" s="524"/>
      <c r="J194" s="524"/>
      <c r="K194" s="576"/>
      <c r="L194" s="522"/>
      <c r="M194" s="510"/>
      <c r="N194" s="364"/>
    </row>
    <row r="195" spans="1:14" s="285" customFormat="1" x14ac:dyDescent="0.25">
      <c r="A195" s="229">
        <v>1224</v>
      </c>
      <c r="B195" s="229" t="s">
        <v>650</v>
      </c>
      <c r="C195" s="230"/>
      <c r="D195" s="230"/>
      <c r="E195" s="230"/>
      <c r="F195" s="247"/>
      <c r="G195" s="254">
        <v>0.01</v>
      </c>
      <c r="H195" s="244">
        <f t="shared" ref="H195" si="145">F195*G195</f>
        <v>0</v>
      </c>
      <c r="I195" s="290">
        <f t="shared" ref="I195" si="146">H195*0.06</f>
        <v>0</v>
      </c>
      <c r="J195" s="290">
        <f t="shared" ref="J195" si="147">I195+H195</f>
        <v>0</v>
      </c>
      <c r="K195" s="576"/>
      <c r="L195" s="240">
        <f>J195</f>
        <v>0</v>
      </c>
      <c r="M195" s="298"/>
      <c r="N195" s="266"/>
    </row>
    <row r="196" spans="1:14" x14ac:dyDescent="0.25">
      <c r="A196" s="39">
        <v>1239</v>
      </c>
      <c r="B196" s="39" t="s">
        <v>1505</v>
      </c>
      <c r="C196" s="47"/>
      <c r="D196" s="73"/>
      <c r="E196" s="94"/>
      <c r="F196" s="38"/>
      <c r="G196" s="32">
        <v>0.01</v>
      </c>
      <c r="H196" s="32">
        <f t="shared" ref="H196:H202" si="148">F196*G196</f>
        <v>0</v>
      </c>
      <c r="I196" s="151">
        <f t="shared" ref="I196:I202" si="149">H196*0.06</f>
        <v>0</v>
      </c>
      <c r="J196" s="151">
        <f t="shared" ref="J196:J202" si="150">I196+H196</f>
        <v>0</v>
      </c>
      <c r="K196" s="576"/>
      <c r="L196" s="87">
        <f t="shared" ref="L196:L203" si="151">J196</f>
        <v>0</v>
      </c>
      <c r="M196" s="170"/>
      <c r="N196" s="73"/>
    </row>
    <row r="197" spans="1:14" s="285" customFormat="1" x14ac:dyDescent="0.25">
      <c r="A197" s="229">
        <v>1246</v>
      </c>
      <c r="B197" s="229" t="s">
        <v>329</v>
      </c>
      <c r="C197" s="230"/>
      <c r="D197" s="266"/>
      <c r="E197" s="256"/>
      <c r="F197" s="247"/>
      <c r="G197" s="244">
        <v>0.01</v>
      </c>
      <c r="H197" s="244">
        <f t="shared" si="148"/>
        <v>0</v>
      </c>
      <c r="I197" s="290">
        <f t="shared" si="149"/>
        <v>0</v>
      </c>
      <c r="J197" s="290">
        <f t="shared" si="150"/>
        <v>0</v>
      </c>
      <c r="K197" s="576"/>
      <c r="L197" s="278">
        <f t="shared" si="151"/>
        <v>0</v>
      </c>
      <c r="M197" s="299"/>
      <c r="N197" s="294"/>
    </row>
    <row r="198" spans="1:14" x14ac:dyDescent="0.25">
      <c r="A198" s="13">
        <v>1247</v>
      </c>
      <c r="B198" s="13" t="s">
        <v>1446</v>
      </c>
      <c r="C198" s="6"/>
      <c r="D198" s="4"/>
      <c r="E198" s="5"/>
      <c r="F198" s="51"/>
      <c r="G198" s="1">
        <v>0.01</v>
      </c>
      <c r="H198" s="1">
        <f t="shared" si="148"/>
        <v>0</v>
      </c>
      <c r="I198" s="35">
        <f t="shared" si="149"/>
        <v>0</v>
      </c>
      <c r="J198" s="35">
        <f t="shared" si="150"/>
        <v>0</v>
      </c>
      <c r="K198" s="576"/>
      <c r="L198" s="96">
        <f t="shared" si="151"/>
        <v>0</v>
      </c>
      <c r="M198" s="171"/>
      <c r="N198" s="4"/>
    </row>
    <row r="199" spans="1:14" s="285" customFormat="1" x14ac:dyDescent="0.25">
      <c r="A199" s="254">
        <v>1250</v>
      </c>
      <c r="B199" s="254" t="s">
        <v>1247</v>
      </c>
      <c r="C199" s="267"/>
      <c r="D199" s="250"/>
      <c r="E199" s="269"/>
      <c r="F199" s="270"/>
      <c r="G199" s="244">
        <v>0.01</v>
      </c>
      <c r="H199" s="244">
        <f t="shared" si="148"/>
        <v>0</v>
      </c>
      <c r="I199" s="290">
        <f t="shared" si="149"/>
        <v>0</v>
      </c>
      <c r="J199" s="290">
        <f t="shared" si="150"/>
        <v>0</v>
      </c>
      <c r="K199" s="576"/>
      <c r="L199" s="249">
        <f t="shared" si="151"/>
        <v>0</v>
      </c>
      <c r="M199" s="300"/>
      <c r="N199" s="250"/>
    </row>
    <row r="200" spans="1:14" x14ac:dyDescent="0.25">
      <c r="A200" s="13">
        <v>1252</v>
      </c>
      <c r="B200" s="13" t="s">
        <v>1463</v>
      </c>
      <c r="C200" s="6"/>
      <c r="D200" s="4"/>
      <c r="E200" s="5"/>
      <c r="F200" s="51"/>
      <c r="G200" s="1">
        <v>0.01</v>
      </c>
      <c r="H200" s="1">
        <f t="shared" si="148"/>
        <v>0</v>
      </c>
      <c r="I200" s="35">
        <f t="shared" si="149"/>
        <v>0</v>
      </c>
      <c r="J200" s="35">
        <f t="shared" si="150"/>
        <v>0</v>
      </c>
      <c r="K200" s="576"/>
      <c r="L200" s="87">
        <f t="shared" si="151"/>
        <v>0</v>
      </c>
      <c r="M200" s="171"/>
      <c r="N200" s="4"/>
    </row>
    <row r="201" spans="1:14" s="285" customFormat="1" x14ac:dyDescent="0.25">
      <c r="A201" s="26">
        <v>1253</v>
      </c>
      <c r="B201" s="26" t="s">
        <v>1528</v>
      </c>
      <c r="C201" s="233"/>
      <c r="D201" s="281"/>
      <c r="E201" s="232"/>
      <c r="F201" s="235"/>
      <c r="G201" s="234">
        <v>0.01</v>
      </c>
      <c r="H201" s="234">
        <f t="shared" si="148"/>
        <v>0</v>
      </c>
      <c r="I201" s="236">
        <f t="shared" si="149"/>
        <v>0</v>
      </c>
      <c r="J201" s="236">
        <f t="shared" si="150"/>
        <v>0</v>
      </c>
      <c r="K201" s="576"/>
      <c r="L201" s="237">
        <f t="shared" si="151"/>
        <v>0</v>
      </c>
      <c r="M201" s="301"/>
      <c r="N201" s="239"/>
    </row>
    <row r="202" spans="1:14" x14ac:dyDescent="0.25">
      <c r="A202" s="13">
        <v>1261</v>
      </c>
      <c r="B202" s="13" t="s">
        <v>1249</v>
      </c>
      <c r="C202" s="6"/>
      <c r="D202" s="4"/>
      <c r="E202" s="5"/>
      <c r="F202" s="51"/>
      <c r="G202" s="1">
        <v>0.01</v>
      </c>
      <c r="H202" s="1">
        <f t="shared" si="148"/>
        <v>0</v>
      </c>
      <c r="I202" s="35">
        <f t="shared" si="149"/>
        <v>0</v>
      </c>
      <c r="J202" s="35">
        <f t="shared" si="150"/>
        <v>0</v>
      </c>
      <c r="K202" s="576"/>
      <c r="L202" s="87">
        <f t="shared" si="151"/>
        <v>0</v>
      </c>
      <c r="M202" s="171"/>
      <c r="N202" s="4"/>
    </row>
    <row r="203" spans="1:14" x14ac:dyDescent="0.25">
      <c r="A203" s="480">
        <v>1263</v>
      </c>
      <c r="B203" s="229" t="s">
        <v>807</v>
      </c>
      <c r="C203" s="490"/>
      <c r="D203" s="504"/>
      <c r="E203" s="506"/>
      <c r="F203" s="493"/>
      <c r="G203" s="493">
        <v>0.01</v>
      </c>
      <c r="H203" s="493">
        <f t="shared" ref="H203" si="152">F203*G203</f>
        <v>0</v>
      </c>
      <c r="I203" s="469">
        <f t="shared" ref="I203" si="153">H203*0.06</f>
        <v>0</v>
      </c>
      <c r="J203" s="469">
        <f t="shared" ref="J203" si="154">H203+I203</f>
        <v>0</v>
      </c>
      <c r="K203" s="576"/>
      <c r="L203" s="482">
        <f t="shared" si="151"/>
        <v>0</v>
      </c>
      <c r="M203" s="535"/>
      <c r="N203" s="478"/>
    </row>
    <row r="204" spans="1:14" x14ac:dyDescent="0.25">
      <c r="A204" s="397"/>
      <c r="B204" s="229" t="s">
        <v>810</v>
      </c>
      <c r="C204" s="491"/>
      <c r="D204" s="505"/>
      <c r="E204" s="502"/>
      <c r="F204" s="494"/>
      <c r="G204" s="494"/>
      <c r="H204" s="494"/>
      <c r="I204" s="470"/>
      <c r="J204" s="470"/>
      <c r="K204" s="576"/>
      <c r="L204" s="483"/>
      <c r="M204" s="532"/>
      <c r="N204" s="479"/>
    </row>
    <row r="205" spans="1:14" x14ac:dyDescent="0.25">
      <c r="A205" s="39">
        <v>1269</v>
      </c>
      <c r="B205" s="39" t="s">
        <v>1473</v>
      </c>
      <c r="C205" s="47"/>
      <c r="D205" s="92"/>
      <c r="E205" s="94"/>
      <c r="F205" s="38"/>
      <c r="G205" s="1">
        <v>0.01</v>
      </c>
      <c r="H205" s="1">
        <f>F205*G205</f>
        <v>0</v>
      </c>
      <c r="I205" s="35">
        <f>H205*0.06</f>
        <v>0</v>
      </c>
      <c r="J205" s="35">
        <f>I205+H205</f>
        <v>0</v>
      </c>
      <c r="K205" s="576"/>
      <c r="L205" s="102">
        <f>J205</f>
        <v>0</v>
      </c>
      <c r="M205" s="169"/>
      <c r="N205" s="123"/>
    </row>
    <row r="206" spans="1:14" s="285" customFormat="1" x14ac:dyDescent="0.25">
      <c r="A206" s="26">
        <v>1275</v>
      </c>
      <c r="B206" s="26" t="s">
        <v>1348</v>
      </c>
      <c r="C206" s="233"/>
      <c r="D206" s="231"/>
      <c r="E206" s="232"/>
      <c r="F206" s="235"/>
      <c r="G206" s="234">
        <v>0.01</v>
      </c>
      <c r="H206" s="234">
        <f>F206*G206</f>
        <v>0</v>
      </c>
      <c r="I206" s="236">
        <f>H206*0.06</f>
        <v>0</v>
      </c>
      <c r="J206" s="236">
        <f>I206+H206</f>
        <v>0</v>
      </c>
      <c r="K206" s="576"/>
      <c r="L206" s="240">
        <f>J206</f>
        <v>0</v>
      </c>
      <c r="M206" s="302"/>
      <c r="N206" s="281"/>
    </row>
    <row r="207" spans="1:14" x14ac:dyDescent="0.25">
      <c r="A207" s="31">
        <v>1283</v>
      </c>
      <c r="B207" s="39" t="s">
        <v>180</v>
      </c>
      <c r="C207" s="89"/>
      <c r="D207" s="91"/>
      <c r="E207" s="93"/>
      <c r="F207" s="196"/>
      <c r="G207" s="32">
        <v>0.01</v>
      </c>
      <c r="H207" s="32">
        <f>F207*G207</f>
        <v>0</v>
      </c>
      <c r="I207" s="151">
        <f>H207*0.06</f>
        <v>0</v>
      </c>
      <c r="J207" s="151">
        <f>I207+H207</f>
        <v>0</v>
      </c>
      <c r="K207" s="576"/>
      <c r="L207" s="96">
        <f>J207</f>
        <v>0</v>
      </c>
      <c r="M207" s="173"/>
      <c r="N207" s="64"/>
    </row>
    <row r="208" spans="1:14" x14ac:dyDescent="0.25">
      <c r="A208" s="396">
        <v>1289</v>
      </c>
      <c r="B208" s="229" t="s">
        <v>77</v>
      </c>
      <c r="C208" s="489"/>
      <c r="D208" s="489"/>
      <c r="E208" s="489"/>
      <c r="F208" s="492"/>
      <c r="G208" s="492">
        <v>0.01</v>
      </c>
      <c r="H208" s="492">
        <f>F208*G208</f>
        <v>0</v>
      </c>
      <c r="I208" s="468">
        <f>H208*0.06</f>
        <v>0</v>
      </c>
      <c r="J208" s="468">
        <f>I208+H208</f>
        <v>0</v>
      </c>
      <c r="K208" s="576"/>
      <c r="L208" s="481">
        <f>J208</f>
        <v>0</v>
      </c>
      <c r="M208" s="531"/>
      <c r="N208" s="511"/>
    </row>
    <row r="209" spans="1:14" x14ac:dyDescent="0.25">
      <c r="A209" s="480"/>
      <c r="B209" s="229" t="s">
        <v>80</v>
      </c>
      <c r="C209" s="490"/>
      <c r="D209" s="490"/>
      <c r="E209" s="490"/>
      <c r="F209" s="493"/>
      <c r="G209" s="493"/>
      <c r="H209" s="493"/>
      <c r="I209" s="469"/>
      <c r="J209" s="469"/>
      <c r="K209" s="576"/>
      <c r="L209" s="482"/>
      <c r="M209" s="535"/>
      <c r="N209" s="512"/>
    </row>
    <row r="210" spans="1:14" x14ac:dyDescent="0.25">
      <c r="A210" s="397"/>
      <c r="B210" s="229" t="s">
        <v>91</v>
      </c>
      <c r="C210" s="491"/>
      <c r="D210" s="491"/>
      <c r="E210" s="491"/>
      <c r="F210" s="494"/>
      <c r="G210" s="494"/>
      <c r="H210" s="494"/>
      <c r="I210" s="470"/>
      <c r="J210" s="470"/>
      <c r="K210" s="576"/>
      <c r="L210" s="483"/>
      <c r="M210" s="532"/>
      <c r="N210" s="513"/>
    </row>
    <row r="211" spans="1:14" x14ac:dyDescent="0.25">
      <c r="A211" s="13">
        <v>1296</v>
      </c>
      <c r="B211" s="13" t="s">
        <v>1386</v>
      </c>
      <c r="C211" s="6"/>
      <c r="D211" s="6"/>
      <c r="E211" s="6"/>
      <c r="F211" s="51"/>
      <c r="G211" s="1">
        <v>0.01</v>
      </c>
      <c r="H211" s="1">
        <f>F211*G211</f>
        <v>0</v>
      </c>
      <c r="I211" s="35">
        <f>H211*0.06</f>
        <v>0</v>
      </c>
      <c r="J211" s="35">
        <f>I211+H211</f>
        <v>0</v>
      </c>
      <c r="K211" s="576"/>
      <c r="L211" s="83">
        <f>J211</f>
        <v>0</v>
      </c>
      <c r="M211" s="172"/>
      <c r="N211" s="145"/>
    </row>
    <row r="212" spans="1:14" x14ac:dyDescent="0.25">
      <c r="A212" s="396">
        <v>1302</v>
      </c>
      <c r="B212" s="229" t="s">
        <v>1102</v>
      </c>
      <c r="C212" s="267"/>
      <c r="D212" s="268"/>
      <c r="E212" s="269"/>
      <c r="F212" s="270"/>
      <c r="G212" s="262">
        <v>0.01</v>
      </c>
      <c r="H212" s="262">
        <f>F212*G212</f>
        <v>0</v>
      </c>
      <c r="I212" s="263">
        <f>H212*0.06</f>
        <v>0</v>
      </c>
      <c r="J212" s="263">
        <f>I212+H212</f>
        <v>0</v>
      </c>
      <c r="K212" s="576"/>
      <c r="L212" s="481">
        <f>J212+J213</f>
        <v>0</v>
      </c>
      <c r="M212" s="531"/>
      <c r="N212" s="477"/>
    </row>
    <row r="213" spans="1:14" x14ac:dyDescent="0.25">
      <c r="A213" s="397"/>
      <c r="B213" s="229" t="s">
        <v>1171</v>
      </c>
      <c r="C213" s="233"/>
      <c r="D213" s="231"/>
      <c r="E213" s="232"/>
      <c r="F213" s="235"/>
      <c r="G213" s="234">
        <v>0.01</v>
      </c>
      <c r="H213" s="262">
        <f>F213*G213</f>
        <v>0</v>
      </c>
      <c r="I213" s="263">
        <f>H213*0.06</f>
        <v>0</v>
      </c>
      <c r="J213" s="263">
        <f>I213+H213</f>
        <v>0</v>
      </c>
      <c r="K213" s="576"/>
      <c r="L213" s="483"/>
      <c r="M213" s="532"/>
      <c r="N213" s="479"/>
    </row>
    <row r="214" spans="1:14" x14ac:dyDescent="0.25">
      <c r="A214" s="357">
        <v>1306</v>
      </c>
      <c r="B214" s="39" t="s">
        <v>1168</v>
      </c>
      <c r="C214" s="497"/>
      <c r="D214" s="498"/>
      <c r="E214" s="507"/>
      <c r="F214" s="351"/>
      <c r="G214" s="352">
        <v>0.01</v>
      </c>
      <c r="H214" s="352">
        <f t="shared" ref="H214" si="155">F214*G214</f>
        <v>0</v>
      </c>
      <c r="I214" s="537">
        <f t="shared" ref="I214" si="156">H214*0.06</f>
        <v>0</v>
      </c>
      <c r="J214" s="537">
        <f t="shared" ref="J214" si="157">H214+I214</f>
        <v>0</v>
      </c>
      <c r="K214" s="576"/>
      <c r="L214" s="536">
        <f>J214</f>
        <v>0</v>
      </c>
      <c r="M214" s="509"/>
      <c r="N214" s="362"/>
    </row>
    <row r="215" spans="1:14" x14ac:dyDescent="0.25">
      <c r="A215" s="356"/>
      <c r="B215" s="39" t="s">
        <v>1180</v>
      </c>
      <c r="C215" s="496"/>
      <c r="D215" s="500"/>
      <c r="E215" s="508"/>
      <c r="F215" s="353"/>
      <c r="G215" s="353"/>
      <c r="H215" s="353"/>
      <c r="I215" s="524"/>
      <c r="J215" s="524"/>
      <c r="K215" s="576"/>
      <c r="L215" s="522"/>
      <c r="M215" s="510"/>
      <c r="N215" s="364"/>
    </row>
    <row r="216" spans="1:14" x14ac:dyDescent="0.25">
      <c r="A216" s="396">
        <v>1307</v>
      </c>
      <c r="B216" s="229" t="s">
        <v>863</v>
      </c>
      <c r="C216" s="489"/>
      <c r="D216" s="503"/>
      <c r="E216" s="501"/>
      <c r="F216" s="492"/>
      <c r="G216" s="492">
        <v>0.01</v>
      </c>
      <c r="H216" s="492">
        <f>F216*G216</f>
        <v>0</v>
      </c>
      <c r="I216" s="468">
        <f>H216*0.06</f>
        <v>0</v>
      </c>
      <c r="J216" s="468">
        <f>I216+H216</f>
        <v>0</v>
      </c>
      <c r="K216" s="576"/>
      <c r="L216" s="539">
        <f>J216</f>
        <v>0</v>
      </c>
      <c r="M216" s="531"/>
      <c r="N216" s="514"/>
    </row>
    <row r="217" spans="1:14" x14ac:dyDescent="0.25">
      <c r="A217" s="480"/>
      <c r="B217" s="229" t="s">
        <v>864</v>
      </c>
      <c r="C217" s="490"/>
      <c r="D217" s="504"/>
      <c r="E217" s="506"/>
      <c r="F217" s="493"/>
      <c r="G217" s="493"/>
      <c r="H217" s="493"/>
      <c r="I217" s="469"/>
      <c r="J217" s="469"/>
      <c r="K217" s="576"/>
      <c r="L217" s="575"/>
      <c r="M217" s="535"/>
      <c r="N217" s="590"/>
    </row>
    <row r="218" spans="1:14" x14ac:dyDescent="0.25">
      <c r="A218" s="397"/>
      <c r="B218" s="229" t="s">
        <v>865</v>
      </c>
      <c r="C218" s="491"/>
      <c r="D218" s="505"/>
      <c r="E218" s="502"/>
      <c r="F218" s="494"/>
      <c r="G218" s="494"/>
      <c r="H218" s="494"/>
      <c r="I218" s="470"/>
      <c r="J218" s="470"/>
      <c r="K218" s="576"/>
      <c r="L218" s="540"/>
      <c r="M218" s="532"/>
      <c r="N218" s="515"/>
    </row>
    <row r="219" spans="1:14" x14ac:dyDescent="0.25">
      <c r="A219" s="13">
        <v>1314</v>
      </c>
      <c r="B219" s="13" t="s">
        <v>448</v>
      </c>
      <c r="C219" s="6"/>
      <c r="D219" s="48"/>
      <c r="E219" s="5"/>
      <c r="F219" s="51"/>
      <c r="G219" s="38">
        <v>0.01</v>
      </c>
      <c r="H219" s="1">
        <f>F219*G219</f>
        <v>0</v>
      </c>
      <c r="I219" s="35">
        <f>H219*0.06</f>
        <v>0</v>
      </c>
      <c r="J219" s="35">
        <f>I219+H219</f>
        <v>0</v>
      </c>
      <c r="K219" s="576"/>
      <c r="L219" s="102">
        <f>J219</f>
        <v>0</v>
      </c>
      <c r="M219" s="172"/>
      <c r="N219" s="4"/>
    </row>
    <row r="220" spans="1:14" s="285" customFormat="1" x14ac:dyDescent="0.25">
      <c r="A220" s="26">
        <v>1317</v>
      </c>
      <c r="B220" s="26" t="s">
        <v>549</v>
      </c>
      <c r="C220" s="233"/>
      <c r="D220" s="231"/>
      <c r="E220" s="232"/>
      <c r="F220" s="235"/>
      <c r="G220" s="234">
        <v>0.01</v>
      </c>
      <c r="H220" s="244">
        <f>F220*G220</f>
        <v>0</v>
      </c>
      <c r="I220" s="290">
        <f>H220*0.06</f>
        <v>0</v>
      </c>
      <c r="J220" s="290">
        <f>I220+H220</f>
        <v>0</v>
      </c>
      <c r="K220" s="576"/>
      <c r="L220" s="277">
        <f>J220</f>
        <v>0</v>
      </c>
      <c r="M220" s="302"/>
      <c r="N220" s="281"/>
    </row>
    <row r="221" spans="1:14" x14ac:dyDescent="0.25">
      <c r="A221" s="13">
        <v>1322</v>
      </c>
      <c r="B221" s="13" t="s">
        <v>547</v>
      </c>
      <c r="C221" s="6"/>
      <c r="D221" s="48"/>
      <c r="E221" s="5"/>
      <c r="F221" s="51"/>
      <c r="G221" s="1">
        <v>0.01</v>
      </c>
      <c r="H221" s="32">
        <f>F221*G221</f>
        <v>0</v>
      </c>
      <c r="I221" s="151">
        <f>H221*0.06</f>
        <v>0</v>
      </c>
      <c r="J221" s="151">
        <f>I221+H221</f>
        <v>0</v>
      </c>
      <c r="K221" s="576"/>
      <c r="L221" s="87">
        <f>J221</f>
        <v>0</v>
      </c>
      <c r="M221" s="172"/>
      <c r="N221" s="4"/>
    </row>
    <row r="222" spans="1:14" x14ac:dyDescent="0.25">
      <c r="A222" s="396">
        <v>1324</v>
      </c>
      <c r="B222" s="26" t="s">
        <v>1096</v>
      </c>
      <c r="C222" s="489"/>
      <c r="D222" s="503"/>
      <c r="E222" s="501"/>
      <c r="F222" s="492"/>
      <c r="G222" s="492">
        <v>0.01</v>
      </c>
      <c r="H222" s="492">
        <f>F222*G222</f>
        <v>0</v>
      </c>
      <c r="I222" s="468">
        <f>H222*0.06</f>
        <v>0</v>
      </c>
      <c r="J222" s="468">
        <f>I222+H222</f>
        <v>0</v>
      </c>
      <c r="K222" s="576"/>
      <c r="L222" s="481">
        <f>J222</f>
        <v>0</v>
      </c>
      <c r="M222" s="531"/>
      <c r="N222" s="477"/>
    </row>
    <row r="223" spans="1:14" x14ac:dyDescent="0.25">
      <c r="A223" s="480"/>
      <c r="B223" s="26" t="s">
        <v>1109</v>
      </c>
      <c r="C223" s="490"/>
      <c r="D223" s="504"/>
      <c r="E223" s="506"/>
      <c r="F223" s="493"/>
      <c r="G223" s="493"/>
      <c r="H223" s="493"/>
      <c r="I223" s="469"/>
      <c r="J223" s="469"/>
      <c r="K223" s="576"/>
      <c r="L223" s="482"/>
      <c r="M223" s="535"/>
      <c r="N223" s="478"/>
    </row>
    <row r="224" spans="1:14" x14ac:dyDescent="0.25">
      <c r="A224" s="480"/>
      <c r="B224" s="26" t="s">
        <v>1110</v>
      </c>
      <c r="C224" s="490"/>
      <c r="D224" s="504"/>
      <c r="E224" s="506"/>
      <c r="F224" s="493"/>
      <c r="G224" s="493"/>
      <c r="H224" s="493"/>
      <c r="I224" s="469"/>
      <c r="J224" s="469"/>
      <c r="K224" s="576"/>
      <c r="L224" s="482"/>
      <c r="M224" s="535"/>
      <c r="N224" s="478"/>
    </row>
    <row r="225" spans="1:14" x14ac:dyDescent="0.25">
      <c r="A225" s="480"/>
      <c r="B225" s="26" t="s">
        <v>1111</v>
      </c>
      <c r="C225" s="490"/>
      <c r="D225" s="504"/>
      <c r="E225" s="506"/>
      <c r="F225" s="493"/>
      <c r="G225" s="493"/>
      <c r="H225" s="493"/>
      <c r="I225" s="469"/>
      <c r="J225" s="469"/>
      <c r="K225" s="576"/>
      <c r="L225" s="482"/>
      <c r="M225" s="535"/>
      <c r="N225" s="478"/>
    </row>
    <row r="226" spans="1:14" x14ac:dyDescent="0.25">
      <c r="A226" s="480"/>
      <c r="B226" s="26" t="s">
        <v>1112</v>
      </c>
      <c r="C226" s="490"/>
      <c r="D226" s="504"/>
      <c r="E226" s="506"/>
      <c r="F226" s="493"/>
      <c r="G226" s="493"/>
      <c r="H226" s="493"/>
      <c r="I226" s="469"/>
      <c r="J226" s="469"/>
      <c r="K226" s="576"/>
      <c r="L226" s="482"/>
      <c r="M226" s="535"/>
      <c r="N226" s="478"/>
    </row>
    <row r="227" spans="1:14" x14ac:dyDescent="0.25">
      <c r="A227" s="480"/>
      <c r="B227" s="251" t="s">
        <v>1113</v>
      </c>
      <c r="C227" s="490"/>
      <c r="D227" s="504"/>
      <c r="E227" s="506"/>
      <c r="F227" s="493"/>
      <c r="G227" s="493"/>
      <c r="H227" s="493"/>
      <c r="I227" s="469"/>
      <c r="J227" s="469"/>
      <c r="K227" s="576"/>
      <c r="L227" s="482"/>
      <c r="M227" s="535"/>
      <c r="N227" s="478"/>
    </row>
    <row r="228" spans="1:14" x14ac:dyDescent="0.25">
      <c r="A228" s="397"/>
      <c r="B228" s="26" t="s">
        <v>1114</v>
      </c>
      <c r="C228" s="491"/>
      <c r="D228" s="505"/>
      <c r="E228" s="502"/>
      <c r="F228" s="494"/>
      <c r="G228" s="494"/>
      <c r="H228" s="494"/>
      <c r="I228" s="470"/>
      <c r="J228" s="470"/>
      <c r="K228" s="576"/>
      <c r="L228" s="483"/>
      <c r="M228" s="532"/>
      <c r="N228" s="479"/>
    </row>
    <row r="229" spans="1:14" x14ac:dyDescent="0.25">
      <c r="A229" s="39">
        <v>1335</v>
      </c>
      <c r="B229" s="13" t="s">
        <v>589</v>
      </c>
      <c r="C229" s="47"/>
      <c r="D229" s="92"/>
      <c r="E229" s="94"/>
      <c r="F229" s="38"/>
      <c r="G229" s="38">
        <v>0.01</v>
      </c>
      <c r="H229" s="38">
        <f>F229*G229</f>
        <v>0</v>
      </c>
      <c r="I229" s="120">
        <f>H229*0.06</f>
        <v>0</v>
      </c>
      <c r="J229" s="120">
        <f>I229+H229</f>
        <v>0</v>
      </c>
      <c r="K229" s="576"/>
      <c r="L229" s="83">
        <f>J229</f>
        <v>0</v>
      </c>
      <c r="M229" s="169"/>
      <c r="N229" s="73"/>
    </row>
    <row r="230" spans="1:14" s="285" customFormat="1" x14ac:dyDescent="0.25">
      <c r="A230" s="26">
        <v>1340</v>
      </c>
      <c r="B230" s="26" t="s">
        <v>1083</v>
      </c>
      <c r="C230" s="233"/>
      <c r="D230" s="231"/>
      <c r="E230" s="232"/>
      <c r="F230" s="235"/>
      <c r="G230" s="234">
        <v>0.01</v>
      </c>
      <c r="H230" s="234">
        <f t="shared" ref="H230:H239" si="158">F230*G230</f>
        <v>0</v>
      </c>
      <c r="I230" s="236">
        <f t="shared" ref="I230:I239" si="159">H230*0.06</f>
        <v>0</v>
      </c>
      <c r="J230" s="236">
        <f t="shared" ref="J230:J239" si="160">I230+H230</f>
        <v>0</v>
      </c>
      <c r="K230" s="576"/>
      <c r="L230" s="240">
        <f t="shared" ref="L230:L239" si="161">J230</f>
        <v>0</v>
      </c>
      <c r="M230" s="302"/>
      <c r="N230" s="281"/>
    </row>
    <row r="231" spans="1:14" x14ac:dyDescent="0.25">
      <c r="A231" s="13">
        <v>1342</v>
      </c>
      <c r="B231" s="13" t="s">
        <v>401</v>
      </c>
      <c r="C231" s="6"/>
      <c r="D231" s="48"/>
      <c r="E231" s="5"/>
      <c r="F231" s="51"/>
      <c r="G231" s="1">
        <v>0.01</v>
      </c>
      <c r="H231" s="1">
        <f t="shared" ref="H231:H233" si="162">F231*G231</f>
        <v>0</v>
      </c>
      <c r="I231" s="35">
        <f t="shared" ref="I231:I233" si="163">H231*0.06</f>
        <v>0</v>
      </c>
      <c r="J231" s="35">
        <f t="shared" si="160"/>
        <v>0</v>
      </c>
      <c r="K231" s="576"/>
      <c r="L231" s="83">
        <f>J231</f>
        <v>0</v>
      </c>
      <c r="M231" s="172"/>
      <c r="N231" s="4"/>
    </row>
    <row r="232" spans="1:14" x14ac:dyDescent="0.25">
      <c r="A232" s="396">
        <v>1343</v>
      </c>
      <c r="B232" s="26" t="s">
        <v>493</v>
      </c>
      <c r="C232" s="233"/>
      <c r="D232" s="231"/>
      <c r="E232" s="232"/>
      <c r="F232" s="235"/>
      <c r="G232" s="234">
        <v>0.01</v>
      </c>
      <c r="H232" s="234">
        <f t="shared" si="162"/>
        <v>0</v>
      </c>
      <c r="I232" s="236">
        <f t="shared" si="163"/>
        <v>0</v>
      </c>
      <c r="J232" s="236">
        <f t="shared" si="160"/>
        <v>0</v>
      </c>
      <c r="K232" s="576"/>
      <c r="L232" s="481">
        <f>J232+J233</f>
        <v>0</v>
      </c>
      <c r="M232" s="531"/>
      <c r="N232" s="477"/>
    </row>
    <row r="233" spans="1:14" x14ac:dyDescent="0.25">
      <c r="A233" s="397"/>
      <c r="B233" s="229" t="s">
        <v>495</v>
      </c>
      <c r="C233" s="230"/>
      <c r="D233" s="255"/>
      <c r="E233" s="256"/>
      <c r="F233" s="247"/>
      <c r="G233" s="234">
        <v>0.01</v>
      </c>
      <c r="H233" s="234">
        <f t="shared" si="162"/>
        <v>0</v>
      </c>
      <c r="I233" s="236">
        <f t="shared" si="163"/>
        <v>0</v>
      </c>
      <c r="J233" s="236">
        <f t="shared" si="160"/>
        <v>0</v>
      </c>
      <c r="K233" s="576"/>
      <c r="L233" s="483"/>
      <c r="M233" s="532"/>
      <c r="N233" s="479"/>
    </row>
    <row r="234" spans="1:14" x14ac:dyDescent="0.25">
      <c r="A234" s="39">
        <v>1365</v>
      </c>
      <c r="B234" s="13" t="s">
        <v>627</v>
      </c>
      <c r="C234" s="47"/>
      <c r="D234" s="47"/>
      <c r="E234" s="47"/>
      <c r="F234" s="38"/>
      <c r="G234" s="38">
        <v>0.01</v>
      </c>
      <c r="H234" s="38">
        <f t="shared" ref="H234" si="164">F234*G234</f>
        <v>0</v>
      </c>
      <c r="I234" s="120">
        <f t="shared" ref="I234" si="165">H234*0.06</f>
        <v>0</v>
      </c>
      <c r="J234" s="120">
        <f>H234+I234</f>
        <v>0</v>
      </c>
      <c r="K234" s="576"/>
      <c r="L234" s="102">
        <f>J234</f>
        <v>0</v>
      </c>
      <c r="M234" s="153"/>
      <c r="N234" s="47"/>
    </row>
    <row r="235" spans="1:14" s="285" customFormat="1" x14ac:dyDescent="0.25">
      <c r="A235" s="26">
        <v>1366</v>
      </c>
      <c r="B235" s="26" t="s">
        <v>1420</v>
      </c>
      <c r="C235" s="233"/>
      <c r="D235" s="231"/>
      <c r="E235" s="232"/>
      <c r="F235" s="235"/>
      <c r="G235" s="234">
        <v>0.01</v>
      </c>
      <c r="H235" s="234">
        <f t="shared" si="158"/>
        <v>0</v>
      </c>
      <c r="I235" s="236">
        <f t="shared" si="159"/>
        <v>0</v>
      </c>
      <c r="J235" s="236">
        <f t="shared" si="160"/>
        <v>0</v>
      </c>
      <c r="K235" s="576"/>
      <c r="L235" s="303">
        <f t="shared" si="161"/>
        <v>0</v>
      </c>
      <c r="M235" s="302"/>
      <c r="N235" s="239"/>
    </row>
    <row r="236" spans="1:14" x14ac:dyDescent="0.25">
      <c r="A236" s="13">
        <v>1369</v>
      </c>
      <c r="B236" s="13" t="s">
        <v>577</v>
      </c>
      <c r="C236" s="6"/>
      <c r="D236" s="48"/>
      <c r="E236" s="5"/>
      <c r="F236" s="51"/>
      <c r="G236" s="1">
        <v>0.01</v>
      </c>
      <c r="H236" s="1">
        <f t="shared" si="158"/>
        <v>0</v>
      </c>
      <c r="I236" s="35">
        <f t="shared" si="159"/>
        <v>0</v>
      </c>
      <c r="J236" s="35">
        <f t="shared" si="160"/>
        <v>0</v>
      </c>
      <c r="K236" s="576"/>
      <c r="L236" s="83">
        <f t="shared" si="161"/>
        <v>0</v>
      </c>
      <c r="M236" s="172"/>
      <c r="N236" s="4"/>
    </row>
    <row r="237" spans="1:14" x14ac:dyDescent="0.25">
      <c r="A237" s="396">
        <v>1376</v>
      </c>
      <c r="B237" s="26" t="s">
        <v>891</v>
      </c>
      <c r="C237" s="233"/>
      <c r="D237" s="231"/>
      <c r="E237" s="232"/>
      <c r="F237" s="235"/>
      <c r="G237" s="234">
        <v>0.01</v>
      </c>
      <c r="H237" s="234">
        <f t="shared" si="158"/>
        <v>0</v>
      </c>
      <c r="I237" s="236">
        <f t="shared" si="159"/>
        <v>0</v>
      </c>
      <c r="J237" s="236">
        <f t="shared" si="160"/>
        <v>0</v>
      </c>
      <c r="K237" s="576"/>
      <c r="L237" s="539">
        <f>J237+J238</f>
        <v>0</v>
      </c>
      <c r="M237" s="531"/>
      <c r="N237" s="597"/>
    </row>
    <row r="238" spans="1:14" x14ac:dyDescent="0.25">
      <c r="A238" s="397"/>
      <c r="B238" s="229" t="s">
        <v>1279</v>
      </c>
      <c r="C238" s="241"/>
      <c r="D238" s="242"/>
      <c r="E238" s="243"/>
      <c r="F238" s="248"/>
      <c r="G238" s="234">
        <v>0.01</v>
      </c>
      <c r="H238" s="234">
        <f t="shared" ref="H238" si="166">F238*G238</f>
        <v>0</v>
      </c>
      <c r="I238" s="236">
        <f t="shared" ref="I238" si="167">H238*0.06</f>
        <v>0</v>
      </c>
      <c r="J238" s="236">
        <f t="shared" ref="J238" si="168">I238+H238</f>
        <v>0</v>
      </c>
      <c r="K238" s="576"/>
      <c r="L238" s="575"/>
      <c r="M238" s="532"/>
      <c r="N238" s="598"/>
    </row>
    <row r="239" spans="1:14" x14ac:dyDescent="0.25">
      <c r="A239" s="31">
        <v>1384</v>
      </c>
      <c r="B239" s="39" t="s">
        <v>1548</v>
      </c>
      <c r="C239" s="89"/>
      <c r="D239" s="196"/>
      <c r="E239" s="93"/>
      <c r="F239" s="196"/>
      <c r="G239" s="1">
        <v>0.01</v>
      </c>
      <c r="H239" s="1">
        <f t="shared" si="158"/>
        <v>0</v>
      </c>
      <c r="I239" s="35">
        <f t="shared" si="159"/>
        <v>0</v>
      </c>
      <c r="J239" s="35">
        <f t="shared" si="160"/>
        <v>0</v>
      </c>
      <c r="K239" s="576"/>
      <c r="L239" s="87">
        <f t="shared" si="161"/>
        <v>0</v>
      </c>
      <c r="M239" s="173"/>
      <c r="N239" s="64"/>
    </row>
    <row r="240" spans="1:14" x14ac:dyDescent="0.25">
      <c r="A240" s="396">
        <v>1389</v>
      </c>
      <c r="B240" s="229" t="s">
        <v>877</v>
      </c>
      <c r="C240" s="489"/>
      <c r="D240" s="503"/>
      <c r="E240" s="501"/>
      <c r="F240" s="492"/>
      <c r="G240" s="492">
        <v>0.01</v>
      </c>
      <c r="H240" s="492">
        <f>F240*G240</f>
        <v>0</v>
      </c>
      <c r="I240" s="468">
        <f>H240*0.06</f>
        <v>0</v>
      </c>
      <c r="J240" s="468">
        <f>I240+H240</f>
        <v>0</v>
      </c>
      <c r="K240" s="576"/>
      <c r="L240" s="471">
        <f>J240</f>
        <v>0</v>
      </c>
      <c r="M240" s="531"/>
      <c r="N240" s="477"/>
    </row>
    <row r="241" spans="1:14" x14ac:dyDescent="0.25">
      <c r="A241" s="480"/>
      <c r="B241" s="229" t="s">
        <v>880</v>
      </c>
      <c r="C241" s="490"/>
      <c r="D241" s="504"/>
      <c r="E241" s="506"/>
      <c r="F241" s="493"/>
      <c r="G241" s="493"/>
      <c r="H241" s="493"/>
      <c r="I241" s="469"/>
      <c r="J241" s="469"/>
      <c r="K241" s="576"/>
      <c r="L241" s="472"/>
      <c r="M241" s="535"/>
      <c r="N241" s="478"/>
    </row>
    <row r="242" spans="1:14" x14ac:dyDescent="0.25">
      <c r="A242" s="397"/>
      <c r="B242" s="229" t="s">
        <v>881</v>
      </c>
      <c r="C242" s="491"/>
      <c r="D242" s="505"/>
      <c r="E242" s="502"/>
      <c r="F242" s="494"/>
      <c r="G242" s="494"/>
      <c r="H242" s="494"/>
      <c r="I242" s="470"/>
      <c r="J242" s="470"/>
      <c r="K242" s="576"/>
      <c r="L242" s="473"/>
      <c r="M242" s="532"/>
      <c r="N242" s="479"/>
    </row>
    <row r="243" spans="1:14" x14ac:dyDescent="0.25">
      <c r="A243" s="357">
        <v>1395</v>
      </c>
      <c r="B243" s="39" t="s">
        <v>169</v>
      </c>
      <c r="C243" s="47"/>
      <c r="D243" s="92"/>
      <c r="E243" s="94"/>
      <c r="F243" s="38"/>
      <c r="G243" s="38">
        <v>0.01</v>
      </c>
      <c r="H243" s="1">
        <f t="shared" ref="H243:H251" si="169">F243*G243</f>
        <v>0</v>
      </c>
      <c r="I243" s="35">
        <f t="shared" ref="I243:I251" si="170">H243*0.06</f>
        <v>0</v>
      </c>
      <c r="J243" s="35">
        <f>I243+H243</f>
        <v>0</v>
      </c>
      <c r="K243" s="576"/>
      <c r="L243" s="518">
        <f>J243+J244</f>
        <v>0</v>
      </c>
      <c r="M243" s="509"/>
      <c r="N243" s="362"/>
    </row>
    <row r="244" spans="1:14" x14ac:dyDescent="0.25">
      <c r="A244" s="355"/>
      <c r="B244" s="39" t="s">
        <v>415</v>
      </c>
      <c r="C244" s="498"/>
      <c r="D244" s="498"/>
      <c r="E244" s="498"/>
      <c r="F244" s="351"/>
      <c r="G244" s="351">
        <v>0.01</v>
      </c>
      <c r="H244" s="351">
        <f t="shared" ref="H244" si="171">F244*G244</f>
        <v>0</v>
      </c>
      <c r="I244" s="523">
        <f t="shared" ref="I244" si="172">H244*0.06</f>
        <v>0</v>
      </c>
      <c r="J244" s="523">
        <f>I244+H244</f>
        <v>0</v>
      </c>
      <c r="K244" s="576"/>
      <c r="L244" s="519"/>
      <c r="M244" s="538"/>
      <c r="N244" s="363"/>
    </row>
    <row r="245" spans="1:14" x14ac:dyDescent="0.25">
      <c r="A245" s="356"/>
      <c r="B245" s="39" t="s">
        <v>416</v>
      </c>
      <c r="C245" s="500"/>
      <c r="D245" s="500"/>
      <c r="E245" s="500"/>
      <c r="F245" s="353"/>
      <c r="G245" s="353"/>
      <c r="H245" s="353"/>
      <c r="I245" s="524"/>
      <c r="J245" s="524"/>
      <c r="K245" s="576"/>
      <c r="L245" s="520"/>
      <c r="M245" s="510"/>
      <c r="N245" s="364"/>
    </row>
    <row r="246" spans="1:14" s="285" customFormat="1" x14ac:dyDescent="0.25">
      <c r="A246" s="229">
        <v>1411</v>
      </c>
      <c r="B246" s="229" t="s">
        <v>1496</v>
      </c>
      <c r="C246" s="255"/>
      <c r="D246" s="255"/>
      <c r="E246" s="255"/>
      <c r="F246" s="247"/>
      <c r="G246" s="234">
        <v>0.01</v>
      </c>
      <c r="H246" s="234">
        <f t="shared" ref="H246" si="173">F246*G246</f>
        <v>0</v>
      </c>
      <c r="I246" s="236">
        <f t="shared" ref="I246" si="174">H246*0.06</f>
        <v>0</v>
      </c>
      <c r="J246" s="236">
        <f>I246+H246</f>
        <v>0</v>
      </c>
      <c r="K246" s="576"/>
      <c r="L246" s="240">
        <f>J246</f>
        <v>0</v>
      </c>
      <c r="M246" s="304"/>
      <c r="N246" s="234"/>
    </row>
    <row r="247" spans="1:14" x14ac:dyDescent="0.25">
      <c r="A247" s="13">
        <v>1416</v>
      </c>
      <c r="B247" s="39" t="s">
        <v>1507</v>
      </c>
      <c r="C247" s="47"/>
      <c r="D247" s="92"/>
      <c r="E247" s="94"/>
      <c r="F247" s="38"/>
      <c r="G247" s="1">
        <v>0.01</v>
      </c>
      <c r="H247" s="1">
        <f t="shared" si="169"/>
        <v>0</v>
      </c>
      <c r="I247" s="35">
        <f t="shared" si="170"/>
        <v>0</v>
      </c>
      <c r="J247" s="35">
        <f>I247+H247</f>
        <v>0</v>
      </c>
      <c r="K247" s="576"/>
      <c r="L247" s="96">
        <f>J247</f>
        <v>0</v>
      </c>
      <c r="M247" s="174"/>
      <c r="N247" s="88"/>
    </row>
    <row r="248" spans="1:14" s="285" customFormat="1" x14ac:dyDescent="0.25">
      <c r="A248" s="254">
        <v>1422</v>
      </c>
      <c r="B248" s="229" t="s">
        <v>1365</v>
      </c>
      <c r="C248" s="230"/>
      <c r="D248" s="255"/>
      <c r="E248" s="256"/>
      <c r="F248" s="247"/>
      <c r="G248" s="234">
        <v>0.01</v>
      </c>
      <c r="H248" s="234">
        <f t="shared" si="169"/>
        <v>0</v>
      </c>
      <c r="I248" s="236">
        <f t="shared" si="170"/>
        <v>0</v>
      </c>
      <c r="J248" s="236">
        <f>I248+H248</f>
        <v>0</v>
      </c>
      <c r="K248" s="576"/>
      <c r="L248" s="277">
        <f>J248</f>
        <v>0</v>
      </c>
      <c r="M248" s="302"/>
      <c r="N248" s="281"/>
    </row>
    <row r="249" spans="1:14" x14ac:dyDescent="0.25">
      <c r="A249" s="357">
        <v>1426</v>
      </c>
      <c r="B249" s="39" t="s">
        <v>847</v>
      </c>
      <c r="C249" s="47"/>
      <c r="D249" s="92"/>
      <c r="E249" s="94"/>
      <c r="F249" s="38"/>
      <c r="G249" s="1">
        <v>0.01</v>
      </c>
      <c r="H249" s="1">
        <f t="shared" si="169"/>
        <v>0</v>
      </c>
      <c r="I249" s="35">
        <f t="shared" si="170"/>
        <v>0</v>
      </c>
      <c r="J249" s="35">
        <f>I249+H249</f>
        <v>0</v>
      </c>
      <c r="K249" s="576"/>
      <c r="L249" s="521">
        <f>J249+J250+J251+J253</f>
        <v>0</v>
      </c>
      <c r="M249" s="509"/>
      <c r="N249" s="362"/>
    </row>
    <row r="250" spans="1:14" x14ac:dyDescent="0.25">
      <c r="A250" s="355"/>
      <c r="B250" s="39" t="s">
        <v>903</v>
      </c>
      <c r="C250" s="47"/>
      <c r="D250" s="92"/>
      <c r="E250" s="94"/>
      <c r="F250" s="38"/>
      <c r="G250" s="1">
        <v>0.01</v>
      </c>
      <c r="H250" s="1">
        <f t="shared" si="169"/>
        <v>0</v>
      </c>
      <c r="I250" s="35">
        <f t="shared" si="170"/>
        <v>0</v>
      </c>
      <c r="J250" s="35">
        <f>I250+H250</f>
        <v>0</v>
      </c>
      <c r="K250" s="576"/>
      <c r="L250" s="536"/>
      <c r="M250" s="538"/>
      <c r="N250" s="363"/>
    </row>
    <row r="251" spans="1:14" x14ac:dyDescent="0.25">
      <c r="A251" s="355"/>
      <c r="B251" s="39" t="s">
        <v>1225</v>
      </c>
      <c r="C251" s="497"/>
      <c r="D251" s="497"/>
      <c r="E251" s="497"/>
      <c r="F251" s="351"/>
      <c r="G251" s="351">
        <v>0.01</v>
      </c>
      <c r="H251" s="351">
        <f t="shared" si="169"/>
        <v>0</v>
      </c>
      <c r="I251" s="523">
        <f t="shared" si="170"/>
        <v>0</v>
      </c>
      <c r="J251" s="523">
        <f>H251+I251</f>
        <v>0</v>
      </c>
      <c r="K251" s="576"/>
      <c r="L251" s="536"/>
      <c r="M251" s="538"/>
      <c r="N251" s="363"/>
    </row>
    <row r="252" spans="1:14" x14ac:dyDescent="0.25">
      <c r="A252" s="355"/>
      <c r="B252" s="39" t="s">
        <v>1226</v>
      </c>
      <c r="C252" s="496"/>
      <c r="D252" s="496"/>
      <c r="E252" s="496"/>
      <c r="F252" s="353"/>
      <c r="G252" s="353"/>
      <c r="H252" s="353"/>
      <c r="I252" s="524"/>
      <c r="J252" s="353"/>
      <c r="K252" s="576"/>
      <c r="L252" s="536"/>
      <c r="M252" s="538"/>
      <c r="N252" s="363"/>
    </row>
    <row r="253" spans="1:14" x14ac:dyDescent="0.25">
      <c r="A253" s="356"/>
      <c r="B253" s="39" t="s">
        <v>902</v>
      </c>
      <c r="C253" s="47"/>
      <c r="D253" s="47"/>
      <c r="E253" s="47"/>
      <c r="F253" s="38"/>
      <c r="G253" s="1">
        <v>0.01</v>
      </c>
      <c r="H253" s="1">
        <f>F253*G253</f>
        <v>0</v>
      </c>
      <c r="I253" s="35">
        <f>H253*0.06</f>
        <v>0</v>
      </c>
      <c r="J253" s="35">
        <f>I253+H253</f>
        <v>0</v>
      </c>
      <c r="K253" s="576"/>
      <c r="L253" s="522"/>
      <c r="M253" s="510"/>
      <c r="N253" s="364"/>
    </row>
    <row r="254" spans="1:14" s="285" customFormat="1" x14ac:dyDescent="0.25">
      <c r="A254" s="229">
        <v>1427</v>
      </c>
      <c r="B254" s="229" t="s">
        <v>798</v>
      </c>
      <c r="C254" s="230"/>
      <c r="D254" s="234"/>
      <c r="E254" s="232"/>
      <c r="F254" s="234"/>
      <c r="G254" s="234">
        <v>0.01</v>
      </c>
      <c r="H254" s="234">
        <f>F254*G254</f>
        <v>0</v>
      </c>
      <c r="I254" s="236">
        <f>H254*0.06</f>
        <v>0</v>
      </c>
      <c r="J254" s="236">
        <f>I254+H254</f>
        <v>0</v>
      </c>
      <c r="K254" s="576"/>
      <c r="L254" s="240">
        <f>J254</f>
        <v>0</v>
      </c>
      <c r="M254" s="304"/>
      <c r="N254" s="234"/>
    </row>
    <row r="255" spans="1:14" x14ac:dyDescent="0.25">
      <c r="A255" s="201">
        <v>1431</v>
      </c>
      <c r="B255" s="201" t="s">
        <v>1399</v>
      </c>
      <c r="C255" s="89"/>
      <c r="D255" s="32"/>
      <c r="E255" s="93"/>
      <c r="F255" s="32"/>
      <c r="G255" s="1">
        <v>0.01</v>
      </c>
      <c r="H255" s="1">
        <f>F255*G255</f>
        <v>0</v>
      </c>
      <c r="I255" s="35">
        <f>H255*0.06</f>
        <v>0</v>
      </c>
      <c r="J255" s="35">
        <f>I255+H255</f>
        <v>0</v>
      </c>
      <c r="K255" s="576"/>
      <c r="L255" s="96">
        <f>J255</f>
        <v>0</v>
      </c>
      <c r="M255" s="165"/>
      <c r="N255" s="32"/>
    </row>
    <row r="256" spans="1:14" s="285" customFormat="1" x14ac:dyDescent="0.25">
      <c r="A256" s="26">
        <v>1433</v>
      </c>
      <c r="B256" s="26" t="s">
        <v>18</v>
      </c>
      <c r="C256" s="233"/>
      <c r="D256" s="244"/>
      <c r="E256" s="243"/>
      <c r="F256" s="244"/>
      <c r="G256" s="234">
        <v>0.01</v>
      </c>
      <c r="H256" s="234">
        <f>F256*G256</f>
        <v>0</v>
      </c>
      <c r="I256" s="236">
        <f>H256*0.06</f>
        <v>0</v>
      </c>
      <c r="J256" s="236">
        <f>I256+H256</f>
        <v>0</v>
      </c>
      <c r="K256" s="576"/>
      <c r="L256" s="277">
        <f>J256</f>
        <v>0</v>
      </c>
      <c r="M256" s="289"/>
      <c r="N256" s="244"/>
    </row>
    <row r="257" spans="1:14" x14ac:dyDescent="0.25">
      <c r="A257" s="355">
        <v>1465</v>
      </c>
      <c r="B257" s="39" t="s">
        <v>824</v>
      </c>
      <c r="C257" s="103"/>
      <c r="D257" s="32"/>
      <c r="E257" s="93"/>
      <c r="F257" s="32"/>
      <c r="G257" s="1">
        <v>0.01</v>
      </c>
      <c r="H257" s="1">
        <f t="shared" ref="H257:H258" si="175">F257*G257</f>
        <v>0</v>
      </c>
      <c r="I257" s="35">
        <f t="shared" ref="I257:I262" si="176">H257*0.06</f>
        <v>0</v>
      </c>
      <c r="J257" s="35">
        <f t="shared" ref="J257:J258" si="177">I257+H257</f>
        <v>0</v>
      </c>
      <c r="K257" s="576"/>
      <c r="L257" s="521">
        <f>J257+J258</f>
        <v>0</v>
      </c>
      <c r="M257" s="462"/>
      <c r="N257" s="362"/>
    </row>
    <row r="258" spans="1:14" x14ac:dyDescent="0.25">
      <c r="A258" s="356"/>
      <c r="B258" s="39" t="s">
        <v>899</v>
      </c>
      <c r="C258" s="6"/>
      <c r="D258" s="32"/>
      <c r="E258" s="93"/>
      <c r="F258" s="32"/>
      <c r="G258" s="1">
        <v>0.01</v>
      </c>
      <c r="H258" s="1">
        <f t="shared" si="175"/>
        <v>0</v>
      </c>
      <c r="I258" s="35">
        <f t="shared" si="176"/>
        <v>0</v>
      </c>
      <c r="J258" s="35">
        <f t="shared" si="177"/>
        <v>0</v>
      </c>
      <c r="K258" s="576"/>
      <c r="L258" s="522"/>
      <c r="M258" s="463"/>
      <c r="N258" s="364"/>
    </row>
    <row r="259" spans="1:14" x14ac:dyDescent="0.25">
      <c r="A259" s="396">
        <v>1466</v>
      </c>
      <c r="B259" s="229" t="s">
        <v>846</v>
      </c>
      <c r="C259" s="241"/>
      <c r="D259" s="244"/>
      <c r="E259" s="243"/>
      <c r="F259" s="244"/>
      <c r="G259" s="234">
        <v>0.01</v>
      </c>
      <c r="H259" s="234">
        <f t="shared" ref="H259:H262" si="178">F259*G259</f>
        <v>0</v>
      </c>
      <c r="I259" s="236">
        <f t="shared" si="176"/>
        <v>0</v>
      </c>
      <c r="J259" s="236">
        <f t="shared" ref="J259:J262" si="179">I259+H259</f>
        <v>0</v>
      </c>
      <c r="K259" s="576"/>
      <c r="L259" s="481">
        <f>J259+J260+J261</f>
        <v>0</v>
      </c>
      <c r="M259" s="484"/>
      <c r="N259" s="477"/>
    </row>
    <row r="260" spans="1:14" x14ac:dyDescent="0.25">
      <c r="A260" s="480"/>
      <c r="B260" s="229" t="s">
        <v>927</v>
      </c>
      <c r="C260" s="241"/>
      <c r="D260" s="244"/>
      <c r="E260" s="243"/>
      <c r="F260" s="244"/>
      <c r="G260" s="234">
        <v>0.01</v>
      </c>
      <c r="H260" s="234">
        <f t="shared" si="178"/>
        <v>0</v>
      </c>
      <c r="I260" s="236">
        <f t="shared" si="176"/>
        <v>0</v>
      </c>
      <c r="J260" s="236">
        <f t="shared" si="179"/>
        <v>0</v>
      </c>
      <c r="K260" s="576"/>
      <c r="L260" s="482"/>
      <c r="M260" s="485"/>
      <c r="N260" s="478"/>
    </row>
    <row r="261" spans="1:14" x14ac:dyDescent="0.25">
      <c r="A261" s="397"/>
      <c r="B261" s="229" t="s">
        <v>931</v>
      </c>
      <c r="C261" s="241"/>
      <c r="D261" s="244"/>
      <c r="E261" s="243"/>
      <c r="F261" s="244"/>
      <c r="G261" s="234">
        <v>0.01</v>
      </c>
      <c r="H261" s="234">
        <f t="shared" si="178"/>
        <v>0</v>
      </c>
      <c r="I261" s="236">
        <f t="shared" si="176"/>
        <v>0</v>
      </c>
      <c r="J261" s="236">
        <f t="shared" si="179"/>
        <v>0</v>
      </c>
      <c r="K261" s="576"/>
      <c r="L261" s="483"/>
      <c r="M261" s="486"/>
      <c r="N261" s="479"/>
    </row>
    <row r="262" spans="1:14" x14ac:dyDescent="0.25">
      <c r="A262" s="201">
        <v>1468</v>
      </c>
      <c r="B262" s="39" t="s">
        <v>53</v>
      </c>
      <c r="C262" s="89"/>
      <c r="D262" s="32"/>
      <c r="E262" s="93"/>
      <c r="F262" s="32"/>
      <c r="G262" s="32">
        <v>0.01</v>
      </c>
      <c r="H262" s="32">
        <f t="shared" si="178"/>
        <v>0</v>
      </c>
      <c r="I262" s="151">
        <f t="shared" si="176"/>
        <v>0</v>
      </c>
      <c r="J262" s="151">
        <f t="shared" si="179"/>
        <v>0</v>
      </c>
      <c r="K262" s="576"/>
      <c r="L262" s="96">
        <f>J262</f>
        <v>0</v>
      </c>
      <c r="M262" s="158"/>
      <c r="N262" s="88"/>
    </row>
    <row r="263" spans="1:14" x14ac:dyDescent="0.25">
      <c r="A263" s="396">
        <v>1476</v>
      </c>
      <c r="B263" s="229" t="s">
        <v>943</v>
      </c>
      <c r="C263" s="489"/>
      <c r="D263" s="489"/>
      <c r="E263" s="489"/>
      <c r="F263" s="492"/>
      <c r="G263" s="492">
        <v>0.01</v>
      </c>
      <c r="H263" s="492">
        <f>F263*G263</f>
        <v>0</v>
      </c>
      <c r="I263" s="468">
        <f>H263*0.06</f>
        <v>0</v>
      </c>
      <c r="J263" s="468">
        <f>H263+I263</f>
        <v>0</v>
      </c>
      <c r="K263" s="576"/>
      <c r="L263" s="468">
        <f>J263+J269+J270+J271+J272</f>
        <v>0</v>
      </c>
      <c r="M263" s="484"/>
      <c r="N263" s="489"/>
    </row>
    <row r="264" spans="1:14" x14ac:dyDescent="0.25">
      <c r="A264" s="480"/>
      <c r="B264" s="229" t="s">
        <v>944</v>
      </c>
      <c r="C264" s="490"/>
      <c r="D264" s="490"/>
      <c r="E264" s="490"/>
      <c r="F264" s="493"/>
      <c r="G264" s="493"/>
      <c r="H264" s="493"/>
      <c r="I264" s="469"/>
      <c r="J264" s="469"/>
      <c r="K264" s="576"/>
      <c r="L264" s="469"/>
      <c r="M264" s="485"/>
      <c r="N264" s="490"/>
    </row>
    <row r="265" spans="1:14" x14ac:dyDescent="0.25">
      <c r="A265" s="480"/>
      <c r="B265" s="229" t="s">
        <v>945</v>
      </c>
      <c r="C265" s="490"/>
      <c r="D265" s="490"/>
      <c r="E265" s="490"/>
      <c r="F265" s="493"/>
      <c r="G265" s="493"/>
      <c r="H265" s="493"/>
      <c r="I265" s="469"/>
      <c r="J265" s="469"/>
      <c r="K265" s="576"/>
      <c r="L265" s="469"/>
      <c r="M265" s="485"/>
      <c r="N265" s="490"/>
    </row>
    <row r="266" spans="1:14" x14ac:dyDescent="0.25">
      <c r="A266" s="480"/>
      <c r="B266" s="229" t="s">
        <v>946</v>
      </c>
      <c r="C266" s="490"/>
      <c r="D266" s="490"/>
      <c r="E266" s="490"/>
      <c r="F266" s="493"/>
      <c r="G266" s="493"/>
      <c r="H266" s="493"/>
      <c r="I266" s="469"/>
      <c r="J266" s="469"/>
      <c r="K266" s="576"/>
      <c r="L266" s="469"/>
      <c r="M266" s="485"/>
      <c r="N266" s="490"/>
    </row>
    <row r="267" spans="1:14" x14ac:dyDescent="0.25">
      <c r="A267" s="480"/>
      <c r="B267" s="229" t="s">
        <v>947</v>
      </c>
      <c r="C267" s="490"/>
      <c r="D267" s="490"/>
      <c r="E267" s="490"/>
      <c r="F267" s="493"/>
      <c r="G267" s="493"/>
      <c r="H267" s="493"/>
      <c r="I267" s="469"/>
      <c r="J267" s="469"/>
      <c r="K267" s="576"/>
      <c r="L267" s="469"/>
      <c r="M267" s="485"/>
      <c r="N267" s="490"/>
    </row>
    <row r="268" spans="1:14" x14ac:dyDescent="0.25">
      <c r="A268" s="480"/>
      <c r="B268" s="229" t="s">
        <v>950</v>
      </c>
      <c r="C268" s="491"/>
      <c r="D268" s="491"/>
      <c r="E268" s="491"/>
      <c r="F268" s="494"/>
      <c r="G268" s="494"/>
      <c r="H268" s="494"/>
      <c r="I268" s="470"/>
      <c r="J268" s="470"/>
      <c r="K268" s="576"/>
      <c r="L268" s="469"/>
      <c r="M268" s="485"/>
      <c r="N268" s="490"/>
    </row>
    <row r="269" spans="1:14" x14ac:dyDescent="0.25">
      <c r="A269" s="480"/>
      <c r="B269" s="229" t="s">
        <v>1085</v>
      </c>
      <c r="C269" s="230"/>
      <c r="D269" s="230"/>
      <c r="E269" s="230"/>
      <c r="F269" s="247"/>
      <c r="G269" s="234">
        <v>0.01</v>
      </c>
      <c r="H269" s="234">
        <f t="shared" ref="H269:H295" si="180">F269*G269</f>
        <v>0</v>
      </c>
      <c r="I269" s="236">
        <f t="shared" ref="I269:I295" si="181">H269*0.06</f>
        <v>0</v>
      </c>
      <c r="J269" s="236">
        <f t="shared" ref="J269:J282" si="182">I269+H269</f>
        <v>0</v>
      </c>
      <c r="K269" s="576"/>
      <c r="L269" s="469"/>
      <c r="M269" s="485"/>
      <c r="N269" s="490"/>
    </row>
    <row r="270" spans="1:14" x14ac:dyDescent="0.25">
      <c r="A270" s="480"/>
      <c r="B270" s="229" t="s">
        <v>1090</v>
      </c>
      <c r="C270" s="230"/>
      <c r="D270" s="230"/>
      <c r="E270" s="230"/>
      <c r="F270" s="247"/>
      <c r="G270" s="234">
        <v>0.01</v>
      </c>
      <c r="H270" s="234">
        <f t="shared" si="180"/>
        <v>0</v>
      </c>
      <c r="I270" s="236">
        <f t="shared" si="181"/>
        <v>0</v>
      </c>
      <c r="J270" s="236">
        <f t="shared" si="182"/>
        <v>0</v>
      </c>
      <c r="K270" s="41"/>
      <c r="L270" s="469"/>
      <c r="M270" s="485"/>
      <c r="N270" s="490"/>
    </row>
    <row r="271" spans="1:14" x14ac:dyDescent="0.25">
      <c r="A271" s="480"/>
      <c r="B271" s="229" t="s">
        <v>1089</v>
      </c>
      <c r="C271" s="230"/>
      <c r="D271" s="230"/>
      <c r="E271" s="230"/>
      <c r="F271" s="247"/>
      <c r="G271" s="234">
        <v>0.01</v>
      </c>
      <c r="H271" s="234">
        <f t="shared" si="180"/>
        <v>0</v>
      </c>
      <c r="I271" s="236">
        <f t="shared" si="181"/>
        <v>0</v>
      </c>
      <c r="J271" s="236">
        <f t="shared" si="182"/>
        <v>0</v>
      </c>
      <c r="K271" s="41"/>
      <c r="L271" s="469"/>
      <c r="M271" s="485"/>
      <c r="N271" s="490"/>
    </row>
    <row r="272" spans="1:14" x14ac:dyDescent="0.25">
      <c r="A272" s="397"/>
      <c r="B272" s="229" t="s">
        <v>1192</v>
      </c>
      <c r="C272" s="230"/>
      <c r="D272" s="230"/>
      <c r="E272" s="230"/>
      <c r="F272" s="247"/>
      <c r="G272" s="234">
        <v>0.01</v>
      </c>
      <c r="H272" s="234">
        <f t="shared" si="180"/>
        <v>0</v>
      </c>
      <c r="I272" s="236">
        <f t="shared" si="181"/>
        <v>0</v>
      </c>
      <c r="J272" s="236">
        <f t="shared" si="182"/>
        <v>0</v>
      </c>
      <c r="K272" s="41"/>
      <c r="L272" s="470"/>
      <c r="M272" s="486"/>
      <c r="N272" s="491"/>
    </row>
    <row r="273" spans="1:14" x14ac:dyDescent="0.25">
      <c r="A273" s="201">
        <v>1508</v>
      </c>
      <c r="B273" s="39" t="s">
        <v>139</v>
      </c>
      <c r="C273" s="47"/>
      <c r="D273" s="47"/>
      <c r="E273" s="47"/>
      <c r="F273" s="38"/>
      <c r="G273" s="1">
        <v>0.01</v>
      </c>
      <c r="H273" s="1">
        <f t="shared" si="180"/>
        <v>0</v>
      </c>
      <c r="I273" s="35">
        <f t="shared" si="181"/>
        <v>0</v>
      </c>
      <c r="J273" s="35">
        <f t="shared" si="182"/>
        <v>0</v>
      </c>
      <c r="K273" s="41"/>
      <c r="L273" s="227">
        <f>J273</f>
        <v>0</v>
      </c>
      <c r="M273" s="168"/>
      <c r="N273" s="123"/>
    </row>
    <row r="274" spans="1:14" s="285" customFormat="1" x14ac:dyDescent="0.25">
      <c r="A274" s="26">
        <v>1514</v>
      </c>
      <c r="B274" s="229" t="s">
        <v>500</v>
      </c>
      <c r="C274" s="230"/>
      <c r="D274" s="230"/>
      <c r="E274" s="230"/>
      <c r="F274" s="247"/>
      <c r="G274" s="234">
        <v>0.01</v>
      </c>
      <c r="H274" s="234">
        <f t="shared" si="180"/>
        <v>0</v>
      </c>
      <c r="I274" s="236">
        <f t="shared" si="181"/>
        <v>0</v>
      </c>
      <c r="J274" s="236">
        <f t="shared" si="182"/>
        <v>0</v>
      </c>
      <c r="K274" s="305"/>
      <c r="L274" s="282">
        <f>J274</f>
        <v>0</v>
      </c>
      <c r="M274" s="297"/>
      <c r="N274" s="294"/>
    </row>
    <row r="275" spans="1:14" x14ac:dyDescent="0.25">
      <c r="A275" s="31">
        <v>1515</v>
      </c>
      <c r="B275" s="39" t="s">
        <v>901</v>
      </c>
      <c r="C275" s="47"/>
      <c r="D275" s="47"/>
      <c r="E275" s="47"/>
      <c r="F275" s="38"/>
      <c r="G275" s="1">
        <v>0.01</v>
      </c>
      <c r="H275" s="1">
        <f t="shared" ref="H275" si="183">F275*G275</f>
        <v>0</v>
      </c>
      <c r="I275" s="35">
        <f t="shared" ref="I275" si="184">H275*0.06</f>
        <v>0</v>
      </c>
      <c r="J275" s="35">
        <f t="shared" ref="J275" si="185">I275+H275</f>
        <v>0</v>
      </c>
      <c r="K275" s="41"/>
      <c r="L275" s="227">
        <f>J275</f>
        <v>0</v>
      </c>
      <c r="M275" s="160"/>
      <c r="N275" s="123"/>
    </row>
    <row r="276" spans="1:14" x14ac:dyDescent="0.25">
      <c r="A276" s="396">
        <v>1544</v>
      </c>
      <c r="B276" s="229" t="s">
        <v>1054</v>
      </c>
      <c r="C276" s="233"/>
      <c r="D276" s="233"/>
      <c r="E276" s="233"/>
      <c r="F276" s="235"/>
      <c r="G276" s="234">
        <v>0.01</v>
      </c>
      <c r="H276" s="234">
        <f t="shared" si="180"/>
        <v>0</v>
      </c>
      <c r="I276" s="236">
        <f t="shared" si="181"/>
        <v>0</v>
      </c>
      <c r="J276" s="236">
        <f t="shared" si="182"/>
        <v>0</v>
      </c>
      <c r="K276" s="41"/>
      <c r="L276" s="468">
        <f>J276+J277</f>
        <v>0</v>
      </c>
      <c r="M276" s="484"/>
      <c r="N276" s="489"/>
    </row>
    <row r="277" spans="1:14" x14ac:dyDescent="0.25">
      <c r="A277" s="397"/>
      <c r="B277" s="229" t="s">
        <v>1056</v>
      </c>
      <c r="C277" s="233"/>
      <c r="D277" s="233"/>
      <c r="E277" s="233"/>
      <c r="F277" s="235"/>
      <c r="G277" s="234">
        <v>0.01</v>
      </c>
      <c r="H277" s="234">
        <f t="shared" si="180"/>
        <v>0</v>
      </c>
      <c r="I277" s="236">
        <f t="shared" si="181"/>
        <v>0</v>
      </c>
      <c r="J277" s="236">
        <f t="shared" si="182"/>
        <v>0</v>
      </c>
      <c r="K277" s="41"/>
      <c r="L277" s="494"/>
      <c r="M277" s="486"/>
      <c r="N277" s="491"/>
    </row>
    <row r="278" spans="1:14" x14ac:dyDescent="0.25">
      <c r="A278" s="13">
        <v>1546</v>
      </c>
      <c r="B278" s="39" t="s">
        <v>457</v>
      </c>
      <c r="C278" s="89"/>
      <c r="D278" s="89"/>
      <c r="E278" s="89"/>
      <c r="F278" s="196"/>
      <c r="G278" s="1">
        <v>0.01</v>
      </c>
      <c r="H278" s="1">
        <f t="shared" si="180"/>
        <v>0</v>
      </c>
      <c r="I278" s="35">
        <f t="shared" si="181"/>
        <v>0</v>
      </c>
      <c r="J278" s="35">
        <f t="shared" si="182"/>
        <v>0</v>
      </c>
      <c r="K278" s="41"/>
      <c r="L278" s="120">
        <f>J278</f>
        <v>0</v>
      </c>
      <c r="M278" s="153"/>
      <c r="N278" s="47"/>
    </row>
    <row r="279" spans="1:14" s="285" customFormat="1" x14ac:dyDescent="0.25">
      <c r="A279" s="254">
        <v>1549</v>
      </c>
      <c r="B279" s="229" t="s">
        <v>104</v>
      </c>
      <c r="C279" s="241"/>
      <c r="D279" s="241"/>
      <c r="E279" s="241"/>
      <c r="F279" s="248"/>
      <c r="G279" s="234">
        <v>0.01</v>
      </c>
      <c r="H279" s="234">
        <f t="shared" si="180"/>
        <v>0</v>
      </c>
      <c r="I279" s="236">
        <f t="shared" si="181"/>
        <v>0</v>
      </c>
      <c r="J279" s="236">
        <f t="shared" si="182"/>
        <v>0</v>
      </c>
      <c r="K279" s="305"/>
      <c r="L279" s="306">
        <f>J279</f>
        <v>0</v>
      </c>
      <c r="M279" s="297"/>
      <c r="N279" s="294"/>
    </row>
    <row r="280" spans="1:14" x14ac:dyDescent="0.25">
      <c r="A280" s="13">
        <v>1561</v>
      </c>
      <c r="B280" s="39" t="s">
        <v>1405</v>
      </c>
      <c r="C280" s="89"/>
      <c r="D280" s="89"/>
      <c r="E280" s="89"/>
      <c r="F280" s="196"/>
      <c r="G280" s="1">
        <v>0.01</v>
      </c>
      <c r="H280" s="1">
        <f t="shared" si="180"/>
        <v>0</v>
      </c>
      <c r="I280" s="35">
        <f t="shared" si="181"/>
        <v>0</v>
      </c>
      <c r="J280" s="35">
        <f t="shared" si="182"/>
        <v>0</v>
      </c>
      <c r="K280" s="41"/>
      <c r="L280" s="83">
        <f>J280</f>
        <v>0</v>
      </c>
      <c r="M280" s="161"/>
      <c r="N280" s="6"/>
    </row>
    <row r="281" spans="1:14" x14ac:dyDescent="0.25">
      <c r="A281" s="396">
        <v>1566</v>
      </c>
      <c r="B281" s="229" t="s">
        <v>479</v>
      </c>
      <c r="C281" s="241"/>
      <c r="D281" s="241"/>
      <c r="E281" s="241"/>
      <c r="F281" s="248"/>
      <c r="G281" s="244">
        <v>0.01</v>
      </c>
      <c r="H281" s="244">
        <f t="shared" si="180"/>
        <v>0</v>
      </c>
      <c r="I281" s="290">
        <f t="shared" si="181"/>
        <v>0</v>
      </c>
      <c r="J281" s="290">
        <f t="shared" si="182"/>
        <v>0</v>
      </c>
      <c r="K281" s="41"/>
      <c r="L281" s="481">
        <f>J281+J282</f>
        <v>0</v>
      </c>
      <c r="M281" s="484"/>
      <c r="N281" s="489"/>
    </row>
    <row r="282" spans="1:14" x14ac:dyDescent="0.25">
      <c r="A282" s="397"/>
      <c r="B282" s="229" t="s">
        <v>481</v>
      </c>
      <c r="C282" s="241"/>
      <c r="D282" s="241"/>
      <c r="E282" s="241"/>
      <c r="F282" s="248"/>
      <c r="G282" s="244">
        <v>0.01</v>
      </c>
      <c r="H282" s="244">
        <f t="shared" si="180"/>
        <v>0</v>
      </c>
      <c r="I282" s="290">
        <f t="shared" si="181"/>
        <v>0</v>
      </c>
      <c r="J282" s="290">
        <f t="shared" si="182"/>
        <v>0</v>
      </c>
      <c r="K282" s="41"/>
      <c r="L282" s="483"/>
      <c r="M282" s="486"/>
      <c r="N282" s="491"/>
    </row>
    <row r="283" spans="1:14" x14ac:dyDescent="0.25">
      <c r="A283" s="357">
        <v>1568</v>
      </c>
      <c r="B283" s="39" t="s">
        <v>1480</v>
      </c>
      <c r="C283" s="497"/>
      <c r="D283" s="497"/>
      <c r="E283" s="497"/>
      <c r="F283" s="351"/>
      <c r="G283" s="351">
        <v>0.01</v>
      </c>
      <c r="H283" s="351">
        <f t="shared" ref="H283:H285" si="186">F283*G283</f>
        <v>0</v>
      </c>
      <c r="I283" s="523">
        <f t="shared" ref="I283:I285" si="187">H283*0.06</f>
        <v>0</v>
      </c>
      <c r="J283" s="523">
        <f t="shared" ref="J283:J285" si="188">I283+H283</f>
        <v>0</v>
      </c>
      <c r="K283" s="41"/>
      <c r="L283" s="521">
        <f>J283</f>
        <v>0</v>
      </c>
      <c r="M283" s="462"/>
      <c r="N283" s="497"/>
    </row>
    <row r="284" spans="1:14" x14ac:dyDescent="0.25">
      <c r="A284" s="355"/>
      <c r="B284" s="201" t="s">
        <v>1482</v>
      </c>
      <c r="C284" s="495"/>
      <c r="D284" s="495"/>
      <c r="E284" s="495"/>
      <c r="F284" s="352"/>
      <c r="G284" s="352"/>
      <c r="H284" s="352"/>
      <c r="I284" s="537"/>
      <c r="J284" s="537"/>
      <c r="K284" s="41"/>
      <c r="L284" s="536"/>
      <c r="M284" s="525"/>
      <c r="N284" s="495"/>
    </row>
    <row r="285" spans="1:14" s="285" customFormat="1" x14ac:dyDescent="0.25">
      <c r="A285" s="26">
        <v>1569</v>
      </c>
      <c r="B285" s="26" t="s">
        <v>390</v>
      </c>
      <c r="C285" s="233"/>
      <c r="D285" s="233"/>
      <c r="E285" s="233"/>
      <c r="F285" s="235"/>
      <c r="G285" s="235">
        <v>0.01</v>
      </c>
      <c r="H285" s="235">
        <f t="shared" si="186"/>
        <v>0</v>
      </c>
      <c r="I285" s="282">
        <f t="shared" si="187"/>
        <v>0</v>
      </c>
      <c r="J285" s="282">
        <f t="shared" si="188"/>
        <v>0</v>
      </c>
      <c r="K285" s="233"/>
      <c r="L285" s="278">
        <f>J285</f>
        <v>0</v>
      </c>
      <c r="M285" s="297"/>
      <c r="N285" s="296"/>
    </row>
    <row r="286" spans="1:14" x14ac:dyDescent="0.25">
      <c r="A286" s="13">
        <v>1571</v>
      </c>
      <c r="B286" s="13" t="s">
        <v>201</v>
      </c>
      <c r="C286" s="6"/>
      <c r="D286" s="6"/>
      <c r="E286" s="6"/>
      <c r="F286" s="51"/>
      <c r="G286" s="51">
        <v>0.01</v>
      </c>
      <c r="H286" s="51">
        <f t="shared" ref="H286" si="189">F286*G286</f>
        <v>0</v>
      </c>
      <c r="I286" s="50">
        <f t="shared" ref="I286" si="190">H286*0.06</f>
        <v>0</v>
      </c>
      <c r="J286" s="50">
        <f t="shared" ref="J286" si="191">I286+H286</f>
        <v>0</v>
      </c>
      <c r="K286" s="6"/>
      <c r="L286" s="101">
        <f>J286</f>
        <v>0</v>
      </c>
      <c r="M286" s="168"/>
      <c r="N286" s="180"/>
    </row>
    <row r="287" spans="1:14" s="285" customFormat="1" x14ac:dyDescent="0.25">
      <c r="A287" s="254">
        <v>1572</v>
      </c>
      <c r="B287" s="254" t="s">
        <v>1530</v>
      </c>
      <c r="C287" s="267"/>
      <c r="D287" s="267"/>
      <c r="E287" s="267"/>
      <c r="F287" s="270"/>
      <c r="G287" s="307">
        <v>0.01</v>
      </c>
      <c r="H287" s="307">
        <f t="shared" ref="H287:H288" si="192">F287*G287</f>
        <v>0</v>
      </c>
      <c r="I287" s="308">
        <f t="shared" ref="I287:I288" si="193">H287*0.06</f>
        <v>0</v>
      </c>
      <c r="J287" s="308">
        <f t="shared" ref="J287:J288" si="194">I287+H287</f>
        <v>0</v>
      </c>
      <c r="K287" s="305"/>
      <c r="L287" s="257">
        <f>J287</f>
        <v>0</v>
      </c>
      <c r="M287" s="309"/>
      <c r="N287" s="267"/>
    </row>
    <row r="288" spans="1:14" x14ac:dyDescent="0.25">
      <c r="A288" s="13">
        <v>1575</v>
      </c>
      <c r="B288" s="13" t="s">
        <v>12</v>
      </c>
      <c r="C288" s="6"/>
      <c r="D288" s="6"/>
      <c r="E288" s="6"/>
      <c r="F288" s="51"/>
      <c r="G288" s="1">
        <v>0.01</v>
      </c>
      <c r="H288" s="1">
        <f t="shared" si="192"/>
        <v>0</v>
      </c>
      <c r="I288" s="35">
        <f t="shared" si="193"/>
        <v>0</v>
      </c>
      <c r="J288" s="35">
        <f t="shared" si="194"/>
        <v>0</v>
      </c>
      <c r="K288" s="6"/>
      <c r="L288" s="87">
        <f>J288</f>
        <v>0</v>
      </c>
      <c r="M288" s="168"/>
      <c r="N288" s="6"/>
    </row>
    <row r="289" spans="1:14" s="285" customFormat="1" x14ac:dyDescent="0.25">
      <c r="A289" s="26">
        <v>1577</v>
      </c>
      <c r="B289" s="26" t="s">
        <v>16</v>
      </c>
      <c r="C289" s="233"/>
      <c r="D289" s="233"/>
      <c r="E289" s="233"/>
      <c r="F289" s="235"/>
      <c r="G289" s="234">
        <v>0.01</v>
      </c>
      <c r="H289" s="234">
        <f t="shared" ref="H289" si="195">F289*G289</f>
        <v>0</v>
      </c>
      <c r="I289" s="236">
        <f t="shared" ref="I289" si="196">H289*0.06</f>
        <v>0</v>
      </c>
      <c r="J289" s="236">
        <f t="shared" ref="J289" si="197">I289+H289</f>
        <v>0</v>
      </c>
      <c r="K289" s="233"/>
      <c r="L289" s="237">
        <f>J289</f>
        <v>0</v>
      </c>
      <c r="M289" s="297"/>
      <c r="N289" s="233"/>
    </row>
    <row r="290" spans="1:14" x14ac:dyDescent="0.25">
      <c r="A290" s="355">
        <v>1605</v>
      </c>
      <c r="B290" s="39" t="s">
        <v>1126</v>
      </c>
      <c r="C290" s="495"/>
      <c r="D290" s="495"/>
      <c r="E290" s="495"/>
      <c r="F290" s="352"/>
      <c r="G290" s="352">
        <v>0.01</v>
      </c>
      <c r="H290" s="352">
        <f>F290*G290</f>
        <v>0</v>
      </c>
      <c r="I290" s="537">
        <f>H290*0.06</f>
        <v>0</v>
      </c>
      <c r="J290" s="537">
        <f>I290+H290</f>
        <v>0</v>
      </c>
      <c r="K290" s="41"/>
      <c r="L290" s="537">
        <f>J290+J292</f>
        <v>0</v>
      </c>
      <c r="M290" s="525"/>
      <c r="N290" s="495"/>
    </row>
    <row r="291" spans="1:14" x14ac:dyDescent="0.25">
      <c r="A291" s="355"/>
      <c r="B291" s="39" t="s">
        <v>1206</v>
      </c>
      <c r="C291" s="496"/>
      <c r="D291" s="496"/>
      <c r="E291" s="496"/>
      <c r="F291" s="353"/>
      <c r="G291" s="353"/>
      <c r="H291" s="353"/>
      <c r="I291" s="524"/>
      <c r="J291" s="524"/>
      <c r="K291" s="41"/>
      <c r="L291" s="352"/>
      <c r="M291" s="525"/>
      <c r="N291" s="495"/>
    </row>
    <row r="292" spans="1:14" x14ac:dyDescent="0.25">
      <c r="A292" s="356"/>
      <c r="B292" s="39" t="s">
        <v>1207</v>
      </c>
      <c r="C292" s="89"/>
      <c r="D292" s="89"/>
      <c r="E292" s="89"/>
      <c r="F292" s="196"/>
      <c r="G292" s="1">
        <v>0.01</v>
      </c>
      <c r="H292" s="1">
        <f t="shared" ref="H292" si="198">F292*G292</f>
        <v>0</v>
      </c>
      <c r="I292" s="35">
        <f t="shared" ref="I292" si="199">H292*0.06</f>
        <v>0</v>
      </c>
      <c r="J292" s="35">
        <f t="shared" ref="J292" si="200">I292+H292</f>
        <v>0</v>
      </c>
      <c r="K292" s="41"/>
      <c r="L292" s="353"/>
      <c r="M292" s="463"/>
      <c r="N292" s="496"/>
    </row>
    <row r="293" spans="1:14" x14ac:dyDescent="0.25">
      <c r="A293" s="396">
        <v>1610</v>
      </c>
      <c r="B293" s="229" t="s">
        <v>1208</v>
      </c>
      <c r="C293" s="241"/>
      <c r="D293" s="241"/>
      <c r="E293" s="241"/>
      <c r="F293" s="248"/>
      <c r="G293" s="234">
        <v>0.01</v>
      </c>
      <c r="H293" s="234">
        <f t="shared" ref="H293:H294" si="201">F293*G293</f>
        <v>0</v>
      </c>
      <c r="I293" s="236">
        <f t="shared" ref="I293:I294" si="202">H293*0.06</f>
        <v>0</v>
      </c>
      <c r="J293" s="236">
        <f t="shared" ref="J293:J294" si="203">I293+H293</f>
        <v>0</v>
      </c>
      <c r="K293" s="41"/>
      <c r="L293" s="468">
        <f>J293+J294</f>
        <v>0</v>
      </c>
      <c r="M293" s="484"/>
      <c r="N293" s="489"/>
    </row>
    <row r="294" spans="1:14" x14ac:dyDescent="0.25">
      <c r="A294" s="397"/>
      <c r="B294" s="229" t="s">
        <v>1236</v>
      </c>
      <c r="C294" s="241"/>
      <c r="D294" s="241"/>
      <c r="E294" s="241"/>
      <c r="F294" s="248"/>
      <c r="G294" s="234">
        <v>0.01</v>
      </c>
      <c r="H294" s="234">
        <f t="shared" si="201"/>
        <v>0</v>
      </c>
      <c r="I294" s="236">
        <f t="shared" si="202"/>
        <v>0</v>
      </c>
      <c r="J294" s="236">
        <f t="shared" si="203"/>
        <v>0</v>
      </c>
      <c r="K294" s="41"/>
      <c r="L294" s="494"/>
      <c r="M294" s="486"/>
      <c r="N294" s="491"/>
    </row>
    <row r="295" spans="1:14" x14ac:dyDescent="0.25">
      <c r="A295" s="357">
        <v>1611</v>
      </c>
      <c r="B295" s="13" t="s">
        <v>803</v>
      </c>
      <c r="C295" s="497"/>
      <c r="D295" s="498"/>
      <c r="E295" s="507"/>
      <c r="F295" s="351"/>
      <c r="G295" s="351">
        <v>0.01</v>
      </c>
      <c r="H295" s="351">
        <f t="shared" si="180"/>
        <v>0</v>
      </c>
      <c r="I295" s="523">
        <f t="shared" si="181"/>
        <v>0</v>
      </c>
      <c r="J295" s="523">
        <f>H295+I295</f>
        <v>0</v>
      </c>
      <c r="K295" s="41"/>
      <c r="L295" s="521">
        <f>J295</f>
        <v>0</v>
      </c>
      <c r="M295" s="509"/>
      <c r="N295" s="362"/>
    </row>
    <row r="296" spans="1:14" x14ac:dyDescent="0.25">
      <c r="A296" s="355"/>
      <c r="B296" s="13" t="s">
        <v>885</v>
      </c>
      <c r="C296" s="495"/>
      <c r="D296" s="499"/>
      <c r="E296" s="517"/>
      <c r="F296" s="352"/>
      <c r="G296" s="352"/>
      <c r="H296" s="352"/>
      <c r="I296" s="537"/>
      <c r="J296" s="537"/>
      <c r="K296" s="41"/>
      <c r="L296" s="536"/>
      <c r="M296" s="538"/>
      <c r="N296" s="363"/>
    </row>
    <row r="297" spans="1:14" x14ac:dyDescent="0.25">
      <c r="A297" s="356"/>
      <c r="B297" s="13" t="s">
        <v>837</v>
      </c>
      <c r="C297" s="496"/>
      <c r="D297" s="500"/>
      <c r="E297" s="508"/>
      <c r="F297" s="353"/>
      <c r="G297" s="353"/>
      <c r="H297" s="353"/>
      <c r="I297" s="524"/>
      <c r="J297" s="524"/>
      <c r="K297" s="41"/>
      <c r="L297" s="522"/>
      <c r="M297" s="510"/>
      <c r="N297" s="364"/>
    </row>
    <row r="298" spans="1:14" x14ac:dyDescent="0.25">
      <c r="A298" s="396">
        <v>1616</v>
      </c>
      <c r="B298" s="251" t="s">
        <v>130</v>
      </c>
      <c r="C298" s="489"/>
      <c r="D298" s="489"/>
      <c r="E298" s="489"/>
      <c r="F298" s="492"/>
      <c r="G298" s="492">
        <v>0.01</v>
      </c>
      <c r="H298" s="492">
        <f t="shared" ref="H298" si="204">F298*G298</f>
        <v>0</v>
      </c>
      <c r="I298" s="468">
        <f t="shared" ref="I298" si="205">H298*0.06</f>
        <v>0</v>
      </c>
      <c r="J298" s="468">
        <f t="shared" ref="J298" si="206">I298+H298</f>
        <v>0</v>
      </c>
      <c r="K298" s="305"/>
      <c r="L298" s="471">
        <f>J298</f>
        <v>0</v>
      </c>
      <c r="M298" s="531"/>
      <c r="N298" s="588"/>
    </row>
    <row r="299" spans="1:14" ht="15" customHeight="1" x14ac:dyDescent="0.25">
      <c r="A299" s="397"/>
      <c r="B299" s="251" t="s">
        <v>132</v>
      </c>
      <c r="C299" s="491"/>
      <c r="D299" s="491"/>
      <c r="E299" s="491"/>
      <c r="F299" s="494"/>
      <c r="G299" s="494"/>
      <c r="H299" s="494"/>
      <c r="I299" s="470"/>
      <c r="J299" s="470"/>
      <c r="K299" s="305"/>
      <c r="L299" s="473"/>
      <c r="M299" s="535"/>
      <c r="N299" s="589"/>
    </row>
    <row r="300" spans="1:14" x14ac:dyDescent="0.25">
      <c r="A300" s="13">
        <v>1620</v>
      </c>
      <c r="B300" s="31" t="s">
        <v>44</v>
      </c>
      <c r="C300" s="47"/>
      <c r="D300" s="92"/>
      <c r="E300" s="94"/>
      <c r="F300" s="38"/>
      <c r="G300" s="38">
        <v>0.01</v>
      </c>
      <c r="H300" s="1">
        <f t="shared" ref="H300" si="207">F300*G300</f>
        <v>0</v>
      </c>
      <c r="I300" s="35">
        <f t="shared" ref="I300" si="208">H300*0.06</f>
        <v>0</v>
      </c>
      <c r="J300" s="35">
        <f t="shared" ref="J300" si="209">I300+H300</f>
        <v>0</v>
      </c>
      <c r="K300" s="41"/>
      <c r="L300" s="83">
        <f>J300</f>
        <v>0</v>
      </c>
      <c r="M300" s="172"/>
      <c r="N300" s="4"/>
    </row>
    <row r="301" spans="1:14" s="285" customFormat="1" x14ac:dyDescent="0.25">
      <c r="A301" s="254">
        <v>1621</v>
      </c>
      <c r="B301" s="251" t="s">
        <v>892</v>
      </c>
      <c r="C301" s="230"/>
      <c r="D301" s="255"/>
      <c r="E301" s="256"/>
      <c r="F301" s="247"/>
      <c r="G301" s="234">
        <v>0.01</v>
      </c>
      <c r="H301" s="234">
        <f t="shared" ref="H301:H330" si="210">F301*G301</f>
        <v>0</v>
      </c>
      <c r="I301" s="236">
        <f t="shared" ref="I301:I330" si="211">H301*0.06</f>
        <v>0</v>
      </c>
      <c r="J301" s="236">
        <f t="shared" ref="J301:J330" si="212">I301+H301</f>
        <v>0</v>
      </c>
      <c r="K301" s="305"/>
      <c r="L301" s="240">
        <f>J301</f>
        <v>0</v>
      </c>
      <c r="M301" s="302"/>
      <c r="N301" s="281"/>
    </row>
    <row r="302" spans="1:14" x14ac:dyDescent="0.25">
      <c r="A302" s="357">
        <v>1636</v>
      </c>
      <c r="B302" s="31" t="s">
        <v>1318</v>
      </c>
      <c r="C302" s="497"/>
      <c r="D302" s="498"/>
      <c r="E302" s="507"/>
      <c r="F302" s="351"/>
      <c r="G302" s="351">
        <v>0.01</v>
      </c>
      <c r="H302" s="351">
        <f>F302*G302</f>
        <v>0</v>
      </c>
      <c r="I302" s="523">
        <f>H302*0.06</f>
        <v>0</v>
      </c>
      <c r="J302" s="523">
        <f>I302+H302</f>
        <v>0</v>
      </c>
      <c r="K302" s="41"/>
      <c r="L302" s="523">
        <f>J302</f>
        <v>0</v>
      </c>
      <c r="M302" s="509"/>
      <c r="N302" s="362"/>
    </row>
    <row r="303" spans="1:14" x14ac:dyDescent="0.25">
      <c r="A303" s="356"/>
      <c r="B303" s="31" t="s">
        <v>1321</v>
      </c>
      <c r="C303" s="496"/>
      <c r="D303" s="500"/>
      <c r="E303" s="508"/>
      <c r="F303" s="353"/>
      <c r="G303" s="353"/>
      <c r="H303" s="353"/>
      <c r="I303" s="524"/>
      <c r="J303" s="524"/>
      <c r="K303" s="41"/>
      <c r="L303" s="353"/>
      <c r="M303" s="510"/>
      <c r="N303" s="364"/>
    </row>
    <row r="304" spans="1:14" x14ac:dyDescent="0.25">
      <c r="A304" s="396">
        <v>1646</v>
      </c>
      <c r="B304" s="396" t="s">
        <v>802</v>
      </c>
      <c r="C304" s="230"/>
      <c r="D304" s="231"/>
      <c r="E304" s="232"/>
      <c r="F304" s="234"/>
      <c r="G304" s="234">
        <v>0.01</v>
      </c>
      <c r="H304" s="234">
        <f t="shared" si="210"/>
        <v>0</v>
      </c>
      <c r="I304" s="236">
        <f t="shared" si="211"/>
        <v>0</v>
      </c>
      <c r="J304" s="236">
        <f t="shared" si="212"/>
        <v>0</v>
      </c>
      <c r="K304" s="305"/>
      <c r="L304" s="481">
        <f>J304+J305</f>
        <v>0</v>
      </c>
      <c r="M304" s="565"/>
      <c r="N304" s="477"/>
    </row>
    <row r="305" spans="1:14" x14ac:dyDescent="0.25">
      <c r="A305" s="397"/>
      <c r="B305" s="397"/>
      <c r="C305" s="230"/>
      <c r="D305" s="234"/>
      <c r="E305" s="232"/>
      <c r="F305" s="234"/>
      <c r="G305" s="234">
        <v>0.01</v>
      </c>
      <c r="H305" s="234">
        <f t="shared" si="210"/>
        <v>0</v>
      </c>
      <c r="I305" s="236">
        <f t="shared" si="211"/>
        <v>0</v>
      </c>
      <c r="J305" s="236">
        <f t="shared" si="212"/>
        <v>0</v>
      </c>
      <c r="K305" s="305"/>
      <c r="L305" s="483"/>
      <c r="M305" s="567"/>
      <c r="N305" s="479"/>
    </row>
    <row r="306" spans="1:14" x14ac:dyDescent="0.25">
      <c r="A306" s="357">
        <v>1650</v>
      </c>
      <c r="B306" s="39" t="s">
        <v>61</v>
      </c>
      <c r="C306" s="47"/>
      <c r="D306" s="1"/>
      <c r="E306" s="5"/>
      <c r="F306" s="1"/>
      <c r="G306" s="1">
        <v>0.01</v>
      </c>
      <c r="H306" s="1">
        <f t="shared" si="210"/>
        <v>0</v>
      </c>
      <c r="I306" s="35">
        <f t="shared" si="211"/>
        <v>0</v>
      </c>
      <c r="J306" s="35">
        <f t="shared" si="212"/>
        <v>0</v>
      </c>
      <c r="K306" s="41"/>
      <c r="L306" s="521">
        <f>J306+J307+J308+J309+J310</f>
        <v>0</v>
      </c>
      <c r="M306" s="462"/>
      <c r="N306" s="362"/>
    </row>
    <row r="307" spans="1:14" x14ac:dyDescent="0.25">
      <c r="A307" s="355"/>
      <c r="B307" s="39" t="s">
        <v>62</v>
      </c>
      <c r="C307" s="47"/>
      <c r="D307" s="1"/>
      <c r="E307" s="5"/>
      <c r="F307" s="1"/>
      <c r="G307" s="1">
        <v>0.01</v>
      </c>
      <c r="H307" s="1">
        <f t="shared" si="210"/>
        <v>0</v>
      </c>
      <c r="I307" s="35">
        <f t="shared" si="211"/>
        <v>0</v>
      </c>
      <c r="J307" s="35">
        <f t="shared" si="212"/>
        <v>0</v>
      </c>
      <c r="K307" s="41"/>
      <c r="L307" s="536"/>
      <c r="M307" s="525"/>
      <c r="N307" s="363"/>
    </row>
    <row r="308" spans="1:14" x14ac:dyDescent="0.25">
      <c r="A308" s="355"/>
      <c r="B308" s="39" t="s">
        <v>65</v>
      </c>
      <c r="C308" s="47"/>
      <c r="D308" s="1"/>
      <c r="E308" s="5"/>
      <c r="F308" s="1"/>
      <c r="G308" s="1">
        <v>0.01</v>
      </c>
      <c r="H308" s="1">
        <f t="shared" si="210"/>
        <v>0</v>
      </c>
      <c r="I308" s="35">
        <f t="shared" si="211"/>
        <v>0</v>
      </c>
      <c r="J308" s="35">
        <f t="shared" si="212"/>
        <v>0</v>
      </c>
      <c r="K308" s="41"/>
      <c r="L308" s="536"/>
      <c r="M308" s="525"/>
      <c r="N308" s="363"/>
    </row>
    <row r="309" spans="1:14" x14ac:dyDescent="0.25">
      <c r="A309" s="355"/>
      <c r="B309" s="39" t="s">
        <v>111</v>
      </c>
      <c r="C309" s="47"/>
      <c r="D309" s="1"/>
      <c r="E309" s="5"/>
      <c r="F309" s="1"/>
      <c r="G309" s="1">
        <v>0.01</v>
      </c>
      <c r="H309" s="1">
        <f t="shared" si="210"/>
        <v>0</v>
      </c>
      <c r="I309" s="35">
        <f t="shared" si="211"/>
        <v>0</v>
      </c>
      <c r="J309" s="35">
        <f t="shared" si="212"/>
        <v>0</v>
      </c>
      <c r="K309" s="41"/>
      <c r="L309" s="536"/>
      <c r="M309" s="525"/>
      <c r="N309" s="363"/>
    </row>
    <row r="310" spans="1:14" x14ac:dyDescent="0.25">
      <c r="A310" s="356"/>
      <c r="B310" s="39" t="s">
        <v>1351</v>
      </c>
      <c r="C310" s="47"/>
      <c r="D310" s="1"/>
      <c r="E310" s="5"/>
      <c r="F310" s="1"/>
      <c r="G310" s="1">
        <v>0.01</v>
      </c>
      <c r="H310" s="1">
        <f t="shared" ref="H310" si="213">F310*G310</f>
        <v>0</v>
      </c>
      <c r="I310" s="35">
        <f t="shared" ref="I310" si="214">H310*0.06</f>
        <v>0</v>
      </c>
      <c r="J310" s="35">
        <f t="shared" ref="J310" si="215">I310+H310</f>
        <v>0</v>
      </c>
      <c r="K310" s="41"/>
      <c r="L310" s="522"/>
      <c r="M310" s="463"/>
      <c r="N310" s="364"/>
    </row>
    <row r="311" spans="1:14" s="285" customFormat="1" x14ac:dyDescent="0.25">
      <c r="A311" s="229">
        <v>1671</v>
      </c>
      <c r="B311" s="229" t="s">
        <v>355</v>
      </c>
      <c r="C311" s="230"/>
      <c r="D311" s="234"/>
      <c r="E311" s="232"/>
      <c r="F311" s="259"/>
      <c r="G311" s="259">
        <v>0.01</v>
      </c>
      <c r="H311" s="259">
        <f t="shared" si="210"/>
        <v>0</v>
      </c>
      <c r="I311" s="260">
        <f t="shared" si="211"/>
        <v>0</v>
      </c>
      <c r="J311" s="260">
        <f t="shared" si="212"/>
        <v>0</v>
      </c>
      <c r="K311" s="305"/>
      <c r="L311" s="283">
        <f>J311</f>
        <v>0</v>
      </c>
      <c r="M311" s="310"/>
      <c r="N311" s="311"/>
    </row>
    <row r="312" spans="1:14" x14ac:dyDescent="0.25">
      <c r="A312" s="39">
        <v>1675</v>
      </c>
      <c r="B312" s="39" t="s">
        <v>1071</v>
      </c>
      <c r="C312" s="47"/>
      <c r="D312" s="1"/>
      <c r="E312" s="5"/>
      <c r="F312" s="1"/>
      <c r="G312" s="1">
        <v>0.01</v>
      </c>
      <c r="H312" s="1">
        <f t="shared" si="210"/>
        <v>0</v>
      </c>
      <c r="I312" s="35">
        <f t="shared" si="211"/>
        <v>0</v>
      </c>
      <c r="J312" s="35">
        <f t="shared" si="212"/>
        <v>0</v>
      </c>
      <c r="K312" s="41"/>
      <c r="L312" s="83">
        <f t="shared" ref="L312:L325" si="216">J312</f>
        <v>0</v>
      </c>
      <c r="M312" s="175"/>
      <c r="N312" s="4"/>
    </row>
    <row r="313" spans="1:14" s="285" customFormat="1" x14ac:dyDescent="0.25">
      <c r="A313" s="229">
        <v>1697</v>
      </c>
      <c r="B313" s="229" t="s">
        <v>1376</v>
      </c>
      <c r="C313" s="230"/>
      <c r="D313" s="234"/>
      <c r="E313" s="232"/>
      <c r="F313" s="234"/>
      <c r="G313" s="234">
        <v>0.01</v>
      </c>
      <c r="H313" s="234">
        <f t="shared" ref="H313" si="217">F313*G313</f>
        <v>0</v>
      </c>
      <c r="I313" s="236">
        <f t="shared" ref="I313" si="218">H313*0.06</f>
        <v>0</v>
      </c>
      <c r="J313" s="236">
        <f t="shared" ref="J313" si="219">I313+H313</f>
        <v>0</v>
      </c>
      <c r="K313" s="305"/>
      <c r="L313" s="240">
        <f t="shared" ref="L313" si="220">J313</f>
        <v>0</v>
      </c>
      <c r="M313" s="312"/>
      <c r="N313" s="266"/>
    </row>
    <row r="314" spans="1:14" x14ac:dyDescent="0.25">
      <c r="A314" s="39">
        <v>1709</v>
      </c>
      <c r="B314" s="39" t="s">
        <v>605</v>
      </c>
      <c r="C314" s="47"/>
      <c r="D314" s="1"/>
      <c r="E314" s="5"/>
      <c r="F314" s="1"/>
      <c r="G314" s="1">
        <v>0.01</v>
      </c>
      <c r="H314" s="1">
        <f t="shared" ref="H314:H321" si="221">F314*G314</f>
        <v>0</v>
      </c>
      <c r="I314" s="35">
        <f t="shared" ref="I314:I321" si="222">H314*0.06</f>
        <v>0</v>
      </c>
      <c r="J314" s="35">
        <f t="shared" ref="J314:J321" si="223">I314+H314</f>
        <v>0</v>
      </c>
      <c r="K314" s="41"/>
      <c r="L314" s="83">
        <f t="shared" ref="L314:L317" si="224">J314</f>
        <v>0</v>
      </c>
      <c r="M314" s="175"/>
      <c r="N314" s="73"/>
    </row>
    <row r="315" spans="1:14" s="285" customFormat="1" x14ac:dyDescent="0.25">
      <c r="A315" s="229">
        <v>1734</v>
      </c>
      <c r="B315" s="229" t="s">
        <v>442</v>
      </c>
      <c r="C315" s="230"/>
      <c r="D315" s="234"/>
      <c r="E315" s="232"/>
      <c r="F315" s="234"/>
      <c r="G315" s="234">
        <v>0.01</v>
      </c>
      <c r="H315" s="234">
        <f t="shared" si="221"/>
        <v>0</v>
      </c>
      <c r="I315" s="236">
        <f t="shared" si="222"/>
        <v>0</v>
      </c>
      <c r="J315" s="236">
        <f t="shared" si="223"/>
        <v>0</v>
      </c>
      <c r="K315" s="305"/>
      <c r="L315" s="240">
        <f t="shared" si="224"/>
        <v>0</v>
      </c>
      <c r="M315" s="312"/>
      <c r="N315" s="266"/>
    </row>
    <row r="316" spans="1:14" x14ac:dyDescent="0.25">
      <c r="A316" s="39">
        <v>1736</v>
      </c>
      <c r="B316" s="39" t="s">
        <v>538</v>
      </c>
      <c r="C316" s="47"/>
      <c r="D316" s="1"/>
      <c r="E316" s="5"/>
      <c r="F316" s="1"/>
      <c r="G316" s="1">
        <v>0.01</v>
      </c>
      <c r="H316" s="1">
        <f t="shared" si="221"/>
        <v>0</v>
      </c>
      <c r="I316" s="35">
        <f t="shared" si="222"/>
        <v>0</v>
      </c>
      <c r="J316" s="35">
        <f t="shared" si="223"/>
        <v>0</v>
      </c>
      <c r="K316" s="41"/>
      <c r="L316" s="83">
        <f t="shared" si="224"/>
        <v>0</v>
      </c>
      <c r="M316" s="175"/>
      <c r="N316" s="73"/>
    </row>
    <row r="317" spans="1:14" s="285" customFormat="1" x14ac:dyDescent="0.25">
      <c r="A317" s="229">
        <v>1738</v>
      </c>
      <c r="B317" s="229" t="s">
        <v>25</v>
      </c>
      <c r="C317" s="230"/>
      <c r="D317" s="234"/>
      <c r="E317" s="232"/>
      <c r="F317" s="234"/>
      <c r="G317" s="234">
        <v>0.01</v>
      </c>
      <c r="H317" s="234">
        <f t="shared" si="221"/>
        <v>0</v>
      </c>
      <c r="I317" s="236">
        <f t="shared" si="222"/>
        <v>0</v>
      </c>
      <c r="J317" s="236">
        <f t="shared" si="223"/>
        <v>0</v>
      </c>
      <c r="K317" s="305"/>
      <c r="L317" s="240">
        <f t="shared" si="224"/>
        <v>0</v>
      </c>
      <c r="M317" s="312"/>
      <c r="N317" s="266"/>
    </row>
    <row r="318" spans="1:14" x14ac:dyDescent="0.25">
      <c r="A318" s="357">
        <v>1739</v>
      </c>
      <c r="B318" s="39" t="s">
        <v>27</v>
      </c>
      <c r="C318" s="47"/>
      <c r="D318" s="1"/>
      <c r="E318" s="5"/>
      <c r="F318" s="1"/>
      <c r="G318" s="1">
        <v>0.01</v>
      </c>
      <c r="H318" s="1">
        <f t="shared" si="221"/>
        <v>0</v>
      </c>
      <c r="I318" s="35">
        <f t="shared" si="222"/>
        <v>0</v>
      </c>
      <c r="J318" s="35">
        <f t="shared" si="223"/>
        <v>0</v>
      </c>
      <c r="K318" s="41"/>
      <c r="L318" s="521">
        <f>J318+J319</f>
        <v>0</v>
      </c>
      <c r="M318" s="462"/>
      <c r="N318" s="362"/>
    </row>
    <row r="319" spans="1:14" x14ac:dyDescent="0.25">
      <c r="A319" s="356"/>
      <c r="B319" s="39" t="s">
        <v>37</v>
      </c>
      <c r="C319" s="47"/>
      <c r="D319" s="1"/>
      <c r="E319" s="5"/>
      <c r="F319" s="1"/>
      <c r="G319" s="1">
        <v>0.01</v>
      </c>
      <c r="H319" s="1">
        <f t="shared" ref="H319" si="225">F319*G319</f>
        <v>0</v>
      </c>
      <c r="I319" s="35">
        <f t="shared" ref="I319" si="226">H319*0.06</f>
        <v>0</v>
      </c>
      <c r="J319" s="35">
        <f t="shared" ref="J319" si="227">I319+H319</f>
        <v>0</v>
      </c>
      <c r="K319" s="41"/>
      <c r="L319" s="522"/>
      <c r="M319" s="463"/>
      <c r="N319" s="364"/>
    </row>
    <row r="320" spans="1:14" x14ac:dyDescent="0.25">
      <c r="A320" s="480">
        <v>1742</v>
      </c>
      <c r="B320" s="229" t="s">
        <v>119</v>
      </c>
      <c r="C320" s="230"/>
      <c r="D320" s="234"/>
      <c r="E320" s="232"/>
      <c r="F320" s="234"/>
      <c r="G320" s="234">
        <v>0.01</v>
      </c>
      <c r="H320" s="234">
        <f t="shared" si="221"/>
        <v>0</v>
      </c>
      <c r="I320" s="236">
        <f t="shared" si="222"/>
        <v>0</v>
      </c>
      <c r="J320" s="236">
        <f t="shared" si="223"/>
        <v>0</v>
      </c>
      <c r="K320" s="41"/>
      <c r="L320" s="481">
        <f>J320+J321</f>
        <v>0</v>
      </c>
      <c r="M320" s="485"/>
      <c r="N320" s="548"/>
    </row>
    <row r="321" spans="1:14" x14ac:dyDescent="0.25">
      <c r="A321" s="397"/>
      <c r="B321" s="229" t="s">
        <v>162</v>
      </c>
      <c r="C321" s="230"/>
      <c r="D321" s="234"/>
      <c r="E321" s="232"/>
      <c r="F321" s="234"/>
      <c r="G321" s="234">
        <v>0.01</v>
      </c>
      <c r="H321" s="234">
        <f t="shared" si="221"/>
        <v>0</v>
      </c>
      <c r="I321" s="236">
        <f t="shared" si="222"/>
        <v>0</v>
      </c>
      <c r="J321" s="236">
        <f t="shared" si="223"/>
        <v>0</v>
      </c>
      <c r="K321" s="41"/>
      <c r="L321" s="483"/>
      <c r="M321" s="486"/>
      <c r="N321" s="549"/>
    </row>
    <row r="322" spans="1:14" x14ac:dyDescent="0.25">
      <c r="A322" s="357">
        <v>1743</v>
      </c>
      <c r="B322" s="39" t="s">
        <v>805</v>
      </c>
      <c r="C322" s="47"/>
      <c r="D322" s="1"/>
      <c r="E322" s="5"/>
      <c r="F322" s="1"/>
      <c r="G322" s="1">
        <v>0.01</v>
      </c>
      <c r="H322" s="1">
        <f t="shared" si="210"/>
        <v>0</v>
      </c>
      <c r="I322" s="35">
        <f t="shared" si="211"/>
        <v>0</v>
      </c>
      <c r="J322" s="35">
        <f t="shared" si="212"/>
        <v>0</v>
      </c>
      <c r="K322" s="41"/>
      <c r="L322" s="521">
        <f>J322+J323</f>
        <v>0</v>
      </c>
      <c r="M322" s="462"/>
      <c r="N322" s="362"/>
    </row>
    <row r="323" spans="1:14" x14ac:dyDescent="0.25">
      <c r="A323" s="356"/>
      <c r="B323" s="201" t="s">
        <v>106</v>
      </c>
      <c r="C323" s="103"/>
      <c r="D323" s="32"/>
      <c r="E323" s="93"/>
      <c r="F323" s="32"/>
      <c r="G323" s="32">
        <v>0.01</v>
      </c>
      <c r="H323" s="32">
        <f t="shared" si="210"/>
        <v>0</v>
      </c>
      <c r="I323" s="151">
        <f t="shared" si="211"/>
        <v>0</v>
      </c>
      <c r="J323" s="151">
        <f t="shared" si="212"/>
        <v>0</v>
      </c>
      <c r="K323" s="41"/>
      <c r="L323" s="522"/>
      <c r="M323" s="463"/>
      <c r="N323" s="364"/>
    </row>
    <row r="324" spans="1:14" s="285" customFormat="1" x14ac:dyDescent="0.25">
      <c r="A324" s="26">
        <v>1748</v>
      </c>
      <c r="B324" s="26" t="s">
        <v>1416</v>
      </c>
      <c r="C324" s="233"/>
      <c r="D324" s="244"/>
      <c r="E324" s="243"/>
      <c r="F324" s="244"/>
      <c r="G324" s="244">
        <v>0.01</v>
      </c>
      <c r="H324" s="244">
        <f t="shared" ref="H324" si="228">F324*G324</f>
        <v>0</v>
      </c>
      <c r="I324" s="290">
        <f t="shared" ref="I324" si="229">H324*0.06</f>
        <v>0</v>
      </c>
      <c r="J324" s="290">
        <f t="shared" ref="J324" si="230">I324+H324</f>
        <v>0</v>
      </c>
      <c r="K324" s="305"/>
      <c r="L324" s="277">
        <f t="shared" si="216"/>
        <v>0</v>
      </c>
      <c r="M324" s="313"/>
      <c r="N324" s="281"/>
    </row>
    <row r="325" spans="1:14" x14ac:dyDescent="0.25">
      <c r="A325" s="357">
        <v>1749</v>
      </c>
      <c r="B325" s="13" t="s">
        <v>1218</v>
      </c>
      <c r="C325" s="362"/>
      <c r="D325" s="362"/>
      <c r="E325" s="362"/>
      <c r="F325" s="351"/>
      <c r="G325" s="351">
        <v>0.01</v>
      </c>
      <c r="H325" s="351">
        <f>F325*G325</f>
        <v>0</v>
      </c>
      <c r="I325" s="523">
        <f>H325*0.06</f>
        <v>0</v>
      </c>
      <c r="J325" s="523">
        <f>I325+H325</f>
        <v>0</v>
      </c>
      <c r="K325" s="41"/>
      <c r="L325" s="523">
        <f t="shared" si="216"/>
        <v>0</v>
      </c>
      <c r="M325" s="462"/>
      <c r="N325" s="362"/>
    </row>
    <row r="326" spans="1:14" x14ac:dyDescent="0.25">
      <c r="A326" s="356"/>
      <c r="B326" s="13" t="s">
        <v>1231</v>
      </c>
      <c r="C326" s="364"/>
      <c r="D326" s="364"/>
      <c r="E326" s="364"/>
      <c r="F326" s="353"/>
      <c r="G326" s="353"/>
      <c r="H326" s="353"/>
      <c r="I326" s="524"/>
      <c r="J326" s="524"/>
      <c r="K326" s="41"/>
      <c r="L326" s="353"/>
      <c r="M326" s="463"/>
      <c r="N326" s="364"/>
    </row>
    <row r="327" spans="1:14" s="285" customFormat="1" x14ac:dyDescent="0.25">
      <c r="A327" s="251">
        <v>1758</v>
      </c>
      <c r="B327" s="251" t="s">
        <v>1522</v>
      </c>
      <c r="C327" s="253"/>
      <c r="D327" s="253"/>
      <c r="E327" s="253"/>
      <c r="F327" s="248"/>
      <c r="G327" s="244">
        <v>0.01</v>
      </c>
      <c r="H327" s="244">
        <f t="shared" ref="H327:H329" si="231">F327*G327</f>
        <v>0</v>
      </c>
      <c r="I327" s="290">
        <f t="shared" ref="I327:I329" si="232">H327*0.06</f>
        <v>0</v>
      </c>
      <c r="J327" s="290">
        <f t="shared" ref="J327:J329" si="233">I327+H327</f>
        <v>0</v>
      </c>
      <c r="K327" s="305"/>
      <c r="L327" s="282">
        <f t="shared" ref="L327:L330" si="234">J327</f>
        <v>0</v>
      </c>
      <c r="M327" s="287"/>
      <c r="N327" s="281"/>
    </row>
    <row r="328" spans="1:14" x14ac:dyDescent="0.25">
      <c r="A328" s="31">
        <v>1800</v>
      </c>
      <c r="B328" s="31" t="s">
        <v>827</v>
      </c>
      <c r="C328" s="64"/>
      <c r="D328" s="64"/>
      <c r="E328" s="64"/>
      <c r="F328" s="196"/>
      <c r="G328" s="32">
        <v>0.01</v>
      </c>
      <c r="H328" s="32">
        <f t="shared" ref="H328" si="235">F328*G328</f>
        <v>0</v>
      </c>
      <c r="I328" s="151">
        <f t="shared" ref="I328" si="236">H328*0.06</f>
        <v>0</v>
      </c>
      <c r="J328" s="151">
        <f t="shared" ref="J328" si="237">I328+H328</f>
        <v>0</v>
      </c>
      <c r="K328" s="41"/>
      <c r="L328" s="227">
        <f t="shared" ref="L328" si="238">J328</f>
        <v>0</v>
      </c>
      <c r="M328" s="162"/>
      <c r="N328" s="4"/>
    </row>
    <row r="329" spans="1:14" s="285" customFormat="1" x14ac:dyDescent="0.25">
      <c r="A329" s="26">
        <v>1803</v>
      </c>
      <c r="B329" s="26" t="s">
        <v>137</v>
      </c>
      <c r="C329" s="281"/>
      <c r="D329" s="281"/>
      <c r="E329" s="281"/>
      <c r="F329" s="235"/>
      <c r="G329" s="234">
        <v>0.01</v>
      </c>
      <c r="H329" s="234">
        <f t="shared" si="231"/>
        <v>0</v>
      </c>
      <c r="I329" s="236">
        <f t="shared" si="232"/>
        <v>0</v>
      </c>
      <c r="J329" s="236">
        <f t="shared" si="233"/>
        <v>0</v>
      </c>
      <c r="K329" s="305"/>
      <c r="L329" s="314">
        <f t="shared" si="234"/>
        <v>0</v>
      </c>
      <c r="M329" s="287"/>
      <c r="N329" s="281"/>
    </row>
    <row r="330" spans="1:14" x14ac:dyDescent="0.25">
      <c r="A330" s="201">
        <v>1808</v>
      </c>
      <c r="B330" s="201" t="s">
        <v>911</v>
      </c>
      <c r="C330" s="103"/>
      <c r="D330" s="23"/>
      <c r="E330" s="224"/>
      <c r="F330" s="23"/>
      <c r="G330" s="23">
        <v>0.01</v>
      </c>
      <c r="H330" s="23">
        <f t="shared" si="210"/>
        <v>0</v>
      </c>
      <c r="I330" s="274">
        <f t="shared" si="211"/>
        <v>0</v>
      </c>
      <c r="J330" s="274">
        <f t="shared" si="212"/>
        <v>0</v>
      </c>
      <c r="K330" s="41"/>
      <c r="L330" s="226">
        <f t="shared" si="234"/>
        <v>0</v>
      </c>
      <c r="M330" s="176"/>
      <c r="N330" s="88"/>
    </row>
    <row r="331" spans="1:14" x14ac:dyDescent="0.25">
      <c r="A331" s="396">
        <v>1809</v>
      </c>
      <c r="B331" s="26" t="s">
        <v>1347</v>
      </c>
      <c r="C331" s="233"/>
      <c r="D331" s="234"/>
      <c r="E331" s="232"/>
      <c r="F331" s="234"/>
      <c r="G331" s="234">
        <v>0.01</v>
      </c>
      <c r="H331" s="234">
        <f t="shared" ref="H331:H332" si="239">F331*G331</f>
        <v>0</v>
      </c>
      <c r="I331" s="236">
        <f t="shared" ref="I331:I332" si="240">H331*0.06</f>
        <v>0</v>
      </c>
      <c r="J331" s="236">
        <f t="shared" ref="J331:J332" si="241">I331+H331</f>
        <v>0</v>
      </c>
      <c r="K331" s="305"/>
      <c r="L331" s="481">
        <f>J331+J332</f>
        <v>0</v>
      </c>
      <c r="M331" s="484"/>
      <c r="N331" s="477"/>
    </row>
    <row r="332" spans="1:14" x14ac:dyDescent="0.25">
      <c r="A332" s="397"/>
      <c r="B332" s="229" t="s">
        <v>440</v>
      </c>
      <c r="C332" s="230"/>
      <c r="D332" s="262"/>
      <c r="E332" s="256"/>
      <c r="F332" s="262"/>
      <c r="G332" s="262">
        <v>0.01</v>
      </c>
      <c r="H332" s="262">
        <f t="shared" si="239"/>
        <v>0</v>
      </c>
      <c r="I332" s="263">
        <f t="shared" si="240"/>
        <v>0</v>
      </c>
      <c r="J332" s="263">
        <f t="shared" si="241"/>
        <v>0</v>
      </c>
      <c r="K332" s="315"/>
      <c r="L332" s="483"/>
      <c r="M332" s="486"/>
      <c r="N332" s="479"/>
    </row>
    <row r="333" spans="1:14" x14ac:dyDescent="0.25">
      <c r="A333" s="355">
        <v>1811</v>
      </c>
      <c r="B333" s="39" t="s">
        <v>796</v>
      </c>
      <c r="C333" s="495"/>
      <c r="D333" s="363"/>
      <c r="E333" s="517"/>
      <c r="F333" s="458"/>
      <c r="G333" s="352">
        <v>0.01</v>
      </c>
      <c r="H333" s="352">
        <f t="shared" ref="H333" si="242">F333*G333</f>
        <v>0</v>
      </c>
      <c r="I333" s="537">
        <f t="shared" ref="I333" si="243">H333*0.06</f>
        <v>0</v>
      </c>
      <c r="J333" s="537">
        <f t="shared" ref="J333" si="244">H333+I333</f>
        <v>0</v>
      </c>
      <c r="K333" s="41"/>
      <c r="L333" s="593">
        <f>J333</f>
        <v>0</v>
      </c>
      <c r="M333" s="595"/>
      <c r="N333" s="591"/>
    </row>
    <row r="334" spans="1:14" ht="15" customHeight="1" x14ac:dyDescent="0.25">
      <c r="A334" s="356"/>
      <c r="B334" s="39" t="s">
        <v>801</v>
      </c>
      <c r="C334" s="496"/>
      <c r="D334" s="364"/>
      <c r="E334" s="508"/>
      <c r="F334" s="406"/>
      <c r="G334" s="353"/>
      <c r="H334" s="353"/>
      <c r="I334" s="524"/>
      <c r="J334" s="524"/>
      <c r="K334" s="41"/>
      <c r="L334" s="594"/>
      <c r="M334" s="596"/>
      <c r="N334" s="592"/>
    </row>
    <row r="335" spans="1:14" s="285" customFormat="1" x14ac:dyDescent="0.25">
      <c r="A335" s="229">
        <v>1815</v>
      </c>
      <c r="B335" s="229" t="s">
        <v>895</v>
      </c>
      <c r="C335" s="230"/>
      <c r="D335" s="266"/>
      <c r="E335" s="256"/>
      <c r="F335" s="247"/>
      <c r="G335" s="234">
        <v>0.01</v>
      </c>
      <c r="H335" s="234">
        <f t="shared" ref="H335:H398" si="245">F335*G335</f>
        <v>0</v>
      </c>
      <c r="I335" s="236">
        <f t="shared" ref="I335:I398" si="246">H335*0.06</f>
        <v>0</v>
      </c>
      <c r="J335" s="236">
        <f t="shared" ref="J335:J398" si="247">I335+H335</f>
        <v>0</v>
      </c>
      <c r="K335" s="305"/>
      <c r="L335" s="240">
        <f t="shared" ref="L335:L398" si="248">J335</f>
        <v>0</v>
      </c>
      <c r="M335" s="312"/>
      <c r="N335" s="266"/>
    </row>
    <row r="336" spans="1:14" x14ac:dyDescent="0.25">
      <c r="A336" s="39">
        <v>1834</v>
      </c>
      <c r="B336" s="39" t="s">
        <v>7</v>
      </c>
      <c r="C336" s="47"/>
      <c r="D336" s="73"/>
      <c r="E336" s="94"/>
      <c r="F336" s="38"/>
      <c r="G336" s="1">
        <v>0.01</v>
      </c>
      <c r="H336" s="1">
        <f t="shared" si="245"/>
        <v>0</v>
      </c>
      <c r="I336" s="35">
        <f t="shared" si="246"/>
        <v>0</v>
      </c>
      <c r="J336" s="35">
        <f t="shared" si="247"/>
        <v>0</v>
      </c>
      <c r="K336" s="41"/>
      <c r="L336" s="83">
        <f t="shared" si="248"/>
        <v>0</v>
      </c>
      <c r="M336" s="175"/>
      <c r="N336" s="73"/>
    </row>
    <row r="337" spans="1:14" s="285" customFormat="1" x14ac:dyDescent="0.25">
      <c r="A337" s="254">
        <v>1854</v>
      </c>
      <c r="B337" s="229" t="s">
        <v>591</v>
      </c>
      <c r="C337" s="267"/>
      <c r="D337" s="250"/>
      <c r="E337" s="269"/>
      <c r="F337" s="270"/>
      <c r="G337" s="244">
        <v>0.01</v>
      </c>
      <c r="H337" s="234">
        <f t="shared" si="245"/>
        <v>0</v>
      </c>
      <c r="I337" s="236">
        <f t="shared" si="246"/>
        <v>0</v>
      </c>
      <c r="J337" s="236">
        <f t="shared" si="247"/>
        <v>0</v>
      </c>
      <c r="K337" s="305"/>
      <c r="L337" s="237">
        <f>J337</f>
        <v>0</v>
      </c>
      <c r="M337" s="316"/>
      <c r="N337" s="250"/>
    </row>
    <row r="338" spans="1:14" x14ac:dyDescent="0.25">
      <c r="A338" s="357">
        <v>1856</v>
      </c>
      <c r="B338" s="39" t="s">
        <v>113</v>
      </c>
      <c r="C338" s="497"/>
      <c r="D338" s="497"/>
      <c r="E338" s="497"/>
      <c r="F338" s="351"/>
      <c r="G338" s="351">
        <v>0.01</v>
      </c>
      <c r="H338" s="352">
        <f t="shared" si="245"/>
        <v>0</v>
      </c>
      <c r="I338" s="537">
        <f t="shared" si="246"/>
        <v>0</v>
      </c>
      <c r="J338" s="537">
        <f t="shared" ref="J338" si="249">H338+I338</f>
        <v>0</v>
      </c>
      <c r="K338" s="41"/>
      <c r="L338" s="536">
        <f>J338</f>
        <v>0</v>
      </c>
      <c r="M338" s="462"/>
      <c r="N338" s="497"/>
    </row>
    <row r="339" spans="1:14" x14ac:dyDescent="0.25">
      <c r="A339" s="356"/>
      <c r="B339" s="39" t="s">
        <v>115</v>
      </c>
      <c r="C339" s="496"/>
      <c r="D339" s="496"/>
      <c r="E339" s="496"/>
      <c r="F339" s="353"/>
      <c r="G339" s="353"/>
      <c r="H339" s="353"/>
      <c r="I339" s="524"/>
      <c r="J339" s="524"/>
      <c r="K339" s="41"/>
      <c r="L339" s="522"/>
      <c r="M339" s="463"/>
      <c r="N339" s="496"/>
    </row>
    <row r="340" spans="1:14" s="285" customFormat="1" x14ac:dyDescent="0.25">
      <c r="A340" s="254">
        <v>1857</v>
      </c>
      <c r="B340" s="229" t="s">
        <v>203</v>
      </c>
      <c r="C340" s="230"/>
      <c r="D340" s="230"/>
      <c r="E340" s="230"/>
      <c r="F340" s="247"/>
      <c r="G340" s="234">
        <v>0.01</v>
      </c>
      <c r="H340" s="234">
        <f t="shared" ref="H340" si="250">F340*G340</f>
        <v>0</v>
      </c>
      <c r="I340" s="236">
        <f t="shared" ref="I340" si="251">H340*0.06</f>
        <v>0</v>
      </c>
      <c r="J340" s="236">
        <f t="shared" ref="J340" si="252">I340+H340</f>
        <v>0</v>
      </c>
      <c r="K340" s="305"/>
      <c r="L340" s="257">
        <f>J340</f>
        <v>0</v>
      </c>
      <c r="M340" s="309"/>
      <c r="N340" s="267"/>
    </row>
    <row r="341" spans="1:14" x14ac:dyDescent="0.25">
      <c r="A341" s="357">
        <v>1858</v>
      </c>
      <c r="B341" s="39" t="s">
        <v>1</v>
      </c>
      <c r="C341" s="47"/>
      <c r="D341" s="73"/>
      <c r="E341" s="94"/>
      <c r="F341" s="38"/>
      <c r="G341" s="1">
        <v>0.01</v>
      </c>
      <c r="H341" s="1">
        <f t="shared" si="245"/>
        <v>0</v>
      </c>
      <c r="I341" s="35">
        <f t="shared" si="246"/>
        <v>0</v>
      </c>
      <c r="J341" s="35">
        <f t="shared" si="247"/>
        <v>0</v>
      </c>
      <c r="K341" s="41"/>
      <c r="L341" s="521">
        <f>J341+J342</f>
        <v>0</v>
      </c>
      <c r="M341" s="462"/>
      <c r="N341" s="362"/>
    </row>
    <row r="342" spans="1:14" x14ac:dyDescent="0.25">
      <c r="A342" s="355"/>
      <c r="B342" s="39" t="s">
        <v>143</v>
      </c>
      <c r="C342" s="497"/>
      <c r="D342" s="497"/>
      <c r="E342" s="497"/>
      <c r="F342" s="351"/>
      <c r="G342" s="351">
        <v>0.01</v>
      </c>
      <c r="H342" s="351">
        <f>F342*G342</f>
        <v>0</v>
      </c>
      <c r="I342" s="523">
        <f>H342*0.06</f>
        <v>0</v>
      </c>
      <c r="J342" s="523">
        <f>H342+I342</f>
        <v>0</v>
      </c>
      <c r="K342" s="41"/>
      <c r="L342" s="536"/>
      <c r="M342" s="525"/>
      <c r="N342" s="363"/>
    </row>
    <row r="343" spans="1:14" x14ac:dyDescent="0.25">
      <c r="A343" s="356"/>
      <c r="B343" s="39" t="s">
        <v>144</v>
      </c>
      <c r="C343" s="496"/>
      <c r="D343" s="496"/>
      <c r="E343" s="496"/>
      <c r="F343" s="353"/>
      <c r="G343" s="353"/>
      <c r="H343" s="353"/>
      <c r="I343" s="524"/>
      <c r="J343" s="524"/>
      <c r="K343" s="41"/>
      <c r="L343" s="522"/>
      <c r="M343" s="463"/>
      <c r="N343" s="364"/>
    </row>
    <row r="344" spans="1:14" s="285" customFormat="1" x14ac:dyDescent="0.25">
      <c r="A344" s="229">
        <v>1861</v>
      </c>
      <c r="B344" s="229" t="s">
        <v>1286</v>
      </c>
      <c r="C344" s="230"/>
      <c r="D344" s="230"/>
      <c r="E344" s="230"/>
      <c r="F344" s="247"/>
      <c r="G344" s="234">
        <v>0.01</v>
      </c>
      <c r="H344" s="234">
        <f t="shared" ref="H344" si="253">F344*G344</f>
        <v>0</v>
      </c>
      <c r="I344" s="236">
        <f t="shared" ref="I344" si="254">H344*0.06</f>
        <v>0</v>
      </c>
      <c r="J344" s="236">
        <f t="shared" ref="J344" si="255">I344+H344</f>
        <v>0</v>
      </c>
      <c r="K344" s="305"/>
      <c r="L344" s="240">
        <f>J344</f>
        <v>0</v>
      </c>
      <c r="M344" s="317"/>
      <c r="N344" s="266"/>
    </row>
    <row r="345" spans="1:14" x14ac:dyDescent="0.25">
      <c r="A345" s="39">
        <v>1863</v>
      </c>
      <c r="B345" s="39" t="s">
        <v>1378</v>
      </c>
      <c r="C345" s="47"/>
      <c r="D345" s="73"/>
      <c r="E345" s="94"/>
      <c r="F345" s="38"/>
      <c r="G345" s="1">
        <v>0.01</v>
      </c>
      <c r="H345" s="1">
        <f t="shared" ref="H345:H361" si="256">F345*G345</f>
        <v>0</v>
      </c>
      <c r="I345" s="35">
        <f t="shared" ref="I345:I361" si="257">H345*0.06</f>
        <v>0</v>
      </c>
      <c r="J345" s="35">
        <f t="shared" ref="J345:J361" si="258">I345+H345</f>
        <v>0</v>
      </c>
      <c r="K345" s="41"/>
      <c r="L345" s="83">
        <f t="shared" ref="L345" si="259">J345</f>
        <v>0</v>
      </c>
      <c r="M345" s="153"/>
      <c r="N345" s="73"/>
    </row>
    <row r="346" spans="1:14" x14ac:dyDescent="0.25">
      <c r="A346" s="396">
        <v>1864</v>
      </c>
      <c r="B346" s="229" t="s">
        <v>1475</v>
      </c>
      <c r="C346" s="230"/>
      <c r="D346" s="266"/>
      <c r="E346" s="256"/>
      <c r="F346" s="247"/>
      <c r="G346" s="234">
        <v>0.01</v>
      </c>
      <c r="H346" s="234">
        <f t="shared" ref="H346:H347" si="260">F346*G346</f>
        <v>0</v>
      </c>
      <c r="I346" s="236">
        <f t="shared" ref="I346:I347" si="261">H346*0.06</f>
        <v>0</v>
      </c>
      <c r="J346" s="236">
        <f t="shared" ref="J346:J347" si="262">I346+H346</f>
        <v>0</v>
      </c>
      <c r="K346" s="305"/>
      <c r="L346" s="481">
        <f>J346+J347</f>
        <v>0</v>
      </c>
      <c r="M346" s="484"/>
      <c r="N346" s="477"/>
    </row>
    <row r="347" spans="1:14" x14ac:dyDescent="0.25">
      <c r="A347" s="397"/>
      <c r="B347" s="229" t="s">
        <v>668</v>
      </c>
      <c r="C347" s="230"/>
      <c r="D347" s="266"/>
      <c r="E347" s="256"/>
      <c r="F347" s="247"/>
      <c r="G347" s="234">
        <v>0.06</v>
      </c>
      <c r="H347" s="234">
        <f t="shared" si="260"/>
        <v>0</v>
      </c>
      <c r="I347" s="236">
        <f t="shared" si="261"/>
        <v>0</v>
      </c>
      <c r="J347" s="236">
        <f t="shared" si="262"/>
        <v>0</v>
      </c>
      <c r="K347" s="305"/>
      <c r="L347" s="483"/>
      <c r="M347" s="486"/>
      <c r="N347" s="479"/>
    </row>
    <row r="348" spans="1:14" x14ac:dyDescent="0.25">
      <c r="A348" s="39">
        <v>1869</v>
      </c>
      <c r="B348" s="39" t="s">
        <v>1562</v>
      </c>
      <c r="C348" s="47"/>
      <c r="D348" s="73"/>
      <c r="E348" s="94"/>
      <c r="F348" s="38"/>
      <c r="G348" s="1">
        <v>0.01</v>
      </c>
      <c r="H348" s="1">
        <f t="shared" ref="H348:H352" si="263">F348*G348</f>
        <v>0</v>
      </c>
      <c r="I348" s="35">
        <f t="shared" ref="I348:I352" si="264">H348*0.06</f>
        <v>0</v>
      </c>
      <c r="J348" s="35">
        <f t="shared" ref="J348:J352" si="265">I348+H348</f>
        <v>0</v>
      </c>
      <c r="K348" s="41"/>
      <c r="L348" s="222">
        <f t="shared" ref="L348:L352" si="266">J348</f>
        <v>0</v>
      </c>
      <c r="M348" s="175"/>
      <c r="N348" s="123"/>
    </row>
    <row r="349" spans="1:14" x14ac:dyDescent="0.25">
      <c r="A349" s="39">
        <v>1904</v>
      </c>
      <c r="B349" s="39" t="s">
        <v>446</v>
      </c>
      <c r="C349" s="47"/>
      <c r="D349" s="73"/>
      <c r="E349" s="94"/>
      <c r="F349" s="38"/>
      <c r="G349" s="1">
        <v>0.01</v>
      </c>
      <c r="H349" s="1">
        <f t="shared" si="263"/>
        <v>0</v>
      </c>
      <c r="I349" s="35">
        <f t="shared" si="264"/>
        <v>0</v>
      </c>
      <c r="J349" s="35">
        <f t="shared" si="265"/>
        <v>0</v>
      </c>
      <c r="K349" s="41"/>
      <c r="L349" s="102">
        <f t="shared" si="266"/>
        <v>0</v>
      </c>
      <c r="M349" s="175"/>
      <c r="N349" s="4"/>
    </row>
    <row r="350" spans="1:14" x14ac:dyDescent="0.25">
      <c r="A350" s="39">
        <v>1905</v>
      </c>
      <c r="B350" s="39" t="s">
        <v>476</v>
      </c>
      <c r="C350" s="47"/>
      <c r="D350" s="73"/>
      <c r="E350" s="94"/>
      <c r="F350" s="38"/>
      <c r="G350" s="1">
        <v>0.01</v>
      </c>
      <c r="H350" s="1">
        <f t="shared" si="263"/>
        <v>0</v>
      </c>
      <c r="I350" s="35">
        <f t="shared" si="264"/>
        <v>0</v>
      </c>
      <c r="J350" s="35">
        <f t="shared" si="265"/>
        <v>0</v>
      </c>
      <c r="K350" s="41"/>
      <c r="L350" s="102">
        <f t="shared" si="266"/>
        <v>0</v>
      </c>
      <c r="M350" s="175"/>
      <c r="N350" s="73"/>
    </row>
    <row r="351" spans="1:14" s="285" customFormat="1" x14ac:dyDescent="0.25">
      <c r="A351" s="229">
        <v>1908</v>
      </c>
      <c r="B351" s="229" t="s">
        <v>815</v>
      </c>
      <c r="C351" s="230"/>
      <c r="D351" s="266"/>
      <c r="E351" s="256"/>
      <c r="F351" s="247"/>
      <c r="G351" s="234">
        <v>0.01</v>
      </c>
      <c r="H351" s="234">
        <f t="shared" si="263"/>
        <v>0</v>
      </c>
      <c r="I351" s="236">
        <f t="shared" si="264"/>
        <v>0</v>
      </c>
      <c r="J351" s="236">
        <f t="shared" si="265"/>
        <v>0</v>
      </c>
      <c r="K351" s="305"/>
      <c r="L351" s="303">
        <f t="shared" si="266"/>
        <v>0</v>
      </c>
      <c r="M351" s="312"/>
      <c r="N351" s="266"/>
    </row>
    <row r="352" spans="1:14" x14ac:dyDescent="0.25">
      <c r="A352" s="39">
        <v>1915</v>
      </c>
      <c r="B352" s="39" t="s">
        <v>1930</v>
      </c>
      <c r="C352" s="47"/>
      <c r="D352" s="73"/>
      <c r="E352" s="94"/>
      <c r="F352" s="38"/>
      <c r="G352" s="1">
        <v>0.06</v>
      </c>
      <c r="H352" s="1">
        <f t="shared" si="263"/>
        <v>0</v>
      </c>
      <c r="I352" s="35">
        <f t="shared" si="264"/>
        <v>0</v>
      </c>
      <c r="J352" s="35">
        <f t="shared" si="265"/>
        <v>0</v>
      </c>
      <c r="K352" s="41"/>
      <c r="L352" s="83">
        <f t="shared" si="266"/>
        <v>0</v>
      </c>
      <c r="M352" s="175"/>
      <c r="N352" s="73"/>
    </row>
    <row r="353" spans="1:14" x14ac:dyDescent="0.25">
      <c r="A353" s="396">
        <v>1919</v>
      </c>
      <c r="B353" s="229" t="s">
        <v>1438</v>
      </c>
      <c r="C353" s="230"/>
      <c r="D353" s="266"/>
      <c r="E353" s="256"/>
      <c r="F353" s="247"/>
      <c r="G353" s="234">
        <v>0.01</v>
      </c>
      <c r="H353" s="234">
        <f t="shared" si="256"/>
        <v>0</v>
      </c>
      <c r="I353" s="236">
        <f t="shared" si="257"/>
        <v>0</v>
      </c>
      <c r="J353" s="236">
        <f t="shared" si="258"/>
        <v>0</v>
      </c>
      <c r="K353" s="305"/>
      <c r="L353" s="481">
        <f>J353+J354+J355+J357+J358</f>
        <v>0</v>
      </c>
      <c r="M353" s="484"/>
      <c r="N353" s="477"/>
    </row>
    <row r="354" spans="1:14" x14ac:dyDescent="0.25">
      <c r="A354" s="480"/>
      <c r="B354" s="229" t="s">
        <v>156</v>
      </c>
      <c r="C354" s="230"/>
      <c r="D354" s="266"/>
      <c r="E354" s="256"/>
      <c r="F354" s="247"/>
      <c r="G354" s="234">
        <v>0.01</v>
      </c>
      <c r="H354" s="234">
        <f>F354*G354</f>
        <v>0</v>
      </c>
      <c r="I354" s="236">
        <f t="shared" si="257"/>
        <v>0</v>
      </c>
      <c r="J354" s="236">
        <f t="shared" si="258"/>
        <v>0</v>
      </c>
      <c r="K354" s="305"/>
      <c r="L354" s="482"/>
      <c r="M354" s="485"/>
      <c r="N354" s="478"/>
    </row>
    <row r="355" spans="1:14" x14ac:dyDescent="0.25">
      <c r="A355" s="480"/>
      <c r="B355" s="229" t="s">
        <v>1361</v>
      </c>
      <c r="C355" s="489"/>
      <c r="D355" s="477"/>
      <c r="E355" s="501"/>
      <c r="F355" s="492"/>
      <c r="G355" s="492">
        <v>0.01</v>
      </c>
      <c r="H355" s="492">
        <f>F355*G355</f>
        <v>0</v>
      </c>
      <c r="I355" s="468">
        <f>H355*0.06</f>
        <v>0</v>
      </c>
      <c r="J355" s="468">
        <f>H355+I355</f>
        <v>0</v>
      </c>
      <c r="K355" s="305"/>
      <c r="L355" s="482"/>
      <c r="M355" s="485"/>
      <c r="N355" s="478"/>
    </row>
    <row r="356" spans="1:14" x14ac:dyDescent="0.25">
      <c r="A356" s="480"/>
      <c r="B356" s="229" t="s">
        <v>1362</v>
      </c>
      <c r="C356" s="491"/>
      <c r="D356" s="479"/>
      <c r="E356" s="502"/>
      <c r="F356" s="494"/>
      <c r="G356" s="494"/>
      <c r="H356" s="494"/>
      <c r="I356" s="470"/>
      <c r="J356" s="470"/>
      <c r="K356" s="305"/>
      <c r="L356" s="482"/>
      <c r="M356" s="485"/>
      <c r="N356" s="478"/>
    </row>
    <row r="357" spans="1:14" x14ac:dyDescent="0.25">
      <c r="A357" s="480"/>
      <c r="B357" s="229" t="s">
        <v>1424</v>
      </c>
      <c r="C357" s="230"/>
      <c r="D357" s="266"/>
      <c r="E357" s="256"/>
      <c r="F357" s="247"/>
      <c r="G357" s="234">
        <v>0.01</v>
      </c>
      <c r="H357" s="234">
        <f t="shared" ref="H357" si="267">F357*G357</f>
        <v>0</v>
      </c>
      <c r="I357" s="236">
        <f t="shared" ref="I357" si="268">H357*0.06</f>
        <v>0</v>
      </c>
      <c r="J357" s="236">
        <f t="shared" ref="J357" si="269">I357+H357</f>
        <v>0</v>
      </c>
      <c r="K357" s="305"/>
      <c r="L357" s="482"/>
      <c r="M357" s="485"/>
      <c r="N357" s="478"/>
    </row>
    <row r="358" spans="1:14" x14ac:dyDescent="0.25">
      <c r="A358" s="397"/>
      <c r="B358" s="229" t="s">
        <v>1450</v>
      </c>
      <c r="C358" s="230"/>
      <c r="D358" s="266"/>
      <c r="E358" s="256"/>
      <c r="F358" s="247"/>
      <c r="G358" s="234">
        <v>0.01</v>
      </c>
      <c r="H358" s="234">
        <f t="shared" ref="H358" si="270">F358*G358</f>
        <v>0</v>
      </c>
      <c r="I358" s="236">
        <f t="shared" ref="I358" si="271">H358*0.06</f>
        <v>0</v>
      </c>
      <c r="J358" s="236">
        <f t="shared" ref="J358" si="272">I358+H358</f>
        <v>0</v>
      </c>
      <c r="K358" s="305"/>
      <c r="L358" s="483"/>
      <c r="M358" s="486"/>
      <c r="N358" s="479"/>
    </row>
    <row r="359" spans="1:14" x14ac:dyDescent="0.25">
      <c r="A359" s="39">
        <v>1920</v>
      </c>
      <c r="B359" s="39" t="s">
        <v>459</v>
      </c>
      <c r="C359" s="47"/>
      <c r="D359" s="73"/>
      <c r="E359" s="94"/>
      <c r="F359" s="38"/>
      <c r="G359" s="1">
        <v>0.01</v>
      </c>
      <c r="H359" s="1">
        <f t="shared" si="256"/>
        <v>0</v>
      </c>
      <c r="I359" s="35">
        <f t="shared" si="257"/>
        <v>0</v>
      </c>
      <c r="J359" s="35">
        <f t="shared" si="258"/>
        <v>0</v>
      </c>
      <c r="K359" s="41"/>
      <c r="L359" s="83">
        <f>J359</f>
        <v>0</v>
      </c>
      <c r="M359" s="153"/>
      <c r="N359" s="73"/>
    </row>
    <row r="360" spans="1:14" s="285" customFormat="1" x14ac:dyDescent="0.25">
      <c r="A360" s="229">
        <v>1933</v>
      </c>
      <c r="B360" s="229" t="s">
        <v>618</v>
      </c>
      <c r="C360" s="230"/>
      <c r="D360" s="266"/>
      <c r="E360" s="256"/>
      <c r="F360" s="247"/>
      <c r="G360" s="234">
        <v>0.01</v>
      </c>
      <c r="H360" s="234">
        <f t="shared" si="256"/>
        <v>0</v>
      </c>
      <c r="I360" s="236">
        <f t="shared" si="257"/>
        <v>0</v>
      </c>
      <c r="J360" s="236">
        <f t="shared" si="258"/>
        <v>0</v>
      </c>
      <c r="K360" s="305"/>
      <c r="L360" s="240">
        <f>J360</f>
        <v>0</v>
      </c>
      <c r="M360" s="317"/>
      <c r="N360" s="266"/>
    </row>
    <row r="361" spans="1:14" x14ac:dyDescent="0.25">
      <c r="A361" s="39">
        <v>1954</v>
      </c>
      <c r="B361" s="39" t="s">
        <v>587</v>
      </c>
      <c r="C361" s="47"/>
      <c r="D361" s="73"/>
      <c r="E361" s="94"/>
      <c r="F361" s="38"/>
      <c r="G361" s="1">
        <v>0.01</v>
      </c>
      <c r="H361" s="1">
        <f t="shared" si="256"/>
        <v>0</v>
      </c>
      <c r="I361" s="35">
        <f t="shared" si="257"/>
        <v>0</v>
      </c>
      <c r="J361" s="35">
        <f t="shared" si="258"/>
        <v>0</v>
      </c>
      <c r="K361" s="41"/>
      <c r="L361" s="83">
        <f>J361</f>
        <v>0</v>
      </c>
      <c r="M361" s="153"/>
      <c r="N361" s="73"/>
    </row>
    <row r="362" spans="1:14" s="285" customFormat="1" x14ac:dyDescent="0.25">
      <c r="A362" s="229">
        <v>1959</v>
      </c>
      <c r="B362" s="229" t="s">
        <v>1063</v>
      </c>
      <c r="C362" s="230"/>
      <c r="D362" s="266"/>
      <c r="E362" s="256"/>
      <c r="F362" s="247"/>
      <c r="G362" s="234">
        <v>0.01</v>
      </c>
      <c r="H362" s="234">
        <f t="shared" si="245"/>
        <v>0</v>
      </c>
      <c r="I362" s="236">
        <f t="shared" si="246"/>
        <v>0</v>
      </c>
      <c r="J362" s="236">
        <f t="shared" si="247"/>
        <v>0</v>
      </c>
      <c r="K362" s="305"/>
      <c r="L362" s="240">
        <f t="shared" si="248"/>
        <v>0</v>
      </c>
      <c r="M362" s="317"/>
      <c r="N362" s="266"/>
    </row>
    <row r="363" spans="1:14" x14ac:dyDescent="0.25">
      <c r="A363" s="39">
        <v>1961</v>
      </c>
      <c r="B363" s="39" t="s">
        <v>1081</v>
      </c>
      <c r="C363" s="47"/>
      <c r="D363" s="73"/>
      <c r="E363" s="94"/>
      <c r="F363" s="38"/>
      <c r="G363" s="1">
        <v>0.01</v>
      </c>
      <c r="H363" s="1">
        <f t="shared" si="245"/>
        <v>0</v>
      </c>
      <c r="I363" s="35">
        <f t="shared" si="246"/>
        <v>0</v>
      </c>
      <c r="J363" s="35">
        <f t="shared" si="247"/>
        <v>0</v>
      </c>
      <c r="K363" s="41"/>
      <c r="L363" s="83">
        <f t="shared" si="248"/>
        <v>0</v>
      </c>
      <c r="M363" s="178"/>
      <c r="N363" s="73"/>
    </row>
    <row r="364" spans="1:14" x14ac:dyDescent="0.25">
      <c r="A364" s="396">
        <v>1962</v>
      </c>
      <c r="B364" s="229" t="s">
        <v>1105</v>
      </c>
      <c r="C364" s="489"/>
      <c r="D364" s="477"/>
      <c r="E364" s="501"/>
      <c r="F364" s="492"/>
      <c r="G364" s="492">
        <v>0.01</v>
      </c>
      <c r="H364" s="492">
        <f t="shared" si="245"/>
        <v>0</v>
      </c>
      <c r="I364" s="468">
        <f t="shared" si="246"/>
        <v>0</v>
      </c>
      <c r="J364" s="468">
        <f>H364+I364</f>
        <v>0</v>
      </c>
      <c r="K364" s="305"/>
      <c r="L364" s="481">
        <f>J364+J367+J368+J370</f>
        <v>0</v>
      </c>
      <c r="M364" s="484"/>
      <c r="N364" s="477"/>
    </row>
    <row r="365" spans="1:14" x14ac:dyDescent="0.25">
      <c r="A365" s="480"/>
      <c r="B365" s="229" t="s">
        <v>1107</v>
      </c>
      <c r="C365" s="490"/>
      <c r="D365" s="478"/>
      <c r="E365" s="506"/>
      <c r="F365" s="493"/>
      <c r="G365" s="493"/>
      <c r="H365" s="493"/>
      <c r="I365" s="469"/>
      <c r="J365" s="469"/>
      <c r="K365" s="305"/>
      <c r="L365" s="482"/>
      <c r="M365" s="485"/>
      <c r="N365" s="478"/>
    </row>
    <row r="366" spans="1:14" x14ac:dyDescent="0.25">
      <c r="A366" s="480"/>
      <c r="B366" s="229" t="s">
        <v>1108</v>
      </c>
      <c r="C366" s="491"/>
      <c r="D366" s="479"/>
      <c r="E366" s="502"/>
      <c r="F366" s="494"/>
      <c r="G366" s="494"/>
      <c r="H366" s="494"/>
      <c r="I366" s="470"/>
      <c r="J366" s="470"/>
      <c r="K366" s="305"/>
      <c r="L366" s="482"/>
      <c r="M366" s="485"/>
      <c r="N366" s="478"/>
    </row>
    <row r="367" spans="1:14" x14ac:dyDescent="0.25">
      <c r="A367" s="480"/>
      <c r="B367" s="229" t="s">
        <v>1148</v>
      </c>
      <c r="C367" s="230"/>
      <c r="D367" s="266"/>
      <c r="E367" s="256"/>
      <c r="F367" s="247"/>
      <c r="G367" s="234">
        <v>0.01</v>
      </c>
      <c r="H367" s="234">
        <f t="shared" ref="H367:H368" si="273">F367*G367</f>
        <v>0</v>
      </c>
      <c r="I367" s="236">
        <f t="shared" si="246"/>
        <v>0</v>
      </c>
      <c r="J367" s="236">
        <f t="shared" ref="J367" si="274">I367+H367</f>
        <v>0</v>
      </c>
      <c r="K367" s="305"/>
      <c r="L367" s="482"/>
      <c r="M367" s="485"/>
      <c r="N367" s="478"/>
    </row>
    <row r="368" spans="1:14" x14ac:dyDescent="0.25">
      <c r="A368" s="480"/>
      <c r="B368" s="229" t="s">
        <v>1243</v>
      </c>
      <c r="C368" s="489"/>
      <c r="D368" s="477"/>
      <c r="E368" s="501"/>
      <c r="F368" s="541"/>
      <c r="G368" s="493">
        <v>0.01</v>
      </c>
      <c r="H368" s="493">
        <f t="shared" si="273"/>
        <v>0</v>
      </c>
      <c r="I368" s="469">
        <f t="shared" si="246"/>
        <v>0</v>
      </c>
      <c r="J368" s="469">
        <f t="shared" ref="J368" si="275">H368+I368</f>
        <v>0</v>
      </c>
      <c r="K368" s="305"/>
      <c r="L368" s="482"/>
      <c r="M368" s="485"/>
      <c r="N368" s="478"/>
    </row>
    <row r="369" spans="1:14" x14ac:dyDescent="0.25">
      <c r="A369" s="480"/>
      <c r="B369" s="254" t="s">
        <v>1244</v>
      </c>
      <c r="C369" s="490"/>
      <c r="D369" s="478"/>
      <c r="E369" s="506"/>
      <c r="F369" s="542"/>
      <c r="G369" s="493"/>
      <c r="H369" s="493"/>
      <c r="I369" s="469"/>
      <c r="J369" s="469"/>
      <c r="K369" s="305"/>
      <c r="L369" s="482"/>
      <c r="M369" s="485"/>
      <c r="N369" s="478"/>
    </row>
    <row r="370" spans="1:14" x14ac:dyDescent="0.25">
      <c r="A370" s="397"/>
      <c r="B370" s="26" t="s">
        <v>1354</v>
      </c>
      <c r="C370" s="233"/>
      <c r="D370" s="281"/>
      <c r="E370" s="232"/>
      <c r="F370" s="318"/>
      <c r="G370" s="235">
        <v>0.01</v>
      </c>
      <c r="H370" s="234">
        <f t="shared" ref="H370" si="276">F370*G370</f>
        <v>0</v>
      </c>
      <c r="I370" s="236">
        <f t="shared" ref="I370" si="277">H370*0.06</f>
        <v>0</v>
      </c>
      <c r="J370" s="236">
        <f t="shared" ref="J370" si="278">I370+H370</f>
        <v>0</v>
      </c>
      <c r="K370" s="305"/>
      <c r="L370" s="483"/>
      <c r="M370" s="486"/>
      <c r="N370" s="479"/>
    </row>
    <row r="371" spans="1:14" x14ac:dyDescent="0.25">
      <c r="A371" s="13">
        <v>1968</v>
      </c>
      <c r="B371" s="13" t="s">
        <v>1397</v>
      </c>
      <c r="C371" s="6"/>
      <c r="D371" s="4"/>
      <c r="E371" s="5"/>
      <c r="F371" s="51"/>
      <c r="G371" s="51">
        <v>0.01</v>
      </c>
      <c r="H371" s="1">
        <f t="shared" ref="H371:H372" si="279">F371*G371</f>
        <v>0</v>
      </c>
      <c r="I371" s="35">
        <f t="shared" ref="I371:I372" si="280">H371*0.06</f>
        <v>0</v>
      </c>
      <c r="J371" s="35">
        <f t="shared" ref="J371:J372" si="281">I371+H371</f>
        <v>0</v>
      </c>
      <c r="K371" s="6"/>
      <c r="L371" s="87">
        <f>J371</f>
        <v>0</v>
      </c>
      <c r="M371" s="168"/>
      <c r="N371" s="4"/>
    </row>
    <row r="372" spans="1:14" s="285" customFormat="1" x14ac:dyDescent="0.25">
      <c r="A372" s="26">
        <v>1976</v>
      </c>
      <c r="B372" s="26" t="s">
        <v>1518</v>
      </c>
      <c r="C372" s="233"/>
      <c r="D372" s="281"/>
      <c r="E372" s="232"/>
      <c r="F372" s="235"/>
      <c r="G372" s="270">
        <v>0.01</v>
      </c>
      <c r="H372" s="307">
        <f t="shared" si="279"/>
        <v>0</v>
      </c>
      <c r="I372" s="308">
        <f t="shared" si="280"/>
        <v>0</v>
      </c>
      <c r="J372" s="308">
        <f t="shared" si="281"/>
        <v>0</v>
      </c>
      <c r="K372" s="305"/>
      <c r="L372" s="319">
        <f>J372</f>
        <v>0</v>
      </c>
      <c r="M372" s="297"/>
      <c r="N372" s="281"/>
    </row>
    <row r="373" spans="1:14" x14ac:dyDescent="0.25">
      <c r="A373" s="201">
        <v>1977</v>
      </c>
      <c r="B373" s="39" t="s">
        <v>1281</v>
      </c>
      <c r="C373" s="103"/>
      <c r="D373" s="88"/>
      <c r="E373" s="224"/>
      <c r="F373" s="225"/>
      <c r="G373" s="51">
        <v>0.01</v>
      </c>
      <c r="H373" s="1">
        <f t="shared" ref="H373" si="282">F373*G373</f>
        <v>0</v>
      </c>
      <c r="I373" s="35">
        <f t="shared" ref="I373" si="283">H373*0.06</f>
        <v>0</v>
      </c>
      <c r="J373" s="35">
        <f t="shared" ref="J373" si="284">I373+H373</f>
        <v>0</v>
      </c>
      <c r="K373" s="6"/>
      <c r="L373" s="101">
        <f>J373</f>
        <v>0</v>
      </c>
      <c r="M373" s="161"/>
      <c r="N373" s="123"/>
    </row>
    <row r="374" spans="1:14" s="285" customFormat="1" x14ac:dyDescent="0.25">
      <c r="A374" s="26">
        <v>2000</v>
      </c>
      <c r="B374" s="229" t="s">
        <v>1343</v>
      </c>
      <c r="C374" s="233"/>
      <c r="D374" s="281"/>
      <c r="E374" s="232"/>
      <c r="F374" s="235"/>
      <c r="G374" s="235">
        <v>0.01</v>
      </c>
      <c r="H374" s="234">
        <f t="shared" ref="H374" si="285">F374*G374</f>
        <v>0</v>
      </c>
      <c r="I374" s="236">
        <f t="shared" ref="I374" si="286">H374*0.06</f>
        <v>0</v>
      </c>
      <c r="J374" s="236">
        <f t="shared" ref="J374" si="287">I374+H374</f>
        <v>0</v>
      </c>
      <c r="K374" s="233"/>
      <c r="L374" s="278">
        <f>J374</f>
        <v>0</v>
      </c>
      <c r="M374" s="297"/>
      <c r="N374" s="281"/>
    </row>
    <row r="375" spans="1:14" x14ac:dyDescent="0.25">
      <c r="A375" s="357">
        <v>2001</v>
      </c>
      <c r="B375" s="39" t="s">
        <v>1267</v>
      </c>
      <c r="C375" s="495"/>
      <c r="D375" s="495"/>
      <c r="E375" s="495"/>
      <c r="F375" s="352"/>
      <c r="G375" s="352">
        <v>0.01</v>
      </c>
      <c r="H375" s="352">
        <f t="shared" ref="H375" si="288">F375*G375</f>
        <v>0</v>
      </c>
      <c r="I375" s="537">
        <f t="shared" ref="I375" si="289">H375*0.06</f>
        <v>0</v>
      </c>
      <c r="J375" s="537">
        <f t="shared" ref="J375" si="290">I375+H375</f>
        <v>0</v>
      </c>
      <c r="K375" s="55"/>
      <c r="L375" s="523">
        <f>J375+J380</f>
        <v>0</v>
      </c>
      <c r="M375" s="462"/>
      <c r="N375" s="580"/>
    </row>
    <row r="376" spans="1:14" x14ac:dyDescent="0.25">
      <c r="A376" s="355"/>
      <c r="B376" s="39" t="s">
        <v>1269</v>
      </c>
      <c r="C376" s="495"/>
      <c r="D376" s="495"/>
      <c r="E376" s="495"/>
      <c r="F376" s="352"/>
      <c r="G376" s="352"/>
      <c r="H376" s="352"/>
      <c r="I376" s="537"/>
      <c r="J376" s="537"/>
      <c r="K376" s="55"/>
      <c r="L376" s="537"/>
      <c r="M376" s="525"/>
      <c r="N376" s="581"/>
    </row>
    <row r="377" spans="1:14" x14ac:dyDescent="0.25">
      <c r="A377" s="355"/>
      <c r="B377" s="39" t="s">
        <v>1270</v>
      </c>
      <c r="C377" s="495"/>
      <c r="D377" s="495"/>
      <c r="E377" s="495"/>
      <c r="F377" s="352"/>
      <c r="G377" s="352"/>
      <c r="H377" s="352"/>
      <c r="I377" s="537"/>
      <c r="J377" s="537"/>
      <c r="K377" s="55"/>
      <c r="L377" s="537"/>
      <c r="M377" s="525"/>
      <c r="N377" s="581"/>
    </row>
    <row r="378" spans="1:14" x14ac:dyDescent="0.25">
      <c r="A378" s="355"/>
      <c r="B378" s="39" t="s">
        <v>1271</v>
      </c>
      <c r="C378" s="495"/>
      <c r="D378" s="495"/>
      <c r="E378" s="495"/>
      <c r="F378" s="352"/>
      <c r="G378" s="352"/>
      <c r="H378" s="352"/>
      <c r="I378" s="537"/>
      <c r="J378" s="537"/>
      <c r="K378" s="55"/>
      <c r="L378" s="537"/>
      <c r="M378" s="525"/>
      <c r="N378" s="581"/>
    </row>
    <row r="379" spans="1:14" x14ac:dyDescent="0.25">
      <c r="A379" s="355"/>
      <c r="B379" s="39" t="s">
        <v>1272</v>
      </c>
      <c r="C379" s="496"/>
      <c r="D379" s="496"/>
      <c r="E379" s="496"/>
      <c r="F379" s="353"/>
      <c r="G379" s="353"/>
      <c r="H379" s="353"/>
      <c r="I379" s="524"/>
      <c r="J379" s="524"/>
      <c r="K379" s="55"/>
      <c r="L379" s="537"/>
      <c r="M379" s="525"/>
      <c r="N379" s="581"/>
    </row>
    <row r="380" spans="1:14" x14ac:dyDescent="0.25">
      <c r="A380" s="356"/>
      <c r="B380" s="201" t="s">
        <v>24</v>
      </c>
      <c r="C380" s="103"/>
      <c r="D380" s="103"/>
      <c r="E380" s="103"/>
      <c r="F380" s="225"/>
      <c r="G380" s="38">
        <v>0.01</v>
      </c>
      <c r="H380" s="38">
        <f t="shared" ref="H380" si="291">F380*G380</f>
        <v>0</v>
      </c>
      <c r="I380" s="120">
        <f t="shared" ref="I380" si="292">H380*0.06</f>
        <v>0</v>
      </c>
      <c r="J380" s="120">
        <f t="shared" ref="J380" si="293">I380+H380</f>
        <v>0</v>
      </c>
      <c r="K380" s="55"/>
      <c r="L380" s="524"/>
      <c r="M380" s="463"/>
      <c r="N380" s="582"/>
    </row>
    <row r="381" spans="1:14" x14ac:dyDescent="0.25">
      <c r="A381" s="254">
        <v>2014</v>
      </c>
      <c r="B381" s="396" t="s">
        <v>1359</v>
      </c>
      <c r="C381" s="320"/>
      <c r="D381" s="320"/>
      <c r="E381" s="320"/>
      <c r="F381" s="321"/>
      <c r="G381" s="247">
        <v>0.01</v>
      </c>
      <c r="H381" s="247">
        <f>F381*G381</f>
        <v>0</v>
      </c>
      <c r="I381" s="236">
        <f t="shared" ref="I381:I383" si="294">H381*0.06</f>
        <v>0</v>
      </c>
      <c r="J381" s="236">
        <f t="shared" ref="J381:J383" si="295">I381+H381</f>
        <v>0</v>
      </c>
      <c r="K381" s="322"/>
      <c r="L381" s="246">
        <f>J381</f>
        <v>0</v>
      </c>
      <c r="M381" s="316"/>
      <c r="N381" s="246"/>
    </row>
    <row r="382" spans="1:14" x14ac:dyDescent="0.25">
      <c r="A382" s="26">
        <v>2015</v>
      </c>
      <c r="B382" s="397"/>
      <c r="C382" s="323"/>
      <c r="D382" s="323"/>
      <c r="E382" s="323"/>
      <c r="F382" s="259"/>
      <c r="G382" s="247">
        <v>0.01</v>
      </c>
      <c r="H382" s="247">
        <f>F382*G382</f>
        <v>0</v>
      </c>
      <c r="I382" s="236">
        <f t="shared" si="294"/>
        <v>0</v>
      </c>
      <c r="J382" s="236">
        <f t="shared" si="295"/>
        <v>0</v>
      </c>
      <c r="K382" s="322"/>
      <c r="L382" s="282">
        <f>J382</f>
        <v>0</v>
      </c>
      <c r="M382" s="313"/>
      <c r="N382" s="282"/>
    </row>
    <row r="383" spans="1:14" x14ac:dyDescent="0.25">
      <c r="A383" s="31">
        <v>2049</v>
      </c>
      <c r="B383" s="39" t="s">
        <v>1494</v>
      </c>
      <c r="C383" s="47"/>
      <c r="D383" s="47"/>
      <c r="E383" s="47"/>
      <c r="F383" s="38"/>
      <c r="G383" s="38">
        <v>0.01</v>
      </c>
      <c r="H383" s="1">
        <f t="shared" ref="H383" si="296">F383*G383</f>
        <v>0</v>
      </c>
      <c r="I383" s="35">
        <f t="shared" si="294"/>
        <v>0</v>
      </c>
      <c r="J383" s="35">
        <f t="shared" si="295"/>
        <v>0</v>
      </c>
      <c r="K383" s="55"/>
      <c r="L383" s="97">
        <f>J383</f>
        <v>0</v>
      </c>
      <c r="M383" s="166"/>
      <c r="N383" s="97"/>
    </row>
    <row r="384" spans="1:14" x14ac:dyDescent="0.25">
      <c r="A384" s="396">
        <v>2069</v>
      </c>
      <c r="B384" s="229" t="s">
        <v>1257</v>
      </c>
      <c r="C384" s="230"/>
      <c r="D384" s="266"/>
      <c r="E384" s="256"/>
      <c r="F384" s="247"/>
      <c r="G384" s="247">
        <v>0.01</v>
      </c>
      <c r="H384" s="234">
        <f t="shared" ref="H384:H391" si="297">F384*G384</f>
        <v>0</v>
      </c>
      <c r="I384" s="236">
        <f t="shared" ref="I384:I391" si="298">H384*0.06</f>
        <v>0</v>
      </c>
      <c r="J384" s="236">
        <f t="shared" ref="J384:J391" si="299">I384+H384</f>
        <v>0</v>
      </c>
      <c r="K384" s="305"/>
      <c r="L384" s="481">
        <f>J384+J385</f>
        <v>0</v>
      </c>
      <c r="M384" s="533"/>
      <c r="N384" s="583"/>
    </row>
    <row r="385" spans="1:14" x14ac:dyDescent="0.25">
      <c r="A385" s="397"/>
      <c r="B385" s="229" t="s">
        <v>1263</v>
      </c>
      <c r="C385" s="230"/>
      <c r="D385" s="266"/>
      <c r="E385" s="256"/>
      <c r="F385" s="247"/>
      <c r="G385" s="247">
        <v>0.01</v>
      </c>
      <c r="H385" s="234">
        <f t="shared" si="297"/>
        <v>0</v>
      </c>
      <c r="I385" s="236">
        <f t="shared" si="298"/>
        <v>0</v>
      </c>
      <c r="J385" s="236">
        <f t="shared" si="299"/>
        <v>0</v>
      </c>
      <c r="K385" s="305"/>
      <c r="L385" s="483"/>
      <c r="M385" s="534"/>
      <c r="N385" s="584"/>
    </row>
    <row r="386" spans="1:14" x14ac:dyDescent="0.25">
      <c r="A386" s="201">
        <v>2072</v>
      </c>
      <c r="B386" s="39" t="s">
        <v>1918</v>
      </c>
      <c r="C386" s="47"/>
      <c r="D386" s="73"/>
      <c r="E386" s="94"/>
      <c r="F386" s="38"/>
      <c r="G386" s="38">
        <v>0.06</v>
      </c>
      <c r="H386" s="1">
        <f t="shared" ref="H386" si="300">F386*G386</f>
        <v>0</v>
      </c>
      <c r="I386" s="35">
        <f t="shared" ref="I386" si="301">H386*0.06</f>
        <v>0</v>
      </c>
      <c r="J386" s="35">
        <f t="shared" ref="J386" si="302">I386+H386</f>
        <v>0</v>
      </c>
      <c r="K386" s="41"/>
      <c r="L386" s="96">
        <f t="shared" ref="L386:L392" si="303">J386</f>
        <v>0</v>
      </c>
      <c r="M386" s="156"/>
      <c r="N386" s="115"/>
    </row>
    <row r="387" spans="1:14" s="285" customFormat="1" x14ac:dyDescent="0.25">
      <c r="A387" s="251">
        <v>2078</v>
      </c>
      <c r="B387" s="229" t="s">
        <v>598</v>
      </c>
      <c r="C387" s="230"/>
      <c r="D387" s="230"/>
      <c r="E387" s="230"/>
      <c r="F387" s="247"/>
      <c r="G387" s="247">
        <v>0.01</v>
      </c>
      <c r="H387" s="234">
        <f t="shared" si="297"/>
        <v>0</v>
      </c>
      <c r="I387" s="236">
        <f t="shared" si="298"/>
        <v>0</v>
      </c>
      <c r="J387" s="236">
        <f t="shared" si="299"/>
        <v>0</v>
      </c>
      <c r="K387" s="322"/>
      <c r="L387" s="245">
        <f t="shared" si="303"/>
        <v>0</v>
      </c>
      <c r="M387" s="324"/>
      <c r="N387" s="245"/>
    </row>
    <row r="388" spans="1:14" x14ac:dyDescent="0.25">
      <c r="A388" s="13">
        <v>2080</v>
      </c>
      <c r="B388" s="39" t="s">
        <v>613</v>
      </c>
      <c r="C388" s="47"/>
      <c r="D388" s="73"/>
      <c r="E388" s="94"/>
      <c r="F388" s="38"/>
      <c r="G388" s="38">
        <v>0.01</v>
      </c>
      <c r="H388" s="1">
        <f t="shared" si="297"/>
        <v>0</v>
      </c>
      <c r="I388" s="35">
        <f t="shared" si="298"/>
        <v>0</v>
      </c>
      <c r="J388" s="35">
        <f t="shared" si="299"/>
        <v>0</v>
      </c>
      <c r="K388" s="41"/>
      <c r="L388" s="87">
        <f t="shared" si="303"/>
        <v>0</v>
      </c>
      <c r="M388" s="154"/>
      <c r="N388" s="122"/>
    </row>
    <row r="389" spans="1:14" s="285" customFormat="1" x14ac:dyDescent="0.25">
      <c r="A389" s="26">
        <v>2081</v>
      </c>
      <c r="B389" s="229" t="s">
        <v>615</v>
      </c>
      <c r="C389" s="230"/>
      <c r="D389" s="266"/>
      <c r="E389" s="256"/>
      <c r="F389" s="247"/>
      <c r="G389" s="247">
        <v>0.01</v>
      </c>
      <c r="H389" s="259">
        <f t="shared" si="297"/>
        <v>0</v>
      </c>
      <c r="I389" s="260">
        <f t="shared" si="298"/>
        <v>0</v>
      </c>
      <c r="J389" s="260">
        <f t="shared" si="299"/>
        <v>0</v>
      </c>
      <c r="K389" s="305"/>
      <c r="L389" s="237">
        <f t="shared" si="303"/>
        <v>0</v>
      </c>
      <c r="M389" s="238"/>
      <c r="N389" s="325"/>
    </row>
    <row r="390" spans="1:14" x14ac:dyDescent="0.25">
      <c r="A390" s="201">
        <v>2083</v>
      </c>
      <c r="B390" s="39" t="s">
        <v>413</v>
      </c>
      <c r="C390" s="47"/>
      <c r="D390" s="73"/>
      <c r="E390" s="94"/>
      <c r="F390" s="38"/>
      <c r="G390" s="38">
        <v>0.01</v>
      </c>
      <c r="H390" s="14">
        <f t="shared" ref="H390" si="304">F390*G390</f>
        <v>0</v>
      </c>
      <c r="I390" s="273">
        <f t="shared" ref="I390" si="305">H390*0.06</f>
        <v>0</v>
      </c>
      <c r="J390" s="273">
        <f t="shared" ref="J390" si="306">I390+H390</f>
        <v>0</v>
      </c>
      <c r="K390" s="41"/>
      <c r="L390" s="226">
        <f t="shared" ref="L390" si="307">J390</f>
        <v>0</v>
      </c>
      <c r="M390" s="154"/>
      <c r="N390" s="184"/>
    </row>
    <row r="391" spans="1:14" s="285" customFormat="1" x14ac:dyDescent="0.25">
      <c r="A391" s="26">
        <v>2084</v>
      </c>
      <c r="B391" s="229" t="s">
        <v>84</v>
      </c>
      <c r="C391" s="230"/>
      <c r="D391" s="266"/>
      <c r="E391" s="256"/>
      <c r="F391" s="247"/>
      <c r="G391" s="247">
        <v>0.01</v>
      </c>
      <c r="H391" s="259">
        <f t="shared" si="297"/>
        <v>0</v>
      </c>
      <c r="I391" s="260">
        <f t="shared" si="298"/>
        <v>0</v>
      </c>
      <c r="J391" s="260">
        <f t="shared" si="299"/>
        <v>0</v>
      </c>
      <c r="K391" s="305"/>
      <c r="L391" s="326">
        <f t="shared" si="303"/>
        <v>0</v>
      </c>
      <c r="M391" s="271"/>
      <c r="N391" s="327"/>
    </row>
    <row r="392" spans="1:14" x14ac:dyDescent="0.25">
      <c r="A392" s="13">
        <v>2085</v>
      </c>
      <c r="B392" s="39" t="s">
        <v>145</v>
      </c>
      <c r="C392" s="47"/>
      <c r="D392" s="73"/>
      <c r="E392" s="94"/>
      <c r="F392" s="38"/>
      <c r="G392" s="38">
        <v>0.01</v>
      </c>
      <c r="H392" s="14">
        <f t="shared" ref="H392" si="308">F392*G392</f>
        <v>0</v>
      </c>
      <c r="I392" s="273">
        <f t="shared" ref="I392" si="309">H392*0.06</f>
        <v>0</v>
      </c>
      <c r="J392" s="273">
        <f t="shared" ref="J392" si="310">I392+H392</f>
        <v>0</v>
      </c>
      <c r="K392" s="41"/>
      <c r="L392" s="226">
        <f t="shared" si="303"/>
        <v>0</v>
      </c>
      <c r="M392" s="154"/>
      <c r="N392" s="183"/>
    </row>
    <row r="393" spans="1:14" x14ac:dyDescent="0.25">
      <c r="A393" s="396">
        <v>2087</v>
      </c>
      <c r="B393" s="229" t="s">
        <v>835</v>
      </c>
      <c r="C393" s="230"/>
      <c r="D393" s="234"/>
      <c r="E393" s="232"/>
      <c r="F393" s="234"/>
      <c r="G393" s="234">
        <v>0.01</v>
      </c>
      <c r="H393" s="234">
        <f t="shared" si="245"/>
        <v>0</v>
      </c>
      <c r="I393" s="236">
        <f t="shared" si="246"/>
        <v>0</v>
      </c>
      <c r="J393" s="236">
        <f t="shared" si="247"/>
        <v>0</v>
      </c>
      <c r="K393" s="305"/>
      <c r="L393" s="481">
        <f>J393+J394+J396</f>
        <v>0</v>
      </c>
      <c r="M393" s="484"/>
      <c r="N393" s="477"/>
    </row>
    <row r="394" spans="1:14" x14ac:dyDescent="0.25">
      <c r="A394" s="480"/>
      <c r="B394" s="229" t="s">
        <v>1331</v>
      </c>
      <c r="C394" s="489"/>
      <c r="D394" s="477"/>
      <c r="E394" s="501"/>
      <c r="F394" s="492"/>
      <c r="G394" s="493">
        <v>0.01</v>
      </c>
      <c r="H394" s="493">
        <f t="shared" si="245"/>
        <v>0</v>
      </c>
      <c r="I394" s="469">
        <f t="shared" ref="I394:I396" si="311">H394*0.06</f>
        <v>0</v>
      </c>
      <c r="J394" s="469">
        <f t="shared" ref="J394:J396" si="312">H394+I394</f>
        <v>0</v>
      </c>
      <c r="K394" s="305"/>
      <c r="L394" s="482"/>
      <c r="M394" s="485"/>
      <c r="N394" s="478"/>
    </row>
    <row r="395" spans="1:14" x14ac:dyDescent="0.25">
      <c r="A395" s="480"/>
      <c r="B395" s="229" t="s">
        <v>1333</v>
      </c>
      <c r="C395" s="491"/>
      <c r="D395" s="479"/>
      <c r="E395" s="502"/>
      <c r="F395" s="494"/>
      <c r="G395" s="494"/>
      <c r="H395" s="494"/>
      <c r="I395" s="470"/>
      <c r="J395" s="470"/>
      <c r="K395" s="305"/>
      <c r="L395" s="482"/>
      <c r="M395" s="485"/>
      <c r="N395" s="478"/>
    </row>
    <row r="396" spans="1:14" x14ac:dyDescent="0.25">
      <c r="A396" s="397"/>
      <c r="B396" s="229" t="s">
        <v>57</v>
      </c>
      <c r="C396" s="230"/>
      <c r="D396" s="266"/>
      <c r="E396" s="256"/>
      <c r="F396" s="247"/>
      <c r="G396" s="247">
        <v>0.01</v>
      </c>
      <c r="H396" s="247">
        <f t="shared" si="245"/>
        <v>0</v>
      </c>
      <c r="I396" s="264">
        <f t="shared" si="311"/>
        <v>0</v>
      </c>
      <c r="J396" s="264">
        <f t="shared" si="312"/>
        <v>0</v>
      </c>
      <c r="K396" s="305"/>
      <c r="L396" s="483"/>
      <c r="M396" s="486"/>
      <c r="N396" s="479"/>
    </row>
    <row r="397" spans="1:14" x14ac:dyDescent="0.25">
      <c r="A397" s="39">
        <v>2088</v>
      </c>
      <c r="B397" s="39" t="s">
        <v>1045</v>
      </c>
      <c r="C397" s="47"/>
      <c r="D397" s="1"/>
      <c r="E397" s="5"/>
      <c r="F397" s="1"/>
      <c r="G397" s="1">
        <v>0.01</v>
      </c>
      <c r="H397" s="1">
        <f t="shared" si="245"/>
        <v>0</v>
      </c>
      <c r="I397" s="35">
        <f t="shared" si="246"/>
        <v>0</v>
      </c>
      <c r="J397" s="35">
        <f t="shared" si="247"/>
        <v>0</v>
      </c>
      <c r="K397" s="41"/>
      <c r="L397" s="83">
        <f t="shared" si="248"/>
        <v>0</v>
      </c>
      <c r="M397" s="175"/>
      <c r="N397" s="73"/>
    </row>
    <row r="398" spans="1:14" s="285" customFormat="1" x14ac:dyDescent="0.25">
      <c r="A398" s="229">
        <v>2089</v>
      </c>
      <c r="B398" s="229" t="s">
        <v>849</v>
      </c>
      <c r="C398" s="230"/>
      <c r="D398" s="234"/>
      <c r="E398" s="232"/>
      <c r="F398" s="234"/>
      <c r="G398" s="234">
        <v>0.01</v>
      </c>
      <c r="H398" s="234">
        <f t="shared" si="245"/>
        <v>0</v>
      </c>
      <c r="I398" s="236">
        <f t="shared" si="246"/>
        <v>0</v>
      </c>
      <c r="J398" s="236">
        <f t="shared" si="247"/>
        <v>0</v>
      </c>
      <c r="K398" s="305"/>
      <c r="L398" s="240">
        <f t="shared" si="248"/>
        <v>0</v>
      </c>
      <c r="M398" s="312"/>
      <c r="N398" s="266"/>
    </row>
    <row r="399" spans="1:14" x14ac:dyDescent="0.25">
      <c r="A399" s="39">
        <v>2094</v>
      </c>
      <c r="B399" s="39" t="s">
        <v>956</v>
      </c>
      <c r="C399" s="47"/>
      <c r="D399" s="47"/>
      <c r="E399" s="47"/>
      <c r="F399" s="38"/>
      <c r="G399" s="1">
        <v>0.01</v>
      </c>
      <c r="H399" s="1">
        <f t="shared" ref="H399:H490" si="313">F399*G399</f>
        <v>0</v>
      </c>
      <c r="I399" s="35">
        <f t="shared" ref="I399:I490" si="314">H399*0.06</f>
        <v>0</v>
      </c>
      <c r="J399" s="35">
        <f t="shared" ref="J399:J490" si="315">I399+H399</f>
        <v>0</v>
      </c>
      <c r="K399" s="41"/>
      <c r="L399" s="222">
        <f t="shared" ref="L399:L448" si="316">J399</f>
        <v>0</v>
      </c>
      <c r="M399" s="153"/>
      <c r="N399" s="47"/>
    </row>
    <row r="400" spans="1:14" s="285" customFormat="1" x14ac:dyDescent="0.25">
      <c r="A400" s="26">
        <v>2131</v>
      </c>
      <c r="B400" s="26" t="s">
        <v>1052</v>
      </c>
      <c r="C400" s="230"/>
      <c r="D400" s="230"/>
      <c r="E400" s="230"/>
      <c r="F400" s="247"/>
      <c r="G400" s="234">
        <v>0.01</v>
      </c>
      <c r="H400" s="234">
        <f t="shared" si="313"/>
        <v>0</v>
      </c>
      <c r="I400" s="236">
        <f t="shared" si="314"/>
        <v>0</v>
      </c>
      <c r="J400" s="236">
        <f t="shared" si="315"/>
        <v>0</v>
      </c>
      <c r="K400" s="305"/>
      <c r="L400" s="240">
        <f t="shared" si="316"/>
        <v>0</v>
      </c>
      <c r="M400" s="297"/>
      <c r="N400" s="233"/>
    </row>
    <row r="401" spans="1:14" x14ac:dyDescent="0.25">
      <c r="A401" s="357">
        <v>2132</v>
      </c>
      <c r="B401" s="13" t="s">
        <v>332</v>
      </c>
      <c r="C401" s="47"/>
      <c r="D401" s="47"/>
      <c r="E401" s="47"/>
      <c r="F401" s="38"/>
      <c r="G401" s="1">
        <v>0.01</v>
      </c>
      <c r="H401" s="1">
        <f t="shared" si="313"/>
        <v>0</v>
      </c>
      <c r="I401" s="35">
        <f t="shared" si="314"/>
        <v>0</v>
      </c>
      <c r="J401" s="35">
        <f t="shared" si="315"/>
        <v>0</v>
      </c>
      <c r="K401" s="41"/>
      <c r="L401" s="521">
        <f>J401+J402+J403</f>
        <v>0</v>
      </c>
      <c r="M401" s="462"/>
      <c r="N401" s="497"/>
    </row>
    <row r="402" spans="1:14" x14ac:dyDescent="0.25">
      <c r="A402" s="355"/>
      <c r="B402" s="13" t="s">
        <v>334</v>
      </c>
      <c r="C402" s="47"/>
      <c r="D402" s="47"/>
      <c r="E402" s="47"/>
      <c r="F402" s="38"/>
      <c r="G402" s="1">
        <v>0.01</v>
      </c>
      <c r="H402" s="1">
        <f t="shared" si="313"/>
        <v>0</v>
      </c>
      <c r="I402" s="35">
        <f t="shared" si="314"/>
        <v>0</v>
      </c>
      <c r="J402" s="35">
        <f t="shared" si="315"/>
        <v>0</v>
      </c>
      <c r="K402" s="41"/>
      <c r="L402" s="536"/>
      <c r="M402" s="525"/>
      <c r="N402" s="495"/>
    </row>
    <row r="403" spans="1:14" x14ac:dyDescent="0.25">
      <c r="A403" s="356"/>
      <c r="B403" s="13" t="s">
        <v>340</v>
      </c>
      <c r="C403" s="47"/>
      <c r="D403" s="47"/>
      <c r="E403" s="47"/>
      <c r="F403" s="38"/>
      <c r="G403" s="1">
        <v>0.01</v>
      </c>
      <c r="H403" s="1">
        <f t="shared" si="313"/>
        <v>0</v>
      </c>
      <c r="I403" s="35">
        <f t="shared" si="314"/>
        <v>0</v>
      </c>
      <c r="J403" s="35">
        <f t="shared" si="315"/>
        <v>0</v>
      </c>
      <c r="K403" s="41"/>
      <c r="L403" s="522"/>
      <c r="M403" s="463"/>
      <c r="N403" s="496"/>
    </row>
    <row r="404" spans="1:14" x14ac:dyDescent="0.25">
      <c r="A404" s="396">
        <v>2135</v>
      </c>
      <c r="B404" s="26" t="s">
        <v>55</v>
      </c>
      <c r="C404" s="230"/>
      <c r="D404" s="230"/>
      <c r="E404" s="230"/>
      <c r="F404" s="247"/>
      <c r="G404" s="234">
        <v>0.01</v>
      </c>
      <c r="H404" s="234">
        <f t="shared" si="313"/>
        <v>0</v>
      </c>
      <c r="I404" s="236">
        <f t="shared" si="314"/>
        <v>0</v>
      </c>
      <c r="J404" s="236">
        <f t="shared" si="315"/>
        <v>0</v>
      </c>
      <c r="K404" s="305"/>
      <c r="L404" s="481">
        <f>J404+J405+J406</f>
        <v>0</v>
      </c>
      <c r="M404" s="484"/>
      <c r="N404" s="489"/>
    </row>
    <row r="405" spans="1:14" x14ac:dyDescent="0.25">
      <c r="A405" s="480"/>
      <c r="B405" s="26" t="s">
        <v>99</v>
      </c>
      <c r="C405" s="230"/>
      <c r="D405" s="230"/>
      <c r="E405" s="230"/>
      <c r="F405" s="247"/>
      <c r="G405" s="234">
        <v>0.01</v>
      </c>
      <c r="H405" s="234">
        <f t="shared" si="313"/>
        <v>0</v>
      </c>
      <c r="I405" s="236">
        <f t="shared" si="314"/>
        <v>0</v>
      </c>
      <c r="J405" s="236">
        <f t="shared" si="315"/>
        <v>0</v>
      </c>
      <c r="K405" s="305"/>
      <c r="L405" s="482"/>
      <c r="M405" s="485"/>
      <c r="N405" s="490"/>
    </row>
    <row r="406" spans="1:14" x14ac:dyDescent="0.25">
      <c r="A406" s="397"/>
      <c r="B406" s="26" t="s">
        <v>105</v>
      </c>
      <c r="C406" s="230"/>
      <c r="D406" s="230"/>
      <c r="E406" s="230"/>
      <c r="F406" s="247"/>
      <c r="G406" s="234">
        <v>0.01</v>
      </c>
      <c r="H406" s="234">
        <f t="shared" si="313"/>
        <v>0</v>
      </c>
      <c r="I406" s="236">
        <f t="shared" si="314"/>
        <v>0</v>
      </c>
      <c r="J406" s="236">
        <f t="shared" si="315"/>
        <v>0</v>
      </c>
      <c r="K406" s="305"/>
      <c r="L406" s="483"/>
      <c r="M406" s="486"/>
      <c r="N406" s="491"/>
    </row>
    <row r="407" spans="1:14" x14ac:dyDescent="0.25">
      <c r="A407" s="357">
        <v>2141</v>
      </c>
      <c r="B407" s="13" t="s">
        <v>125</v>
      </c>
      <c r="C407" s="47"/>
      <c r="D407" s="47"/>
      <c r="E407" s="47"/>
      <c r="F407" s="38"/>
      <c r="G407" s="1">
        <v>0.01</v>
      </c>
      <c r="H407" s="1">
        <f t="shared" si="313"/>
        <v>0</v>
      </c>
      <c r="I407" s="35">
        <f t="shared" si="314"/>
        <v>0</v>
      </c>
      <c r="J407" s="35">
        <f t="shared" si="315"/>
        <v>0</v>
      </c>
      <c r="K407" s="41"/>
      <c r="L407" s="521">
        <f>J407+J408</f>
        <v>0</v>
      </c>
      <c r="M407" s="462"/>
      <c r="N407" s="497"/>
    </row>
    <row r="408" spans="1:14" x14ac:dyDescent="0.25">
      <c r="A408" s="356"/>
      <c r="B408" s="13" t="s">
        <v>160</v>
      </c>
      <c r="C408" s="47"/>
      <c r="D408" s="47"/>
      <c r="E408" s="47"/>
      <c r="F408" s="38"/>
      <c r="G408" s="1">
        <v>0.01</v>
      </c>
      <c r="H408" s="1">
        <f t="shared" si="313"/>
        <v>0</v>
      </c>
      <c r="I408" s="35">
        <f t="shared" si="314"/>
        <v>0</v>
      </c>
      <c r="J408" s="35">
        <f t="shared" si="315"/>
        <v>0</v>
      </c>
      <c r="K408" s="41"/>
      <c r="L408" s="522"/>
      <c r="M408" s="463"/>
      <c r="N408" s="496"/>
    </row>
    <row r="409" spans="1:14" s="285" customFormat="1" x14ac:dyDescent="0.25">
      <c r="A409" s="254">
        <v>2146</v>
      </c>
      <c r="B409" s="26" t="s">
        <v>379</v>
      </c>
      <c r="C409" s="230"/>
      <c r="D409" s="230"/>
      <c r="E409" s="230"/>
      <c r="F409" s="247"/>
      <c r="G409" s="259">
        <v>0.01</v>
      </c>
      <c r="H409" s="259">
        <f t="shared" si="313"/>
        <v>0</v>
      </c>
      <c r="I409" s="260">
        <f t="shared" si="314"/>
        <v>0</v>
      </c>
      <c r="J409" s="260">
        <f t="shared" si="315"/>
        <v>0</v>
      </c>
      <c r="K409" s="305"/>
      <c r="L409" s="319">
        <f>J409</f>
        <v>0</v>
      </c>
      <c r="M409" s="309"/>
      <c r="N409" s="328"/>
    </row>
    <row r="410" spans="1:14" x14ac:dyDescent="0.25">
      <c r="A410" s="357">
        <v>2149</v>
      </c>
      <c r="B410" s="13" t="s">
        <v>88</v>
      </c>
      <c r="C410" s="47"/>
      <c r="D410" s="47"/>
      <c r="E410" s="47"/>
      <c r="F410" s="38"/>
      <c r="G410" s="1">
        <v>0.01</v>
      </c>
      <c r="H410" s="1">
        <f t="shared" ref="H410:H412" si="317">F410*G410</f>
        <v>0</v>
      </c>
      <c r="I410" s="35">
        <f t="shared" ref="I410:I412" si="318">H410*0.06</f>
        <v>0</v>
      </c>
      <c r="J410" s="35">
        <f t="shared" ref="J410:J412" si="319">I410+H410</f>
        <v>0</v>
      </c>
      <c r="K410" s="41"/>
      <c r="L410" s="521">
        <f>J410+J411</f>
        <v>0</v>
      </c>
      <c r="M410" s="462"/>
      <c r="N410" s="497"/>
    </row>
    <row r="411" spans="1:14" x14ac:dyDescent="0.25">
      <c r="A411" s="356"/>
      <c r="B411" s="13" t="s">
        <v>118</v>
      </c>
      <c r="C411" s="47"/>
      <c r="D411" s="47"/>
      <c r="E411" s="47"/>
      <c r="F411" s="38"/>
      <c r="G411" s="1">
        <v>0.01</v>
      </c>
      <c r="H411" s="1">
        <f t="shared" si="317"/>
        <v>0</v>
      </c>
      <c r="I411" s="35">
        <f t="shared" si="318"/>
        <v>0</v>
      </c>
      <c r="J411" s="35">
        <f t="shared" si="319"/>
        <v>0</v>
      </c>
      <c r="K411" s="41"/>
      <c r="L411" s="522"/>
      <c r="M411" s="463"/>
      <c r="N411" s="496"/>
    </row>
    <row r="412" spans="1:14" s="285" customFormat="1" x14ac:dyDescent="0.25">
      <c r="A412" s="229">
        <v>2156</v>
      </c>
      <c r="B412" s="26" t="s">
        <v>420</v>
      </c>
      <c r="C412" s="230"/>
      <c r="D412" s="230"/>
      <c r="E412" s="230"/>
      <c r="F412" s="247"/>
      <c r="G412" s="259">
        <v>0.01</v>
      </c>
      <c r="H412" s="259">
        <f t="shared" si="317"/>
        <v>0</v>
      </c>
      <c r="I412" s="260">
        <f t="shared" si="318"/>
        <v>0</v>
      </c>
      <c r="J412" s="260">
        <f t="shared" si="319"/>
        <v>0</v>
      </c>
      <c r="K412" s="305"/>
      <c r="L412" s="303">
        <f>J412</f>
        <v>0</v>
      </c>
      <c r="M412" s="317"/>
      <c r="N412" s="329"/>
    </row>
    <row r="413" spans="1:14" x14ac:dyDescent="0.25">
      <c r="A413" s="13">
        <v>2162</v>
      </c>
      <c r="B413" s="13" t="s">
        <v>1103</v>
      </c>
      <c r="C413" s="47"/>
      <c r="D413" s="47"/>
      <c r="E413" s="47"/>
      <c r="F413" s="38"/>
      <c r="G413" s="1">
        <v>0.01</v>
      </c>
      <c r="H413" s="1">
        <f t="shared" ref="H413" si="320">F413*G413</f>
        <v>0</v>
      </c>
      <c r="I413" s="35">
        <f t="shared" si="314"/>
        <v>0</v>
      </c>
      <c r="J413" s="35">
        <f t="shared" ref="J413" si="321">I413+H413</f>
        <v>0</v>
      </c>
      <c r="K413" s="41"/>
      <c r="L413" s="83">
        <f t="shared" ref="L413" si="322">J413</f>
        <v>0</v>
      </c>
      <c r="M413" s="168"/>
      <c r="N413" s="6"/>
    </row>
    <row r="414" spans="1:14" s="285" customFormat="1" x14ac:dyDescent="0.25">
      <c r="A414" s="26">
        <v>2188</v>
      </c>
      <c r="B414" s="26" t="s">
        <v>1373</v>
      </c>
      <c r="C414" s="230"/>
      <c r="D414" s="230"/>
      <c r="E414" s="230"/>
      <c r="F414" s="247"/>
      <c r="G414" s="234">
        <v>0.01</v>
      </c>
      <c r="H414" s="234">
        <f t="shared" ref="H414:H418" si="323">F414*G414</f>
        <v>0</v>
      </c>
      <c r="I414" s="236">
        <f t="shared" ref="I414:I418" si="324">H414*0.06</f>
        <v>0</v>
      </c>
      <c r="J414" s="236">
        <f t="shared" ref="J414:J418" si="325">I414+H414</f>
        <v>0</v>
      </c>
      <c r="K414" s="305"/>
      <c r="L414" s="240">
        <f t="shared" ref="L414:L418" si="326">J414</f>
        <v>0</v>
      </c>
      <c r="M414" s="297"/>
      <c r="N414" s="233"/>
    </row>
    <row r="415" spans="1:14" x14ac:dyDescent="0.25">
      <c r="A415" s="13">
        <v>2189</v>
      </c>
      <c r="B415" s="13" t="s">
        <v>579</v>
      </c>
      <c r="C415" s="47"/>
      <c r="D415" s="47"/>
      <c r="E415" s="47"/>
      <c r="F415" s="38"/>
      <c r="G415" s="1">
        <v>0.01</v>
      </c>
      <c r="H415" s="1">
        <f t="shared" si="323"/>
        <v>0</v>
      </c>
      <c r="I415" s="35">
        <f t="shared" si="324"/>
        <v>0</v>
      </c>
      <c r="J415" s="35">
        <f t="shared" si="325"/>
        <v>0</v>
      </c>
      <c r="K415" s="41"/>
      <c r="L415" s="83">
        <f t="shared" si="326"/>
        <v>0</v>
      </c>
      <c r="M415" s="168"/>
      <c r="N415" s="6"/>
    </row>
    <row r="416" spans="1:14" s="285" customFormat="1" x14ac:dyDescent="0.25">
      <c r="A416" s="26">
        <v>2193</v>
      </c>
      <c r="B416" s="26" t="s">
        <v>33</v>
      </c>
      <c r="C416" s="230"/>
      <c r="D416" s="230"/>
      <c r="E416" s="230"/>
      <c r="F416" s="247"/>
      <c r="G416" s="259">
        <v>0.01</v>
      </c>
      <c r="H416" s="259">
        <f t="shared" ref="H416" si="327">F416*G416</f>
        <v>0</v>
      </c>
      <c r="I416" s="260">
        <f t="shared" ref="I416" si="328">H416*0.06</f>
        <v>0</v>
      </c>
      <c r="J416" s="260">
        <f t="shared" ref="J416" si="329">I416+H416</f>
        <v>0</v>
      </c>
      <c r="K416" s="305"/>
      <c r="L416" s="303">
        <f>J416</f>
        <v>0</v>
      </c>
      <c r="M416" s="297"/>
      <c r="N416" s="296"/>
    </row>
    <row r="417" spans="1:14" x14ac:dyDescent="0.25">
      <c r="A417" s="13">
        <v>2196</v>
      </c>
      <c r="B417" s="13" t="s">
        <v>514</v>
      </c>
      <c r="C417" s="47"/>
      <c r="D417" s="47"/>
      <c r="E417" s="47"/>
      <c r="F417" s="38"/>
      <c r="G417" s="14">
        <v>0.01</v>
      </c>
      <c r="H417" s="14">
        <f t="shared" si="323"/>
        <v>0</v>
      </c>
      <c r="I417" s="273">
        <f t="shared" si="324"/>
        <v>0</v>
      </c>
      <c r="J417" s="273">
        <f t="shared" si="325"/>
        <v>0</v>
      </c>
      <c r="K417" s="41"/>
      <c r="L417" s="228">
        <f t="shared" si="326"/>
        <v>0</v>
      </c>
      <c r="M417" s="168"/>
      <c r="N417" s="185"/>
    </row>
    <row r="418" spans="1:14" s="285" customFormat="1" x14ac:dyDescent="0.25">
      <c r="A418" s="26">
        <v>2205</v>
      </c>
      <c r="B418" s="26" t="s">
        <v>467</v>
      </c>
      <c r="C418" s="230"/>
      <c r="D418" s="230"/>
      <c r="E418" s="230"/>
      <c r="F418" s="247"/>
      <c r="G418" s="234">
        <v>0.01</v>
      </c>
      <c r="H418" s="234">
        <f t="shared" si="323"/>
        <v>0</v>
      </c>
      <c r="I418" s="236">
        <f t="shared" si="324"/>
        <v>0</v>
      </c>
      <c r="J418" s="236">
        <f t="shared" si="325"/>
        <v>0</v>
      </c>
      <c r="K418" s="305"/>
      <c r="L418" s="240">
        <f t="shared" si="326"/>
        <v>0</v>
      </c>
      <c r="M418" s="297"/>
      <c r="N418" s="233"/>
    </row>
    <row r="419" spans="1:14" x14ac:dyDescent="0.25">
      <c r="A419" s="13">
        <v>2208</v>
      </c>
      <c r="B419" s="13" t="s">
        <v>1099</v>
      </c>
      <c r="C419" s="47"/>
      <c r="D419" s="47"/>
      <c r="E419" s="47"/>
      <c r="F419" s="38"/>
      <c r="G419" s="1">
        <v>0.01</v>
      </c>
      <c r="H419" s="1">
        <f t="shared" ref="H419" si="330">F419*G419</f>
        <v>0</v>
      </c>
      <c r="I419" s="35">
        <f t="shared" si="314"/>
        <v>0</v>
      </c>
      <c r="J419" s="35">
        <f t="shared" ref="J419" si="331">I419+H419</f>
        <v>0</v>
      </c>
      <c r="K419" s="41"/>
      <c r="L419" s="83">
        <f t="shared" ref="L419" si="332">J419</f>
        <v>0</v>
      </c>
      <c r="M419" s="168"/>
      <c r="N419" s="6"/>
    </row>
    <row r="420" spans="1:14" s="285" customFormat="1" x14ac:dyDescent="0.25">
      <c r="A420" s="26">
        <v>2210</v>
      </c>
      <c r="B420" s="26" t="s">
        <v>1069</v>
      </c>
      <c r="C420" s="230"/>
      <c r="D420" s="230"/>
      <c r="E420" s="230"/>
      <c r="F420" s="247"/>
      <c r="G420" s="259">
        <v>0.01</v>
      </c>
      <c r="H420" s="259">
        <f t="shared" si="313"/>
        <v>0</v>
      </c>
      <c r="I420" s="260">
        <f t="shared" si="314"/>
        <v>0</v>
      </c>
      <c r="J420" s="260">
        <f t="shared" si="315"/>
        <v>0</v>
      </c>
      <c r="K420" s="305"/>
      <c r="L420" s="283">
        <f t="shared" si="316"/>
        <v>0</v>
      </c>
      <c r="M420" s="297"/>
      <c r="N420" s="296"/>
    </row>
    <row r="421" spans="1:14" x14ac:dyDescent="0.25">
      <c r="A421" s="13">
        <v>2217</v>
      </c>
      <c r="B421" s="13" t="s">
        <v>1288</v>
      </c>
      <c r="C421" s="47"/>
      <c r="D421" s="47"/>
      <c r="E421" s="47"/>
      <c r="F421" s="38"/>
      <c r="G421" s="14">
        <v>0.01</v>
      </c>
      <c r="H421" s="14">
        <f t="shared" ref="H421" si="333">F421*G421</f>
        <v>0</v>
      </c>
      <c r="I421" s="273">
        <f t="shared" ref="I421" si="334">H421*0.06</f>
        <v>0</v>
      </c>
      <c r="J421" s="273">
        <f t="shared" ref="J421" si="335">I421+H421</f>
        <v>0</v>
      </c>
      <c r="K421" s="41"/>
      <c r="L421" s="102">
        <f t="shared" ref="L421" si="336">J421</f>
        <v>0</v>
      </c>
      <c r="M421" s="168"/>
      <c r="N421" s="180"/>
    </row>
    <row r="422" spans="1:14" s="285" customFormat="1" x14ac:dyDescent="0.25">
      <c r="A422" s="26">
        <v>2221</v>
      </c>
      <c r="B422" s="26" t="s">
        <v>632</v>
      </c>
      <c r="C422" s="230"/>
      <c r="D422" s="230"/>
      <c r="E422" s="230"/>
      <c r="F422" s="247"/>
      <c r="G422" s="234">
        <v>0.01</v>
      </c>
      <c r="H422" s="234">
        <f t="shared" si="313"/>
        <v>0</v>
      </c>
      <c r="I422" s="236">
        <f t="shared" si="314"/>
        <v>0</v>
      </c>
      <c r="J422" s="236">
        <f t="shared" si="315"/>
        <v>0</v>
      </c>
      <c r="K422" s="305"/>
      <c r="L422" s="240">
        <f t="shared" si="316"/>
        <v>0</v>
      </c>
      <c r="M422" s="297"/>
      <c r="N422" s="233"/>
    </row>
    <row r="423" spans="1:14" x14ac:dyDescent="0.25">
      <c r="A423" s="13">
        <v>2226</v>
      </c>
      <c r="B423" s="13" t="s">
        <v>1081</v>
      </c>
      <c r="C423" s="47"/>
      <c r="D423" s="47"/>
      <c r="E423" s="47"/>
      <c r="F423" s="38"/>
      <c r="G423" s="1">
        <v>0.01</v>
      </c>
      <c r="H423" s="1">
        <f t="shared" si="313"/>
        <v>0</v>
      </c>
      <c r="I423" s="35">
        <f t="shared" si="314"/>
        <v>0</v>
      </c>
      <c r="J423" s="35">
        <f t="shared" si="315"/>
        <v>0</v>
      </c>
      <c r="K423" s="41"/>
      <c r="L423" s="83">
        <f t="shared" si="316"/>
        <v>0</v>
      </c>
      <c r="M423" s="168"/>
      <c r="N423" s="6"/>
    </row>
    <row r="424" spans="1:14" x14ac:dyDescent="0.25">
      <c r="A424" s="396">
        <v>2242</v>
      </c>
      <c r="B424" s="26" t="s">
        <v>1227</v>
      </c>
      <c r="C424" s="230"/>
      <c r="D424" s="230"/>
      <c r="E424" s="230"/>
      <c r="F424" s="247"/>
      <c r="G424" s="234">
        <v>0.01</v>
      </c>
      <c r="H424" s="234">
        <f t="shared" si="313"/>
        <v>0</v>
      </c>
      <c r="I424" s="236">
        <f t="shared" si="314"/>
        <v>0</v>
      </c>
      <c r="J424" s="236">
        <f t="shared" si="315"/>
        <v>0</v>
      </c>
      <c r="K424" s="305"/>
      <c r="L424" s="481">
        <f>J424+J425</f>
        <v>0</v>
      </c>
      <c r="M424" s="484"/>
      <c r="N424" s="489"/>
    </row>
    <row r="425" spans="1:14" x14ac:dyDescent="0.25">
      <c r="A425" s="397"/>
      <c r="B425" s="26" t="s">
        <v>1229</v>
      </c>
      <c r="C425" s="230"/>
      <c r="D425" s="230"/>
      <c r="E425" s="230"/>
      <c r="F425" s="247"/>
      <c r="G425" s="234">
        <v>0.01</v>
      </c>
      <c r="H425" s="234">
        <f t="shared" ref="H425" si="337">F425*G425</f>
        <v>0</v>
      </c>
      <c r="I425" s="236">
        <f t="shared" ref="I425" si="338">H425*0.06</f>
        <v>0</v>
      </c>
      <c r="J425" s="236">
        <f t="shared" ref="J425" si="339">I425+H425</f>
        <v>0</v>
      </c>
      <c r="K425" s="305"/>
      <c r="L425" s="483"/>
      <c r="M425" s="486"/>
      <c r="N425" s="491"/>
    </row>
    <row r="426" spans="1:14" x14ac:dyDescent="0.25">
      <c r="A426" s="13">
        <v>2246</v>
      </c>
      <c r="B426" s="13" t="s">
        <v>1252</v>
      </c>
      <c r="C426" s="47"/>
      <c r="D426" s="47"/>
      <c r="E426" s="47"/>
      <c r="F426" s="38"/>
      <c r="G426" s="1">
        <v>0.01</v>
      </c>
      <c r="H426" s="1">
        <f t="shared" ref="H426" si="340">F426*G426</f>
        <v>0</v>
      </c>
      <c r="I426" s="35">
        <f t="shared" ref="I426" si="341">H426*0.06</f>
        <v>0</v>
      </c>
      <c r="J426" s="35">
        <f t="shared" ref="J426" si="342">I426+H426</f>
        <v>0</v>
      </c>
      <c r="K426" s="41"/>
      <c r="L426" s="83">
        <f>J426</f>
        <v>0</v>
      </c>
      <c r="M426" s="168"/>
      <c r="N426" s="6"/>
    </row>
    <row r="427" spans="1:14" s="285" customFormat="1" x14ac:dyDescent="0.25">
      <c r="A427" s="26">
        <v>2256</v>
      </c>
      <c r="B427" s="26" t="s">
        <v>1382</v>
      </c>
      <c r="C427" s="230"/>
      <c r="D427" s="230"/>
      <c r="E427" s="230"/>
      <c r="F427" s="247"/>
      <c r="G427" s="234">
        <v>0.01</v>
      </c>
      <c r="H427" s="234">
        <f t="shared" ref="H427:H429" si="343">F427*G427</f>
        <v>0</v>
      </c>
      <c r="I427" s="236">
        <f t="shared" ref="I427:I429" si="344">H427*0.06</f>
        <v>0</v>
      </c>
      <c r="J427" s="236">
        <f t="shared" ref="J427:J429" si="345">I427+H427</f>
        <v>0</v>
      </c>
      <c r="K427" s="305"/>
      <c r="L427" s="240">
        <f>J427</f>
        <v>0</v>
      </c>
      <c r="M427" s="297"/>
      <c r="N427" s="233"/>
    </row>
    <row r="428" spans="1:14" x14ac:dyDescent="0.25">
      <c r="A428" s="13">
        <v>2257</v>
      </c>
      <c r="B428" s="13" t="s">
        <v>178</v>
      </c>
      <c r="C428" s="47"/>
      <c r="D428" s="47"/>
      <c r="E428" s="47"/>
      <c r="F428" s="38"/>
      <c r="G428" s="1">
        <v>0.01</v>
      </c>
      <c r="H428" s="1">
        <f t="shared" si="343"/>
        <v>0</v>
      </c>
      <c r="I428" s="35">
        <f t="shared" si="344"/>
        <v>0</v>
      </c>
      <c r="J428" s="35">
        <f t="shared" si="345"/>
        <v>0</v>
      </c>
      <c r="K428" s="41"/>
      <c r="L428" s="83">
        <f>J428</f>
        <v>0</v>
      </c>
      <c r="M428" s="168"/>
      <c r="N428" s="6"/>
    </row>
    <row r="429" spans="1:14" s="285" customFormat="1" x14ac:dyDescent="0.25">
      <c r="A429" s="26">
        <v>2262</v>
      </c>
      <c r="B429" s="26" t="s">
        <v>358</v>
      </c>
      <c r="C429" s="230"/>
      <c r="D429" s="230"/>
      <c r="E429" s="230"/>
      <c r="F429" s="247"/>
      <c r="G429" s="259">
        <v>0.01</v>
      </c>
      <c r="H429" s="259">
        <f t="shared" si="343"/>
        <v>0</v>
      </c>
      <c r="I429" s="260">
        <f t="shared" si="344"/>
        <v>0</v>
      </c>
      <c r="J429" s="260">
        <f t="shared" si="345"/>
        <v>0</v>
      </c>
      <c r="K429" s="305"/>
      <c r="L429" s="303">
        <f>J429</f>
        <v>0</v>
      </c>
      <c r="M429" s="330"/>
      <c r="N429" s="311"/>
    </row>
    <row r="430" spans="1:14" x14ac:dyDescent="0.25">
      <c r="A430" s="13">
        <v>2266</v>
      </c>
      <c r="B430" s="13" t="s">
        <v>1439</v>
      </c>
      <c r="C430" s="47"/>
      <c r="D430" s="47"/>
      <c r="E430" s="47"/>
      <c r="F430" s="38"/>
      <c r="G430" s="1">
        <v>0.01</v>
      </c>
      <c r="H430" s="1">
        <f t="shared" ref="H430" si="346">F430*G430</f>
        <v>0</v>
      </c>
      <c r="I430" s="35">
        <f t="shared" ref="I430" si="347">H430*0.06</f>
        <v>0</v>
      </c>
      <c r="J430" s="35">
        <f t="shared" ref="J430" si="348">I430+H430</f>
        <v>0</v>
      </c>
      <c r="K430" s="41"/>
      <c r="L430" s="83">
        <f>J430</f>
        <v>0</v>
      </c>
      <c r="M430" s="168"/>
      <c r="N430" s="6"/>
    </row>
    <row r="431" spans="1:14" x14ac:dyDescent="0.25">
      <c r="A431" s="396">
        <v>2274</v>
      </c>
      <c r="B431" s="26" t="s">
        <v>1079</v>
      </c>
      <c r="C431" s="230"/>
      <c r="D431" s="230"/>
      <c r="E431" s="230"/>
      <c r="F431" s="247"/>
      <c r="G431" s="234">
        <v>0.01</v>
      </c>
      <c r="H431" s="234">
        <f t="shared" si="313"/>
        <v>0</v>
      </c>
      <c r="I431" s="236">
        <f t="shared" si="314"/>
        <v>0</v>
      </c>
      <c r="J431" s="236">
        <f t="shared" si="315"/>
        <v>0</v>
      </c>
      <c r="K431" s="305"/>
      <c r="L431" s="481">
        <f>J431+J432</f>
        <v>0</v>
      </c>
      <c r="M431" s="484"/>
      <c r="N431" s="489"/>
    </row>
    <row r="432" spans="1:14" x14ac:dyDescent="0.25">
      <c r="A432" s="397"/>
      <c r="B432" s="26" t="s">
        <v>1133</v>
      </c>
      <c r="C432" s="230"/>
      <c r="D432" s="230"/>
      <c r="E432" s="230"/>
      <c r="F432" s="247"/>
      <c r="G432" s="234">
        <v>0.01</v>
      </c>
      <c r="H432" s="234">
        <f t="shared" ref="H432" si="349">F432*G432</f>
        <v>0</v>
      </c>
      <c r="I432" s="236">
        <f t="shared" ref="I432" si="350">H432*0.06</f>
        <v>0</v>
      </c>
      <c r="J432" s="236">
        <f t="shared" ref="J432" si="351">I432+H432</f>
        <v>0</v>
      </c>
      <c r="K432" s="305"/>
      <c r="L432" s="483"/>
      <c r="M432" s="486"/>
      <c r="N432" s="491"/>
    </row>
    <row r="433" spans="1:14" x14ac:dyDescent="0.25">
      <c r="A433" s="13">
        <v>2275</v>
      </c>
      <c r="B433" s="13" t="s">
        <v>1079</v>
      </c>
      <c r="C433" s="47"/>
      <c r="D433" s="47"/>
      <c r="E433" s="47"/>
      <c r="F433" s="38"/>
      <c r="G433" s="1">
        <v>0.01</v>
      </c>
      <c r="H433" s="1">
        <f t="shared" si="313"/>
        <v>0</v>
      </c>
      <c r="I433" s="35">
        <f t="shared" si="314"/>
        <v>0</v>
      </c>
      <c r="J433" s="35">
        <f t="shared" si="315"/>
        <v>0</v>
      </c>
      <c r="K433" s="41"/>
      <c r="L433" s="222">
        <f t="shared" si="316"/>
        <v>0</v>
      </c>
      <c r="M433" s="168"/>
      <c r="N433" s="6"/>
    </row>
    <row r="434" spans="1:14" x14ac:dyDescent="0.25">
      <c r="A434" s="396">
        <v>2279</v>
      </c>
      <c r="B434" s="26" t="s">
        <v>67</v>
      </c>
      <c r="C434" s="489"/>
      <c r="D434" s="489"/>
      <c r="E434" s="489"/>
      <c r="F434" s="492"/>
      <c r="G434" s="492">
        <v>0.01</v>
      </c>
      <c r="H434" s="492">
        <f t="shared" si="313"/>
        <v>0</v>
      </c>
      <c r="I434" s="468">
        <f t="shared" si="314"/>
        <v>0</v>
      </c>
      <c r="J434" s="468">
        <f t="shared" si="315"/>
        <v>0</v>
      </c>
      <c r="K434" s="305"/>
      <c r="L434" s="481">
        <f>J434+J438</f>
        <v>0</v>
      </c>
      <c r="M434" s="484"/>
      <c r="N434" s="489"/>
    </row>
    <row r="435" spans="1:14" x14ac:dyDescent="0.25">
      <c r="A435" s="480"/>
      <c r="B435" s="26" t="s">
        <v>69</v>
      </c>
      <c r="C435" s="490"/>
      <c r="D435" s="490"/>
      <c r="E435" s="490"/>
      <c r="F435" s="493"/>
      <c r="G435" s="493"/>
      <c r="H435" s="493"/>
      <c r="I435" s="469"/>
      <c r="J435" s="469"/>
      <c r="K435" s="305"/>
      <c r="L435" s="482"/>
      <c r="M435" s="485"/>
      <c r="N435" s="490"/>
    </row>
    <row r="436" spans="1:14" x14ac:dyDescent="0.25">
      <c r="A436" s="480"/>
      <c r="B436" s="26" t="s">
        <v>70</v>
      </c>
      <c r="C436" s="490"/>
      <c r="D436" s="490"/>
      <c r="E436" s="490"/>
      <c r="F436" s="493"/>
      <c r="G436" s="493"/>
      <c r="H436" s="493"/>
      <c r="I436" s="469"/>
      <c r="J436" s="469"/>
      <c r="K436" s="305"/>
      <c r="L436" s="482"/>
      <c r="M436" s="485"/>
      <c r="N436" s="490"/>
    </row>
    <row r="437" spans="1:14" x14ac:dyDescent="0.25">
      <c r="A437" s="480"/>
      <c r="B437" s="26" t="s">
        <v>71</v>
      </c>
      <c r="C437" s="491"/>
      <c r="D437" s="491"/>
      <c r="E437" s="491"/>
      <c r="F437" s="494"/>
      <c r="G437" s="494"/>
      <c r="H437" s="494"/>
      <c r="I437" s="470"/>
      <c r="J437" s="470"/>
      <c r="K437" s="305"/>
      <c r="L437" s="482"/>
      <c r="M437" s="485"/>
      <c r="N437" s="490"/>
    </row>
    <row r="438" spans="1:14" x14ac:dyDescent="0.25">
      <c r="A438" s="397"/>
      <c r="B438" s="26" t="s">
        <v>221</v>
      </c>
      <c r="C438" s="230"/>
      <c r="D438" s="230"/>
      <c r="E438" s="230"/>
      <c r="F438" s="247"/>
      <c r="G438" s="247">
        <v>0.01</v>
      </c>
      <c r="H438" s="247">
        <f t="shared" si="313"/>
        <v>0</v>
      </c>
      <c r="I438" s="264">
        <f t="shared" si="314"/>
        <v>0</v>
      </c>
      <c r="J438" s="264">
        <f t="shared" si="315"/>
        <v>0</v>
      </c>
      <c r="K438" s="305"/>
      <c r="L438" s="482"/>
      <c r="M438" s="486"/>
      <c r="N438" s="491"/>
    </row>
    <row r="439" spans="1:14" x14ac:dyDescent="0.25">
      <c r="A439" s="31">
        <v>2283</v>
      </c>
      <c r="B439" s="13" t="s">
        <v>63</v>
      </c>
      <c r="C439" s="47"/>
      <c r="D439" s="47"/>
      <c r="E439" s="47"/>
      <c r="F439" s="38"/>
      <c r="G439" s="1">
        <v>0.01</v>
      </c>
      <c r="H439" s="1">
        <f t="shared" si="313"/>
        <v>0</v>
      </c>
      <c r="I439" s="35">
        <f t="shared" si="314"/>
        <v>0</v>
      </c>
      <c r="J439" s="35">
        <f t="shared" si="315"/>
        <v>0</v>
      </c>
      <c r="K439" s="41"/>
      <c r="L439" s="87">
        <f t="shared" si="316"/>
        <v>0</v>
      </c>
      <c r="M439" s="168"/>
      <c r="N439" s="6"/>
    </row>
    <row r="440" spans="1:14" x14ac:dyDescent="0.25">
      <c r="A440" s="396">
        <v>2284</v>
      </c>
      <c r="B440" s="26" t="s">
        <v>42</v>
      </c>
      <c r="C440" s="230"/>
      <c r="D440" s="230"/>
      <c r="E440" s="230"/>
      <c r="F440" s="247"/>
      <c r="G440" s="234">
        <v>0.01</v>
      </c>
      <c r="H440" s="234">
        <f t="shared" si="313"/>
        <v>0</v>
      </c>
      <c r="I440" s="236">
        <f t="shared" si="314"/>
        <v>0</v>
      </c>
      <c r="J440" s="236">
        <f t="shared" si="315"/>
        <v>0</v>
      </c>
      <c r="K440" s="41"/>
      <c r="L440" s="481">
        <f>J440+J441+J442+J444</f>
        <v>0</v>
      </c>
      <c r="M440" s="484"/>
      <c r="N440" s="489"/>
    </row>
    <row r="441" spans="1:14" x14ac:dyDescent="0.25">
      <c r="A441" s="480"/>
      <c r="B441" s="26" t="s">
        <v>66</v>
      </c>
      <c r="C441" s="230"/>
      <c r="D441" s="230"/>
      <c r="E441" s="230"/>
      <c r="F441" s="247"/>
      <c r="G441" s="234">
        <v>0.01</v>
      </c>
      <c r="H441" s="234">
        <f t="shared" si="313"/>
        <v>0</v>
      </c>
      <c r="I441" s="236">
        <f t="shared" si="314"/>
        <v>0</v>
      </c>
      <c r="J441" s="236">
        <f t="shared" si="315"/>
        <v>0</v>
      </c>
      <c r="K441" s="41"/>
      <c r="L441" s="482"/>
      <c r="M441" s="485"/>
      <c r="N441" s="490"/>
    </row>
    <row r="442" spans="1:14" x14ac:dyDescent="0.25">
      <c r="A442" s="480"/>
      <c r="B442" s="26" t="s">
        <v>127</v>
      </c>
      <c r="C442" s="489"/>
      <c r="D442" s="489"/>
      <c r="E442" s="489"/>
      <c r="F442" s="492"/>
      <c r="G442" s="492">
        <v>0.01</v>
      </c>
      <c r="H442" s="492">
        <f>F442*G442</f>
        <v>0</v>
      </c>
      <c r="I442" s="468">
        <f>H442*0.06</f>
        <v>0</v>
      </c>
      <c r="J442" s="468">
        <f>H442+I442</f>
        <v>0</v>
      </c>
      <c r="K442" s="41"/>
      <c r="L442" s="482"/>
      <c r="M442" s="485"/>
      <c r="N442" s="490"/>
    </row>
    <row r="443" spans="1:14" x14ac:dyDescent="0.25">
      <c r="A443" s="480"/>
      <c r="B443" s="26" t="s">
        <v>129</v>
      </c>
      <c r="C443" s="491"/>
      <c r="D443" s="491"/>
      <c r="E443" s="491"/>
      <c r="F443" s="494"/>
      <c r="G443" s="494"/>
      <c r="H443" s="494"/>
      <c r="I443" s="470"/>
      <c r="J443" s="470"/>
      <c r="K443" s="495"/>
      <c r="L443" s="482"/>
      <c r="M443" s="485"/>
      <c r="N443" s="490"/>
    </row>
    <row r="444" spans="1:14" x14ac:dyDescent="0.25">
      <c r="A444" s="397"/>
      <c r="B444" s="26" t="s">
        <v>224</v>
      </c>
      <c r="C444" s="230"/>
      <c r="D444" s="230"/>
      <c r="E444" s="230"/>
      <c r="F444" s="247"/>
      <c r="G444" s="247">
        <v>0.01</v>
      </c>
      <c r="H444" s="247">
        <f>F444*G444</f>
        <v>0</v>
      </c>
      <c r="I444" s="264">
        <f>H444*0.06</f>
        <v>0</v>
      </c>
      <c r="J444" s="264">
        <f>H444+I444</f>
        <v>0</v>
      </c>
      <c r="K444" s="495"/>
      <c r="L444" s="483"/>
      <c r="M444" s="486"/>
      <c r="N444" s="491"/>
    </row>
    <row r="445" spans="1:14" x14ac:dyDescent="0.25">
      <c r="A445" s="13">
        <v>2286</v>
      </c>
      <c r="B445" s="13" t="s">
        <v>972</v>
      </c>
      <c r="C445" s="47"/>
      <c r="D445" s="47"/>
      <c r="E445" s="47"/>
      <c r="F445" s="38"/>
      <c r="G445" s="1">
        <v>0.01</v>
      </c>
      <c r="H445" s="1">
        <f t="shared" si="313"/>
        <v>0</v>
      </c>
      <c r="I445" s="35">
        <f t="shared" si="314"/>
        <v>0</v>
      </c>
      <c r="J445" s="35">
        <f t="shared" si="315"/>
        <v>0</v>
      </c>
      <c r="K445" s="495"/>
      <c r="L445" s="83">
        <f t="shared" si="316"/>
        <v>0</v>
      </c>
      <c r="M445" s="168"/>
      <c r="N445" s="6"/>
    </row>
    <row r="446" spans="1:14" x14ac:dyDescent="0.25">
      <c r="A446" s="396">
        <v>2288</v>
      </c>
      <c r="B446" s="26" t="s">
        <v>593</v>
      </c>
      <c r="C446" s="489"/>
      <c r="D446" s="489"/>
      <c r="E446" s="489"/>
      <c r="F446" s="492"/>
      <c r="G446" s="492">
        <v>0.01</v>
      </c>
      <c r="H446" s="492">
        <f t="shared" si="313"/>
        <v>0</v>
      </c>
      <c r="I446" s="468">
        <f t="shared" si="314"/>
        <v>0</v>
      </c>
      <c r="J446" s="468">
        <f t="shared" si="315"/>
        <v>0</v>
      </c>
      <c r="K446" s="495"/>
      <c r="L446" s="481">
        <f t="shared" si="316"/>
        <v>0</v>
      </c>
      <c r="M446" s="484"/>
      <c r="N446" s="489"/>
    </row>
    <row r="447" spans="1:14" x14ac:dyDescent="0.25">
      <c r="A447" s="397"/>
      <c r="B447" s="26" t="s">
        <v>595</v>
      </c>
      <c r="C447" s="491"/>
      <c r="D447" s="491"/>
      <c r="E447" s="491"/>
      <c r="F447" s="494"/>
      <c r="G447" s="494"/>
      <c r="H447" s="494"/>
      <c r="I447" s="470"/>
      <c r="J447" s="470"/>
      <c r="K447" s="495"/>
      <c r="L447" s="483"/>
      <c r="M447" s="486"/>
      <c r="N447" s="491"/>
    </row>
    <row r="448" spans="1:14" x14ac:dyDescent="0.25">
      <c r="A448" s="201">
        <v>2290</v>
      </c>
      <c r="B448" s="201" t="s">
        <v>20</v>
      </c>
      <c r="C448" s="103"/>
      <c r="D448" s="103"/>
      <c r="E448" s="103"/>
      <c r="F448" s="225"/>
      <c r="G448" s="32">
        <v>0.01</v>
      </c>
      <c r="H448" s="32">
        <f t="shared" si="313"/>
        <v>0</v>
      </c>
      <c r="I448" s="151">
        <f t="shared" si="314"/>
        <v>0</v>
      </c>
      <c r="J448" s="151">
        <f t="shared" si="315"/>
        <v>0</v>
      </c>
      <c r="K448" s="495"/>
      <c r="L448" s="96">
        <f t="shared" si="316"/>
        <v>0</v>
      </c>
      <c r="M448" s="179"/>
      <c r="N448" s="121"/>
    </row>
    <row r="449" spans="1:14" x14ac:dyDescent="0.25">
      <c r="A449" s="396">
        <v>2293</v>
      </c>
      <c r="B449" s="26" t="s">
        <v>583</v>
      </c>
      <c r="C449" s="233"/>
      <c r="D449" s="233"/>
      <c r="E449" s="233"/>
      <c r="F449" s="235"/>
      <c r="G449" s="234">
        <v>0.01</v>
      </c>
      <c r="H449" s="234">
        <f t="shared" si="313"/>
        <v>0</v>
      </c>
      <c r="I449" s="236">
        <f t="shared" si="314"/>
        <v>0</v>
      </c>
      <c r="J449" s="290">
        <f t="shared" si="315"/>
        <v>0</v>
      </c>
      <c r="K449" s="495"/>
      <c r="L449" s="481">
        <f>J449+J450+J451+J452</f>
        <v>0</v>
      </c>
      <c r="M449" s="484"/>
      <c r="N449" s="489"/>
    </row>
    <row r="450" spans="1:14" x14ac:dyDescent="0.25">
      <c r="A450" s="480"/>
      <c r="B450" s="26" t="s">
        <v>600</v>
      </c>
      <c r="C450" s="233"/>
      <c r="D450" s="233"/>
      <c r="E450" s="233"/>
      <c r="F450" s="235"/>
      <c r="G450" s="234">
        <v>0.01</v>
      </c>
      <c r="H450" s="234">
        <f t="shared" si="313"/>
        <v>0</v>
      </c>
      <c r="I450" s="236">
        <f t="shared" si="314"/>
        <v>0</v>
      </c>
      <c r="J450" s="236">
        <f t="shared" si="315"/>
        <v>0</v>
      </c>
      <c r="K450" s="495"/>
      <c r="L450" s="482"/>
      <c r="M450" s="485"/>
      <c r="N450" s="490"/>
    </row>
    <row r="451" spans="1:14" x14ac:dyDescent="0.25">
      <c r="A451" s="480"/>
      <c r="B451" s="229" t="s">
        <v>605</v>
      </c>
      <c r="C451" s="233"/>
      <c r="D451" s="233"/>
      <c r="E451" s="233"/>
      <c r="F451" s="235"/>
      <c r="G451" s="234">
        <v>0.01</v>
      </c>
      <c r="H451" s="234">
        <f t="shared" si="313"/>
        <v>0</v>
      </c>
      <c r="I451" s="236">
        <f t="shared" si="314"/>
        <v>0</v>
      </c>
      <c r="J451" s="236">
        <f t="shared" si="315"/>
        <v>0</v>
      </c>
      <c r="K451" s="495"/>
      <c r="L451" s="482"/>
      <c r="M451" s="485"/>
      <c r="N451" s="490"/>
    </row>
    <row r="452" spans="1:14" x14ac:dyDescent="0.25">
      <c r="A452" s="397"/>
      <c r="B452" s="229" t="s">
        <v>606</v>
      </c>
      <c r="C452" s="233"/>
      <c r="D452" s="233"/>
      <c r="E452" s="233"/>
      <c r="F452" s="235"/>
      <c r="G452" s="234">
        <v>0.01</v>
      </c>
      <c r="H452" s="234">
        <f t="shared" si="313"/>
        <v>0</v>
      </c>
      <c r="I452" s="236">
        <f t="shared" si="314"/>
        <v>0</v>
      </c>
      <c r="J452" s="236">
        <f t="shared" si="315"/>
        <v>0</v>
      </c>
      <c r="K452" s="495"/>
      <c r="L452" s="483"/>
      <c r="M452" s="486"/>
      <c r="N452" s="491"/>
    </row>
    <row r="453" spans="1:14" x14ac:dyDescent="0.25">
      <c r="A453" s="355">
        <v>2310</v>
      </c>
      <c r="B453" s="37" t="s">
        <v>1255</v>
      </c>
      <c r="C453" s="495"/>
      <c r="D453" s="495"/>
      <c r="E453" s="495"/>
      <c r="F453" s="352"/>
      <c r="G453" s="352">
        <v>0.01</v>
      </c>
      <c r="H453" s="352">
        <f>F453*G453</f>
        <v>0</v>
      </c>
      <c r="I453" s="537">
        <f>H453*0.06</f>
        <v>0</v>
      </c>
      <c r="J453" s="537">
        <f>H453+I453</f>
        <v>0</v>
      </c>
      <c r="K453" s="495"/>
      <c r="L453" s="537">
        <f>J453</f>
        <v>0</v>
      </c>
      <c r="M453" s="595"/>
      <c r="N453" s="352"/>
    </row>
    <row r="454" spans="1:14" x14ac:dyDescent="0.25">
      <c r="A454" s="355"/>
      <c r="B454" s="14" t="s">
        <v>1259</v>
      </c>
      <c r="C454" s="495"/>
      <c r="D454" s="495"/>
      <c r="E454" s="495"/>
      <c r="F454" s="352"/>
      <c r="G454" s="352"/>
      <c r="H454" s="352"/>
      <c r="I454" s="537"/>
      <c r="J454" s="537"/>
      <c r="K454" s="55"/>
      <c r="L454" s="352"/>
      <c r="M454" s="595"/>
      <c r="N454" s="352"/>
    </row>
    <row r="455" spans="1:14" x14ac:dyDescent="0.25">
      <c r="A455" s="355"/>
      <c r="B455" s="14" t="s">
        <v>1260</v>
      </c>
      <c r="C455" s="495"/>
      <c r="D455" s="495"/>
      <c r="E455" s="495"/>
      <c r="F455" s="352"/>
      <c r="G455" s="352"/>
      <c r="H455" s="352"/>
      <c r="I455" s="537"/>
      <c r="J455" s="537"/>
      <c r="K455" s="55"/>
      <c r="L455" s="352"/>
      <c r="M455" s="595"/>
      <c r="N455" s="352"/>
    </row>
    <row r="456" spans="1:14" x14ac:dyDescent="0.25">
      <c r="A456" s="355"/>
      <c r="B456" s="14" t="s">
        <v>1262</v>
      </c>
      <c r="C456" s="495"/>
      <c r="D456" s="495"/>
      <c r="E456" s="495"/>
      <c r="F456" s="352"/>
      <c r="G456" s="352"/>
      <c r="H456" s="352"/>
      <c r="I456" s="537"/>
      <c r="J456" s="537"/>
      <c r="K456" s="55"/>
      <c r="L456" s="352"/>
      <c r="M456" s="595"/>
      <c r="N456" s="352"/>
    </row>
    <row r="457" spans="1:14" x14ac:dyDescent="0.25">
      <c r="A457" s="355"/>
      <c r="B457" s="14" t="s">
        <v>1264</v>
      </c>
      <c r="C457" s="495"/>
      <c r="D457" s="495"/>
      <c r="E457" s="495"/>
      <c r="F457" s="352"/>
      <c r="G457" s="352"/>
      <c r="H457" s="352"/>
      <c r="I457" s="537"/>
      <c r="J457" s="537"/>
      <c r="K457" s="55"/>
      <c r="L457" s="352"/>
      <c r="M457" s="595"/>
      <c r="N457" s="352"/>
    </row>
    <row r="458" spans="1:14" x14ac:dyDescent="0.25">
      <c r="A458" s="355"/>
      <c r="B458" s="14" t="s">
        <v>1265</v>
      </c>
      <c r="C458" s="495"/>
      <c r="D458" s="495"/>
      <c r="E458" s="495"/>
      <c r="F458" s="352"/>
      <c r="G458" s="352"/>
      <c r="H458" s="352"/>
      <c r="I458" s="537"/>
      <c r="J458" s="537"/>
      <c r="K458" s="55"/>
      <c r="L458" s="352"/>
      <c r="M458" s="595"/>
      <c r="N458" s="352"/>
    </row>
    <row r="459" spans="1:14" x14ac:dyDescent="0.25">
      <c r="A459" s="356"/>
      <c r="B459" s="14" t="s">
        <v>1266</v>
      </c>
      <c r="C459" s="496"/>
      <c r="D459" s="496"/>
      <c r="E459" s="496"/>
      <c r="F459" s="353"/>
      <c r="G459" s="353"/>
      <c r="H459" s="353"/>
      <c r="I459" s="524"/>
      <c r="J459" s="524"/>
      <c r="K459" s="55"/>
      <c r="L459" s="353"/>
      <c r="M459" s="596"/>
      <c r="N459" s="353"/>
    </row>
    <row r="460" spans="1:14" s="285" customFormat="1" x14ac:dyDescent="0.25">
      <c r="A460" s="251">
        <v>2321</v>
      </c>
      <c r="B460" s="251" t="s">
        <v>963</v>
      </c>
      <c r="C460" s="241"/>
      <c r="D460" s="241"/>
      <c r="E460" s="241"/>
      <c r="F460" s="247"/>
      <c r="G460" s="259">
        <v>0.01</v>
      </c>
      <c r="H460" s="259">
        <f t="shared" si="313"/>
        <v>0</v>
      </c>
      <c r="I460" s="260">
        <f t="shared" si="314"/>
        <v>0</v>
      </c>
      <c r="J460" s="260">
        <f t="shared" si="315"/>
        <v>0</v>
      </c>
      <c r="K460" s="305"/>
      <c r="L460" s="293">
        <f>J460</f>
        <v>0</v>
      </c>
      <c r="M460" s="331"/>
      <c r="N460" s="311"/>
    </row>
    <row r="461" spans="1:14" x14ac:dyDescent="0.25">
      <c r="A461" s="13">
        <v>2324</v>
      </c>
      <c r="B461" s="13" t="s">
        <v>486</v>
      </c>
      <c r="C461" s="6"/>
      <c r="D461" s="6"/>
      <c r="E461" s="6"/>
      <c r="F461" s="38"/>
      <c r="G461" s="1">
        <v>0.01</v>
      </c>
      <c r="H461" s="1">
        <f t="shared" si="313"/>
        <v>0</v>
      </c>
      <c r="I461" s="35">
        <f t="shared" si="314"/>
        <v>0</v>
      </c>
      <c r="J461" s="35">
        <f t="shared" si="315"/>
        <v>0</v>
      </c>
      <c r="K461" s="41"/>
      <c r="L461" s="87">
        <f>J461</f>
        <v>0</v>
      </c>
      <c r="M461" s="154"/>
      <c r="N461" s="122"/>
    </row>
    <row r="462" spans="1:14" s="285" customFormat="1" x14ac:dyDescent="0.25">
      <c r="A462" s="229">
        <v>2326</v>
      </c>
      <c r="B462" s="229" t="s">
        <v>495</v>
      </c>
      <c r="C462" s="230"/>
      <c r="D462" s="230"/>
      <c r="E462" s="230"/>
      <c r="F462" s="247"/>
      <c r="G462" s="234">
        <v>0.01</v>
      </c>
      <c r="H462" s="234">
        <f t="shared" si="313"/>
        <v>0</v>
      </c>
      <c r="I462" s="236">
        <f t="shared" ref="I462" si="352">H462*0.06</f>
        <v>0</v>
      </c>
      <c r="J462" s="236">
        <f t="shared" si="315"/>
        <v>0</v>
      </c>
      <c r="K462" s="305"/>
      <c r="L462" s="240">
        <f t="shared" ref="L462" si="353">J462</f>
        <v>0</v>
      </c>
      <c r="M462" s="265"/>
      <c r="N462" s="332"/>
    </row>
    <row r="463" spans="1:14" x14ac:dyDescent="0.25">
      <c r="A463" s="39">
        <v>2329</v>
      </c>
      <c r="B463" s="39" t="s">
        <v>1152</v>
      </c>
      <c r="C463" s="47"/>
      <c r="D463" s="47"/>
      <c r="E463" s="47"/>
      <c r="F463" s="38"/>
      <c r="G463" s="1">
        <v>0.01</v>
      </c>
      <c r="H463" s="1">
        <f t="shared" ref="H463:H464" si="354">F463*G463</f>
        <v>0</v>
      </c>
      <c r="I463" s="35">
        <f t="shared" si="314"/>
        <v>0</v>
      </c>
      <c r="J463" s="35">
        <f t="shared" ref="J463:J464" si="355">I463+H463</f>
        <v>0</v>
      </c>
      <c r="K463" s="41"/>
      <c r="L463" s="83">
        <f t="shared" ref="L463" si="356">J463</f>
        <v>0</v>
      </c>
      <c r="M463" s="155"/>
      <c r="N463" s="85"/>
    </row>
    <row r="464" spans="1:14" s="285" customFormat="1" x14ac:dyDescent="0.25">
      <c r="A464" s="229">
        <v>2330</v>
      </c>
      <c r="B464" s="229" t="s">
        <v>1478</v>
      </c>
      <c r="C464" s="230"/>
      <c r="D464" s="230"/>
      <c r="E464" s="230"/>
      <c r="F464" s="247"/>
      <c r="G464" s="234">
        <v>0.01</v>
      </c>
      <c r="H464" s="234">
        <f t="shared" si="354"/>
        <v>0</v>
      </c>
      <c r="I464" s="236">
        <f t="shared" si="314"/>
        <v>0</v>
      </c>
      <c r="J464" s="236">
        <f t="shared" si="355"/>
        <v>0</v>
      </c>
      <c r="K464" s="305"/>
      <c r="L464" s="240">
        <f>J464</f>
        <v>0</v>
      </c>
      <c r="M464" s="265"/>
      <c r="N464" s="332"/>
    </row>
    <row r="465" spans="1:14" x14ac:dyDescent="0.25">
      <c r="A465" s="39">
        <v>2332</v>
      </c>
      <c r="B465" s="39" t="s">
        <v>887</v>
      </c>
      <c r="C465" s="47"/>
      <c r="D465" s="1"/>
      <c r="E465" s="5"/>
      <c r="F465" s="1"/>
      <c r="G465" s="1">
        <v>0.01</v>
      </c>
      <c r="H465" s="1">
        <f t="shared" si="313"/>
        <v>0</v>
      </c>
      <c r="I465" s="35">
        <f t="shared" si="314"/>
        <v>0</v>
      </c>
      <c r="J465" s="35">
        <f t="shared" si="315"/>
        <v>0</v>
      </c>
      <c r="K465" s="41"/>
      <c r="L465" s="83">
        <f t="shared" ref="L465:L490" si="357">J465</f>
        <v>0</v>
      </c>
      <c r="M465" s="153"/>
      <c r="N465" s="73"/>
    </row>
    <row r="466" spans="1:14" s="285" customFormat="1" x14ac:dyDescent="0.25">
      <c r="A466" s="229">
        <v>2333</v>
      </c>
      <c r="B466" s="229" t="s">
        <v>812</v>
      </c>
      <c r="C466" s="230"/>
      <c r="D466" s="234"/>
      <c r="E466" s="232"/>
      <c r="F466" s="234"/>
      <c r="G466" s="234">
        <v>0.01</v>
      </c>
      <c r="H466" s="234">
        <f t="shared" si="313"/>
        <v>0</v>
      </c>
      <c r="I466" s="236">
        <f t="shared" si="314"/>
        <v>0</v>
      </c>
      <c r="J466" s="236">
        <f t="shared" si="315"/>
        <v>0</v>
      </c>
      <c r="K466" s="305"/>
      <c r="L466" s="240">
        <f t="shared" si="357"/>
        <v>0</v>
      </c>
      <c r="M466" s="317"/>
      <c r="N466" s="266"/>
    </row>
    <row r="467" spans="1:14" x14ac:dyDescent="0.25">
      <c r="A467" s="39">
        <v>2341</v>
      </c>
      <c r="B467" s="39" t="s">
        <v>1435</v>
      </c>
      <c r="C467" s="47"/>
      <c r="D467" s="1"/>
      <c r="E467" s="5"/>
      <c r="F467" s="1"/>
      <c r="G467" s="1">
        <v>0.01</v>
      </c>
      <c r="H467" s="1">
        <f t="shared" ref="H467" si="358">F467*G467</f>
        <v>0</v>
      </c>
      <c r="I467" s="35">
        <f t="shared" ref="I467" si="359">H467*0.06</f>
        <v>0</v>
      </c>
      <c r="J467" s="35">
        <f t="shared" ref="J467" si="360">I467+H467</f>
        <v>0</v>
      </c>
      <c r="K467" s="41"/>
      <c r="L467" s="222">
        <f t="shared" ref="L467" si="361">J467</f>
        <v>0</v>
      </c>
      <c r="M467" s="175"/>
      <c r="N467" s="73"/>
    </row>
    <row r="468" spans="1:14" s="285" customFormat="1" x14ac:dyDescent="0.25">
      <c r="A468" s="229">
        <v>2348</v>
      </c>
      <c r="B468" s="229" t="s">
        <v>973</v>
      </c>
      <c r="C468" s="230"/>
      <c r="D468" s="234"/>
      <c r="E468" s="232"/>
      <c r="F468" s="234"/>
      <c r="G468" s="234">
        <v>0.01</v>
      </c>
      <c r="H468" s="234">
        <f t="shared" si="313"/>
        <v>0</v>
      </c>
      <c r="I468" s="236">
        <f t="shared" si="314"/>
        <v>0</v>
      </c>
      <c r="J468" s="236">
        <f t="shared" si="315"/>
        <v>0</v>
      </c>
      <c r="K468" s="305"/>
      <c r="L468" s="240">
        <f t="shared" si="357"/>
        <v>0</v>
      </c>
      <c r="M468" s="312"/>
      <c r="N468" s="266"/>
    </row>
    <row r="469" spans="1:14" x14ac:dyDescent="0.25">
      <c r="A469" s="39">
        <v>2354</v>
      </c>
      <c r="B469" s="39" t="s">
        <v>1426</v>
      </c>
      <c r="C469" s="47"/>
      <c r="D469" s="1"/>
      <c r="E469" s="5"/>
      <c r="F469" s="1"/>
      <c r="G469" s="1">
        <v>0.01</v>
      </c>
      <c r="H469" s="1">
        <f t="shared" ref="H469:H471" si="362">F469*G469</f>
        <v>0</v>
      </c>
      <c r="I469" s="35">
        <f t="shared" ref="I469:I471" si="363">H469*0.06</f>
        <v>0</v>
      </c>
      <c r="J469" s="35">
        <f t="shared" ref="J469:J471" si="364">I469+H469</f>
        <v>0</v>
      </c>
      <c r="K469" s="41"/>
      <c r="L469" s="83">
        <f t="shared" ref="L469:L471" si="365">J469</f>
        <v>0</v>
      </c>
      <c r="M469" s="175"/>
      <c r="N469" s="73"/>
    </row>
    <row r="470" spans="1:14" s="285" customFormat="1" x14ac:dyDescent="0.25">
      <c r="A470" s="229">
        <v>2363</v>
      </c>
      <c r="B470" s="229" t="s">
        <v>431</v>
      </c>
      <c r="C470" s="230"/>
      <c r="D470" s="234"/>
      <c r="E470" s="232"/>
      <c r="F470" s="234"/>
      <c r="G470" s="234">
        <v>0.01</v>
      </c>
      <c r="H470" s="234">
        <f t="shared" si="362"/>
        <v>0</v>
      </c>
      <c r="I470" s="236">
        <f t="shared" si="363"/>
        <v>0</v>
      </c>
      <c r="J470" s="236">
        <f t="shared" si="364"/>
        <v>0</v>
      </c>
      <c r="K470" s="305"/>
      <c r="L470" s="240">
        <f t="shared" si="365"/>
        <v>0</v>
      </c>
      <c r="M470" s="312"/>
      <c r="N470" s="266"/>
    </row>
    <row r="471" spans="1:14" x14ac:dyDescent="0.25">
      <c r="A471" s="39">
        <v>2371</v>
      </c>
      <c r="B471" s="39" t="s">
        <v>814</v>
      </c>
      <c r="C471" s="47"/>
      <c r="D471" s="32"/>
      <c r="E471" s="93"/>
      <c r="F471" s="32"/>
      <c r="G471" s="1">
        <v>0.01</v>
      </c>
      <c r="H471" s="1">
        <f t="shared" si="362"/>
        <v>0</v>
      </c>
      <c r="I471" s="35">
        <f t="shared" si="363"/>
        <v>0</v>
      </c>
      <c r="J471" s="35">
        <f t="shared" si="364"/>
        <v>0</v>
      </c>
      <c r="K471" s="41"/>
      <c r="L471" s="83">
        <f t="shared" si="365"/>
        <v>0</v>
      </c>
      <c r="M471" s="175"/>
      <c r="N471" s="73"/>
    </row>
    <row r="472" spans="1:14" s="285" customFormat="1" x14ac:dyDescent="0.25">
      <c r="A472" s="229">
        <v>2390</v>
      </c>
      <c r="B472" s="229" t="s">
        <v>335</v>
      </c>
      <c r="C472" s="230"/>
      <c r="D472" s="244"/>
      <c r="E472" s="243"/>
      <c r="F472" s="244"/>
      <c r="G472" s="234">
        <v>0.01</v>
      </c>
      <c r="H472" s="234">
        <f t="shared" si="313"/>
        <v>0</v>
      </c>
      <c r="I472" s="236">
        <f t="shared" si="314"/>
        <v>0</v>
      </c>
      <c r="J472" s="236">
        <f t="shared" si="315"/>
        <v>0</v>
      </c>
      <c r="K472" s="305"/>
      <c r="L472" s="240">
        <f t="shared" si="357"/>
        <v>0</v>
      </c>
      <c r="M472" s="312"/>
      <c r="N472" s="266"/>
    </row>
    <row r="473" spans="1:14" x14ac:dyDescent="0.25">
      <c r="A473" s="357">
        <v>2394</v>
      </c>
      <c r="B473" s="39" t="s">
        <v>410</v>
      </c>
      <c r="C473" s="497"/>
      <c r="D473" s="362"/>
      <c r="E473" s="507"/>
      <c r="F473" s="351"/>
      <c r="G473" s="351">
        <v>0.01</v>
      </c>
      <c r="H473" s="351">
        <f t="shared" si="313"/>
        <v>0</v>
      </c>
      <c r="I473" s="523">
        <f t="shared" si="314"/>
        <v>0</v>
      </c>
      <c r="J473" s="523">
        <f t="shared" si="315"/>
        <v>0</v>
      </c>
      <c r="K473" s="41"/>
      <c r="L473" s="518">
        <f>J473</f>
        <v>0</v>
      </c>
      <c r="M473" s="462"/>
      <c r="N473" s="550"/>
    </row>
    <row r="474" spans="1:14" ht="27" customHeight="1" x14ac:dyDescent="0.25">
      <c r="A474" s="356"/>
      <c r="B474" s="39" t="s">
        <v>412</v>
      </c>
      <c r="C474" s="496"/>
      <c r="D474" s="364"/>
      <c r="E474" s="508"/>
      <c r="F474" s="353"/>
      <c r="G474" s="353"/>
      <c r="H474" s="353"/>
      <c r="I474" s="524"/>
      <c r="J474" s="524"/>
      <c r="K474" s="41"/>
      <c r="L474" s="520"/>
      <c r="M474" s="463"/>
      <c r="N474" s="551"/>
    </row>
    <row r="475" spans="1:14" s="285" customFormat="1" x14ac:dyDescent="0.25">
      <c r="A475" s="229">
        <v>2395</v>
      </c>
      <c r="B475" s="229" t="s">
        <v>81</v>
      </c>
      <c r="C475" s="230"/>
      <c r="D475" s="244"/>
      <c r="E475" s="243"/>
      <c r="F475" s="244"/>
      <c r="G475" s="234">
        <v>0.01</v>
      </c>
      <c r="H475" s="234">
        <f t="shared" si="313"/>
        <v>0</v>
      </c>
      <c r="I475" s="236">
        <f t="shared" si="314"/>
        <v>0</v>
      </c>
      <c r="J475" s="236">
        <f t="shared" si="315"/>
        <v>0</v>
      </c>
      <c r="K475" s="305"/>
      <c r="L475" s="283">
        <f t="shared" si="357"/>
        <v>0</v>
      </c>
      <c r="M475" s="312"/>
      <c r="N475" s="266"/>
    </row>
    <row r="476" spans="1:14" x14ac:dyDescent="0.25">
      <c r="A476" s="39">
        <v>2403</v>
      </c>
      <c r="B476" s="39" t="s">
        <v>1357</v>
      </c>
      <c r="C476" s="47"/>
      <c r="D476" s="32"/>
      <c r="E476" s="93"/>
      <c r="F476" s="32"/>
      <c r="G476" s="1">
        <v>0.01</v>
      </c>
      <c r="H476" s="1">
        <f t="shared" ref="H476:H485" si="366">F476*G476</f>
        <v>0</v>
      </c>
      <c r="I476" s="35">
        <f t="shared" ref="I476:I485" si="367">H476*0.06</f>
        <v>0</v>
      </c>
      <c r="J476" s="35">
        <f t="shared" ref="J476:J485" si="368">I476+H476</f>
        <v>0</v>
      </c>
      <c r="K476" s="41"/>
      <c r="L476" s="83">
        <f t="shared" ref="L476" si="369">J476</f>
        <v>0</v>
      </c>
      <c r="M476" s="175"/>
      <c r="N476" s="73"/>
    </row>
    <row r="477" spans="1:14" s="285" customFormat="1" x14ac:dyDescent="0.25">
      <c r="A477" s="254">
        <v>2409</v>
      </c>
      <c r="B477" s="229" t="s">
        <v>1164</v>
      </c>
      <c r="C477" s="267"/>
      <c r="D477" s="244"/>
      <c r="E477" s="243"/>
      <c r="F477" s="244"/>
      <c r="G477" s="234">
        <v>0.01</v>
      </c>
      <c r="H477" s="234">
        <f t="shared" ref="H477" si="370">F477*G477</f>
        <v>0</v>
      </c>
      <c r="I477" s="236">
        <f t="shared" ref="I477" si="371">H477*0.06</f>
        <v>0</v>
      </c>
      <c r="J477" s="236">
        <f t="shared" ref="J477" si="372">I477+H477</f>
        <v>0</v>
      </c>
      <c r="K477" s="305"/>
      <c r="L477" s="257">
        <f>J477</f>
        <v>0</v>
      </c>
      <c r="M477" s="316"/>
      <c r="N477" s="250"/>
    </row>
    <row r="478" spans="1:14" x14ac:dyDescent="0.25">
      <c r="A478" s="357">
        <v>2436</v>
      </c>
      <c r="B478" s="39" t="s">
        <v>382</v>
      </c>
      <c r="C478" s="497"/>
      <c r="D478" s="497"/>
      <c r="E478" s="497"/>
      <c r="F478" s="32"/>
      <c r="G478" s="1">
        <v>0.01</v>
      </c>
      <c r="H478" s="1">
        <f t="shared" si="366"/>
        <v>0</v>
      </c>
      <c r="I478" s="35">
        <f t="shared" si="367"/>
        <v>0</v>
      </c>
      <c r="J478" s="35">
        <f t="shared" si="368"/>
        <v>0</v>
      </c>
      <c r="K478" s="41"/>
      <c r="L478" s="521">
        <f>J478+J479+J480</f>
        <v>0</v>
      </c>
      <c r="M478" s="462"/>
      <c r="N478" s="362"/>
    </row>
    <row r="479" spans="1:14" x14ac:dyDescent="0.25">
      <c r="A479" s="355"/>
      <c r="B479" s="39" t="s">
        <v>456</v>
      </c>
      <c r="C479" s="496"/>
      <c r="D479" s="496"/>
      <c r="E479" s="496"/>
      <c r="F479" s="32"/>
      <c r="G479" s="1">
        <v>0.01</v>
      </c>
      <c r="H479" s="1">
        <f t="shared" si="366"/>
        <v>0</v>
      </c>
      <c r="I479" s="35">
        <f t="shared" si="367"/>
        <v>0</v>
      </c>
      <c r="J479" s="35">
        <f t="shared" si="368"/>
        <v>0</v>
      </c>
      <c r="K479" s="41"/>
      <c r="L479" s="536"/>
      <c r="M479" s="525"/>
      <c r="N479" s="363"/>
    </row>
    <row r="480" spans="1:14" x14ac:dyDescent="0.25">
      <c r="A480" s="356"/>
      <c r="B480" s="13" t="s">
        <v>543</v>
      </c>
      <c r="C480" s="6"/>
      <c r="D480" s="6"/>
      <c r="E480" s="6"/>
      <c r="F480" s="32"/>
      <c r="G480" s="32">
        <v>0.01</v>
      </c>
      <c r="H480" s="32">
        <f t="shared" si="366"/>
        <v>0</v>
      </c>
      <c r="I480" s="151">
        <f t="shared" si="367"/>
        <v>0</v>
      </c>
      <c r="J480" s="151">
        <f t="shared" si="368"/>
        <v>0</v>
      </c>
      <c r="K480" s="41"/>
      <c r="L480" s="522"/>
      <c r="M480" s="463"/>
      <c r="N480" s="364"/>
    </row>
    <row r="481" spans="1:14" s="285" customFormat="1" x14ac:dyDescent="0.25">
      <c r="A481" s="254">
        <v>2452</v>
      </c>
      <c r="B481" s="229" t="s">
        <v>1166</v>
      </c>
      <c r="C481" s="267"/>
      <c r="D481" s="267"/>
      <c r="E481" s="267"/>
      <c r="F481" s="244"/>
      <c r="G481" s="244">
        <v>0.01</v>
      </c>
      <c r="H481" s="244">
        <f t="shared" ref="H481" si="373">F481*G481</f>
        <v>0</v>
      </c>
      <c r="I481" s="290">
        <f t="shared" ref="I481" si="374">H481*0.06</f>
        <v>0</v>
      </c>
      <c r="J481" s="290">
        <f t="shared" ref="J481" si="375">I481+H481</f>
        <v>0</v>
      </c>
      <c r="K481" s="305"/>
      <c r="L481" s="257">
        <f>J481</f>
        <v>0</v>
      </c>
      <c r="M481" s="309"/>
      <c r="N481" s="250"/>
    </row>
    <row r="482" spans="1:14" x14ac:dyDescent="0.25">
      <c r="A482" s="357">
        <v>2453</v>
      </c>
      <c r="B482" s="39" t="s">
        <v>518</v>
      </c>
      <c r="C482" s="497"/>
      <c r="D482" s="497"/>
      <c r="E482" s="497"/>
      <c r="F482" s="351"/>
      <c r="G482" s="351">
        <v>0.01</v>
      </c>
      <c r="H482" s="351">
        <f t="shared" si="366"/>
        <v>0</v>
      </c>
      <c r="I482" s="523">
        <f t="shared" si="367"/>
        <v>0</v>
      </c>
      <c r="J482" s="523">
        <f t="shared" si="368"/>
        <v>0</v>
      </c>
      <c r="K482" s="41"/>
      <c r="L482" s="521">
        <f>J482+J484</f>
        <v>0</v>
      </c>
      <c r="M482" s="462"/>
      <c r="N482" s="362"/>
    </row>
    <row r="483" spans="1:14" x14ac:dyDescent="0.25">
      <c r="A483" s="355"/>
      <c r="B483" s="39" t="s">
        <v>521</v>
      </c>
      <c r="C483" s="496"/>
      <c r="D483" s="496"/>
      <c r="E483" s="496"/>
      <c r="F483" s="353"/>
      <c r="G483" s="353"/>
      <c r="H483" s="353"/>
      <c r="I483" s="524"/>
      <c r="J483" s="524"/>
      <c r="K483" s="41"/>
      <c r="L483" s="536"/>
      <c r="M483" s="525"/>
      <c r="N483" s="363"/>
    </row>
    <row r="484" spans="1:14" x14ac:dyDescent="0.25">
      <c r="A484" s="356"/>
      <c r="B484" s="39" t="s">
        <v>522</v>
      </c>
      <c r="C484" s="47"/>
      <c r="D484" s="103"/>
      <c r="E484" s="103"/>
      <c r="F484" s="225"/>
      <c r="G484" s="38">
        <v>0.01</v>
      </c>
      <c r="H484" s="38">
        <f t="shared" si="366"/>
        <v>0</v>
      </c>
      <c r="I484" s="120">
        <f t="shared" si="367"/>
        <v>0</v>
      </c>
      <c r="J484" s="120">
        <f t="shared" si="368"/>
        <v>0</v>
      </c>
      <c r="K484" s="41"/>
      <c r="L484" s="522"/>
      <c r="M484" s="463"/>
      <c r="N484" s="364"/>
    </row>
    <row r="485" spans="1:14" s="285" customFormat="1" x14ac:dyDescent="0.25">
      <c r="A485" s="229">
        <v>2454</v>
      </c>
      <c r="B485" s="229" t="s">
        <v>640</v>
      </c>
      <c r="C485" s="230"/>
      <c r="D485" s="233"/>
      <c r="E485" s="233"/>
      <c r="F485" s="235"/>
      <c r="G485" s="247">
        <v>0.01</v>
      </c>
      <c r="H485" s="247">
        <f t="shared" si="366"/>
        <v>0</v>
      </c>
      <c r="I485" s="264">
        <f t="shared" si="367"/>
        <v>0</v>
      </c>
      <c r="J485" s="264">
        <f t="shared" si="368"/>
        <v>0</v>
      </c>
      <c r="K485" s="305"/>
      <c r="L485" s="283">
        <f>J485</f>
        <v>0</v>
      </c>
      <c r="M485" s="310"/>
      <c r="N485" s="266"/>
    </row>
    <row r="486" spans="1:14" x14ac:dyDescent="0.25">
      <c r="A486" s="39">
        <v>2459</v>
      </c>
      <c r="B486" s="39" t="s">
        <v>1150</v>
      </c>
      <c r="C486" s="47"/>
      <c r="D486" s="32"/>
      <c r="E486" s="93"/>
      <c r="F486" s="32"/>
      <c r="G486" s="1">
        <v>0.01</v>
      </c>
      <c r="H486" s="1">
        <f t="shared" ref="H486:H488" si="376">F486*G486</f>
        <v>0</v>
      </c>
      <c r="I486" s="35">
        <f t="shared" si="314"/>
        <v>0</v>
      </c>
      <c r="J486" s="35">
        <f t="shared" ref="J486:J488" si="377">I486+H486</f>
        <v>0</v>
      </c>
      <c r="K486" s="41"/>
      <c r="L486" s="83">
        <f t="shared" ref="L486:L488" si="378">J486</f>
        <v>0</v>
      </c>
      <c r="M486" s="153"/>
      <c r="N486" s="73"/>
    </row>
    <row r="487" spans="1:14" s="285" customFormat="1" x14ac:dyDescent="0.25">
      <c r="A487" s="229">
        <v>2464</v>
      </c>
      <c r="B487" s="229" t="s">
        <v>222</v>
      </c>
      <c r="C487" s="230"/>
      <c r="D487" s="244"/>
      <c r="E487" s="243"/>
      <c r="F487" s="244"/>
      <c r="G487" s="234">
        <v>0.01</v>
      </c>
      <c r="H487" s="234">
        <f t="shared" si="376"/>
        <v>0</v>
      </c>
      <c r="I487" s="236">
        <f t="shared" si="314"/>
        <v>0</v>
      </c>
      <c r="J487" s="236">
        <f t="shared" si="377"/>
        <v>0</v>
      </c>
      <c r="K487" s="305"/>
      <c r="L487" s="240">
        <f t="shared" si="378"/>
        <v>0</v>
      </c>
      <c r="M487" s="312"/>
      <c r="N487" s="266"/>
    </row>
    <row r="488" spans="1:14" x14ac:dyDescent="0.25">
      <c r="A488" s="39">
        <v>2465</v>
      </c>
      <c r="B488" s="39" t="s">
        <v>109</v>
      </c>
      <c r="C488" s="47"/>
      <c r="D488" s="32"/>
      <c r="E488" s="93"/>
      <c r="F488" s="32"/>
      <c r="G488" s="1">
        <v>0.01</v>
      </c>
      <c r="H488" s="1">
        <f t="shared" si="376"/>
        <v>0</v>
      </c>
      <c r="I488" s="35">
        <f t="shared" si="314"/>
        <v>0</v>
      </c>
      <c r="J488" s="35">
        <f t="shared" si="377"/>
        <v>0</v>
      </c>
      <c r="K488" s="41"/>
      <c r="L488" s="83">
        <f t="shared" si="378"/>
        <v>0</v>
      </c>
      <c r="M488" s="175"/>
      <c r="N488" s="73"/>
    </row>
    <row r="489" spans="1:14" s="285" customFormat="1" x14ac:dyDescent="0.25">
      <c r="A489" s="26">
        <v>2467</v>
      </c>
      <c r="B489" s="26" t="s">
        <v>889</v>
      </c>
      <c r="C489" s="233"/>
      <c r="D489" s="244"/>
      <c r="E489" s="243"/>
      <c r="F489" s="321"/>
      <c r="G489" s="259">
        <v>0.01</v>
      </c>
      <c r="H489" s="259">
        <f t="shared" si="313"/>
        <v>0</v>
      </c>
      <c r="I489" s="260">
        <f t="shared" si="314"/>
        <v>0</v>
      </c>
      <c r="J489" s="260">
        <f t="shared" si="315"/>
        <v>0</v>
      </c>
      <c r="K489" s="305"/>
      <c r="L489" s="283">
        <f t="shared" si="357"/>
        <v>0</v>
      </c>
      <c r="M489" s="313"/>
      <c r="N489" s="333"/>
    </row>
    <row r="490" spans="1:14" x14ac:dyDescent="0.25">
      <c r="A490" s="31">
        <v>2470</v>
      </c>
      <c r="B490" s="13" t="s">
        <v>165</v>
      </c>
      <c r="C490" s="89"/>
      <c r="D490" s="32"/>
      <c r="E490" s="93"/>
      <c r="F490" s="32"/>
      <c r="G490" s="32">
        <v>0.01</v>
      </c>
      <c r="H490" s="32">
        <f t="shared" si="313"/>
        <v>0</v>
      </c>
      <c r="I490" s="151">
        <f t="shared" si="314"/>
        <v>0</v>
      </c>
      <c r="J490" s="151">
        <f t="shared" si="315"/>
        <v>0</v>
      </c>
      <c r="K490" s="41"/>
      <c r="L490" s="96">
        <f t="shared" si="357"/>
        <v>0</v>
      </c>
      <c r="M490" s="177"/>
      <c r="N490" s="4"/>
    </row>
    <row r="491" spans="1:14" x14ac:dyDescent="0.25">
      <c r="A491" s="396">
        <v>2476</v>
      </c>
      <c r="B491" s="26" t="s">
        <v>913</v>
      </c>
      <c r="C491" s="489"/>
      <c r="D491" s="477"/>
      <c r="E491" s="501"/>
      <c r="F491" s="492"/>
      <c r="G491" s="552">
        <v>0.01</v>
      </c>
      <c r="H491" s="492">
        <f t="shared" ref="H491" si="379">F491*G491</f>
        <v>0</v>
      </c>
      <c r="I491" s="468">
        <f t="shared" ref="I491" si="380">H491*0.06</f>
        <v>0</v>
      </c>
      <c r="J491" s="468">
        <f t="shared" ref="J491" si="381">I491+H491</f>
        <v>0</v>
      </c>
      <c r="K491" s="305"/>
      <c r="L491" s="481">
        <f t="shared" ref="L491" si="382">J491</f>
        <v>0</v>
      </c>
      <c r="M491" s="484"/>
      <c r="N491" s="477"/>
    </row>
    <row r="492" spans="1:14" x14ac:dyDescent="0.25">
      <c r="A492" s="480"/>
      <c r="B492" s="26" t="s">
        <v>914</v>
      </c>
      <c r="C492" s="490"/>
      <c r="D492" s="478"/>
      <c r="E492" s="506"/>
      <c r="F492" s="493"/>
      <c r="G492" s="553"/>
      <c r="H492" s="493"/>
      <c r="I492" s="469"/>
      <c r="J492" s="469"/>
      <c r="K492" s="305"/>
      <c r="L492" s="482"/>
      <c r="M492" s="485"/>
      <c r="N492" s="478"/>
    </row>
    <row r="493" spans="1:14" x14ac:dyDescent="0.25">
      <c r="A493" s="397"/>
      <c r="B493" s="26" t="s">
        <v>915</v>
      </c>
      <c r="C493" s="491"/>
      <c r="D493" s="479"/>
      <c r="E493" s="502"/>
      <c r="F493" s="494"/>
      <c r="G493" s="554"/>
      <c r="H493" s="494"/>
      <c r="I493" s="470"/>
      <c r="J493" s="470"/>
      <c r="K493" s="305"/>
      <c r="L493" s="483"/>
      <c r="M493" s="486"/>
      <c r="N493" s="479"/>
    </row>
    <row r="494" spans="1:14" x14ac:dyDescent="0.25">
      <c r="A494" s="13">
        <v>2478</v>
      </c>
      <c r="B494" s="13" t="s">
        <v>897</v>
      </c>
      <c r="C494" s="6"/>
      <c r="D494" s="32"/>
      <c r="E494" s="93"/>
      <c r="F494" s="32"/>
      <c r="G494" s="1">
        <v>0.01</v>
      </c>
      <c r="H494" s="1">
        <f>F494*G494</f>
        <v>0</v>
      </c>
      <c r="I494" s="35">
        <f>H494*0.06</f>
        <v>0</v>
      </c>
      <c r="J494" s="35">
        <f>I494+H494</f>
        <v>0</v>
      </c>
      <c r="K494" s="41"/>
      <c r="L494" s="83">
        <f t="shared" ref="L494:L498" si="383">J494</f>
        <v>0</v>
      </c>
      <c r="M494" s="177"/>
      <c r="N494" s="4"/>
    </row>
    <row r="495" spans="1:14" s="285" customFormat="1" x14ac:dyDescent="0.25">
      <c r="A495" s="251">
        <v>2480</v>
      </c>
      <c r="B495" s="251" t="s">
        <v>102</v>
      </c>
      <c r="C495" s="241"/>
      <c r="D495" s="244"/>
      <c r="E495" s="243"/>
      <c r="F495" s="244"/>
      <c r="G495" s="234">
        <v>0.01</v>
      </c>
      <c r="H495" s="234">
        <f>F495*G495</f>
        <v>0</v>
      </c>
      <c r="I495" s="236">
        <f>H495*0.06</f>
        <v>0</v>
      </c>
      <c r="J495" s="236">
        <f>I495+H495</f>
        <v>0</v>
      </c>
      <c r="K495" s="305"/>
      <c r="L495" s="240">
        <f t="shared" si="383"/>
        <v>0</v>
      </c>
      <c r="M495" s="324"/>
      <c r="N495" s="253"/>
    </row>
    <row r="496" spans="1:14" x14ac:dyDescent="0.25">
      <c r="A496" s="31">
        <v>2481</v>
      </c>
      <c r="B496" s="31" t="s">
        <v>629</v>
      </c>
      <c r="C496" s="89"/>
      <c r="D496" s="32"/>
      <c r="E496" s="93"/>
      <c r="F496" s="32"/>
      <c r="G496" s="1">
        <v>0.01</v>
      </c>
      <c r="H496" s="1">
        <f>F496*G496</f>
        <v>0</v>
      </c>
      <c r="I496" s="35">
        <f>H496*0.06</f>
        <v>0</v>
      </c>
      <c r="J496" s="35">
        <f>I496+H496</f>
        <v>0</v>
      </c>
      <c r="K496" s="41"/>
      <c r="L496" s="83">
        <f t="shared" si="383"/>
        <v>0</v>
      </c>
      <c r="M496" s="166"/>
      <c r="N496" s="64"/>
    </row>
    <row r="497" spans="1:14" s="285" customFormat="1" x14ac:dyDescent="0.25">
      <c r="A497" s="251">
        <v>2484</v>
      </c>
      <c r="B497" s="26" t="s">
        <v>1232</v>
      </c>
      <c r="C497" s="241"/>
      <c r="D497" s="244"/>
      <c r="E497" s="243"/>
      <c r="F497" s="244"/>
      <c r="G497" s="234">
        <v>0.01</v>
      </c>
      <c r="H497" s="234">
        <f t="shared" ref="H497" si="384">F497*G497</f>
        <v>0</v>
      </c>
      <c r="I497" s="236">
        <f t="shared" ref="I497:I498" si="385">H497*0.06</f>
        <v>0</v>
      </c>
      <c r="J497" s="236">
        <f t="shared" ref="J497" si="386">I497+H497</f>
        <v>0</v>
      </c>
      <c r="K497" s="305"/>
      <c r="L497" s="334">
        <f t="shared" si="383"/>
        <v>0</v>
      </c>
      <c r="M497" s="324"/>
      <c r="N497" s="253"/>
    </row>
    <row r="498" spans="1:14" x14ac:dyDescent="0.25">
      <c r="A498" s="31">
        <v>2487</v>
      </c>
      <c r="B498" s="39" t="s">
        <v>1367</v>
      </c>
      <c r="C498" s="89"/>
      <c r="D498" s="32"/>
      <c r="E498" s="93"/>
      <c r="F498" s="32"/>
      <c r="G498" s="1">
        <v>0.01</v>
      </c>
      <c r="H498" s="1">
        <f t="shared" ref="H498" si="387">F498*G498</f>
        <v>0</v>
      </c>
      <c r="I498" s="35">
        <f t="shared" si="385"/>
        <v>0</v>
      </c>
      <c r="J498" s="35">
        <f t="shared" ref="J498" si="388">I498+H498</f>
        <v>0</v>
      </c>
      <c r="K498" s="41"/>
      <c r="L498" s="98">
        <f t="shared" si="383"/>
        <v>0</v>
      </c>
      <c r="M498" s="166"/>
      <c r="N498" s="64"/>
    </row>
    <row r="499" spans="1:14" x14ac:dyDescent="0.25">
      <c r="A499" s="396">
        <v>2490</v>
      </c>
      <c r="B499" s="229" t="s">
        <v>868</v>
      </c>
      <c r="C499" s="489"/>
      <c r="D499" s="477"/>
      <c r="E499" s="501"/>
      <c r="F499" s="492"/>
      <c r="G499" s="552">
        <v>0.01</v>
      </c>
      <c r="H499" s="492">
        <f t="shared" ref="H499" si="389">F499*G499</f>
        <v>0</v>
      </c>
      <c r="I499" s="468">
        <f t="shared" ref="I499" si="390">H499*0.06</f>
        <v>0</v>
      </c>
      <c r="J499" s="468">
        <f t="shared" ref="J499" si="391">I499+H499</f>
        <v>0</v>
      </c>
      <c r="K499" s="305"/>
      <c r="L499" s="481">
        <f t="shared" ref="L499" si="392">J499</f>
        <v>0</v>
      </c>
      <c r="M499" s="484"/>
      <c r="N499" s="552"/>
    </row>
    <row r="500" spans="1:14" x14ac:dyDescent="0.25">
      <c r="A500" s="480"/>
      <c r="B500" s="229" t="s">
        <v>869</v>
      </c>
      <c r="C500" s="490"/>
      <c r="D500" s="478"/>
      <c r="E500" s="506"/>
      <c r="F500" s="493"/>
      <c r="G500" s="553"/>
      <c r="H500" s="493"/>
      <c r="I500" s="469"/>
      <c r="J500" s="469"/>
      <c r="K500" s="305"/>
      <c r="L500" s="482"/>
      <c r="M500" s="485"/>
      <c r="N500" s="553"/>
    </row>
    <row r="501" spans="1:14" x14ac:dyDescent="0.25">
      <c r="A501" s="397"/>
      <c r="B501" s="229" t="s">
        <v>871</v>
      </c>
      <c r="C501" s="491"/>
      <c r="D501" s="479"/>
      <c r="E501" s="502"/>
      <c r="F501" s="494"/>
      <c r="G501" s="554"/>
      <c r="H501" s="494"/>
      <c r="I501" s="470"/>
      <c r="J501" s="470"/>
      <c r="K501" s="305"/>
      <c r="L501" s="483"/>
      <c r="M501" s="486"/>
      <c r="N501" s="554"/>
    </row>
    <row r="502" spans="1:14" x14ac:dyDescent="0.25">
      <c r="A502" s="39">
        <v>2499</v>
      </c>
      <c r="B502" s="39" t="s">
        <v>804</v>
      </c>
      <c r="C502" s="47"/>
      <c r="D502" s="48"/>
      <c r="E502" s="5"/>
      <c r="F502" s="1"/>
      <c r="G502" s="1">
        <v>0.01</v>
      </c>
      <c r="H502" s="1">
        <f t="shared" ref="H502:H553" si="393">F502*G502</f>
        <v>0</v>
      </c>
      <c r="I502" s="35">
        <f t="shared" ref="I502:I553" si="394">H502*0.06</f>
        <v>0</v>
      </c>
      <c r="J502" s="35">
        <f t="shared" ref="J502:J553" si="395">I502+H502</f>
        <v>0</v>
      </c>
      <c r="K502" s="41"/>
      <c r="L502" s="83">
        <f>J502</f>
        <v>0</v>
      </c>
      <c r="M502" s="168"/>
      <c r="N502" s="1"/>
    </row>
    <row r="503" spans="1:14" x14ac:dyDescent="0.25">
      <c r="A503" s="396">
        <v>2500</v>
      </c>
      <c r="B503" s="26" t="s">
        <v>46</v>
      </c>
      <c r="C503" s="233"/>
      <c r="D503" s="242"/>
      <c r="E503" s="243"/>
      <c r="F503" s="244"/>
      <c r="G503" s="234">
        <v>0.01</v>
      </c>
      <c r="H503" s="234">
        <f t="shared" ref="H503" si="396">F503*G503</f>
        <v>0</v>
      </c>
      <c r="I503" s="236">
        <f t="shared" ref="I503" si="397">H503*0.06</f>
        <v>0</v>
      </c>
      <c r="J503" s="236">
        <f t="shared" ref="J503" si="398">I503+H503</f>
        <v>0</v>
      </c>
      <c r="K503" s="305"/>
      <c r="L503" s="481">
        <f>J503+J504</f>
        <v>0</v>
      </c>
      <c r="M503" s="484"/>
      <c r="N503" s="477"/>
    </row>
    <row r="504" spans="1:14" x14ac:dyDescent="0.25">
      <c r="A504" s="397"/>
      <c r="B504" s="229" t="s">
        <v>90</v>
      </c>
      <c r="C504" s="233"/>
      <c r="D504" s="242"/>
      <c r="E504" s="243"/>
      <c r="F504" s="244"/>
      <c r="G504" s="234">
        <v>0.01</v>
      </c>
      <c r="H504" s="234">
        <f t="shared" ref="H504" si="399">F504*G504</f>
        <v>0</v>
      </c>
      <c r="I504" s="236">
        <f t="shared" ref="I504" si="400">H504*0.06</f>
        <v>0</v>
      </c>
      <c r="J504" s="236">
        <f t="shared" ref="J504" si="401">I504+H504</f>
        <v>0</v>
      </c>
      <c r="K504" s="305"/>
      <c r="L504" s="483"/>
      <c r="M504" s="486"/>
      <c r="N504" s="479"/>
    </row>
    <row r="505" spans="1:14" x14ac:dyDescent="0.25">
      <c r="A505" s="201">
        <v>2504</v>
      </c>
      <c r="B505" s="39" t="s">
        <v>1564</v>
      </c>
      <c r="C505" s="103"/>
      <c r="D505" s="91"/>
      <c r="E505" s="93"/>
      <c r="F505" s="32"/>
      <c r="G505" s="1">
        <v>0.01</v>
      </c>
      <c r="H505" s="1">
        <f t="shared" ref="H505" si="402">F505*G505</f>
        <v>0</v>
      </c>
      <c r="I505" s="35">
        <f t="shared" ref="I505" si="403">H505*0.06</f>
        <v>0</v>
      </c>
      <c r="J505" s="35">
        <f t="shared" ref="J505" si="404">I505+H505</f>
        <v>0</v>
      </c>
      <c r="K505" s="41"/>
      <c r="L505" s="96">
        <f>J505</f>
        <v>0</v>
      </c>
      <c r="M505" s="160"/>
      <c r="N505" s="32"/>
    </row>
    <row r="506" spans="1:14" x14ac:dyDescent="0.25">
      <c r="A506" s="396">
        <v>2507</v>
      </c>
      <c r="B506" s="229" t="s">
        <v>1526</v>
      </c>
      <c r="C506" s="489"/>
      <c r="D506" s="489"/>
      <c r="E506" s="489"/>
      <c r="F506" s="492"/>
      <c r="G506" s="492">
        <v>0.01</v>
      </c>
      <c r="H506" s="492">
        <f t="shared" si="393"/>
        <v>0</v>
      </c>
      <c r="I506" s="468">
        <f t="shared" si="394"/>
        <v>0</v>
      </c>
      <c r="J506" s="468">
        <f t="shared" si="395"/>
        <v>0</v>
      </c>
      <c r="K506" s="305"/>
      <c r="L506" s="481">
        <f>J506</f>
        <v>0</v>
      </c>
      <c r="M506" s="484"/>
      <c r="N506" s="489"/>
    </row>
    <row r="507" spans="1:14" x14ac:dyDescent="0.25">
      <c r="A507" s="397"/>
      <c r="B507" s="229" t="s">
        <v>1568</v>
      </c>
      <c r="C507" s="491"/>
      <c r="D507" s="491"/>
      <c r="E507" s="491"/>
      <c r="F507" s="494"/>
      <c r="G507" s="494"/>
      <c r="H507" s="494"/>
      <c r="I507" s="470"/>
      <c r="J507" s="470"/>
      <c r="K507" s="305"/>
      <c r="L507" s="483"/>
      <c r="M507" s="486"/>
      <c r="N507" s="491"/>
    </row>
    <row r="508" spans="1:14" x14ac:dyDescent="0.25">
      <c r="A508" s="39">
        <v>2510</v>
      </c>
      <c r="B508" s="39" t="s">
        <v>205</v>
      </c>
      <c r="C508" s="47"/>
      <c r="D508" s="47"/>
      <c r="E508" s="47"/>
      <c r="F508" s="38"/>
      <c r="G508" s="14">
        <v>0.01</v>
      </c>
      <c r="H508" s="14">
        <f t="shared" ref="H508" si="405">F508*G508</f>
        <v>0</v>
      </c>
      <c r="I508" s="273">
        <f t="shared" ref="I508" si="406">H508*0.06</f>
        <v>0</v>
      </c>
      <c r="J508" s="273">
        <f t="shared" ref="J508" si="407">I508+H508</f>
        <v>0</v>
      </c>
      <c r="K508" s="41"/>
      <c r="L508" s="194">
        <f>J508</f>
        <v>0</v>
      </c>
      <c r="M508" s="189"/>
      <c r="N508" s="193"/>
    </row>
    <row r="509" spans="1:14" s="285" customFormat="1" x14ac:dyDescent="0.25">
      <c r="A509" s="26">
        <v>2516</v>
      </c>
      <c r="B509" s="229" t="s">
        <v>14</v>
      </c>
      <c r="C509" s="230"/>
      <c r="D509" s="231"/>
      <c r="E509" s="232"/>
      <c r="F509" s="259"/>
      <c r="G509" s="259">
        <v>0.01</v>
      </c>
      <c r="H509" s="259">
        <f t="shared" ref="H509" si="408">F509*G509</f>
        <v>0</v>
      </c>
      <c r="I509" s="260">
        <f t="shared" ref="I509" si="409">H509*0.06</f>
        <v>0</v>
      </c>
      <c r="J509" s="260">
        <f t="shared" ref="J509" si="410">I509+H509</f>
        <v>0</v>
      </c>
      <c r="K509" s="305"/>
      <c r="L509" s="237">
        <f>J509</f>
        <v>0</v>
      </c>
      <c r="M509" s="331"/>
      <c r="N509" s="311"/>
    </row>
    <row r="510" spans="1:14" x14ac:dyDescent="0.25">
      <c r="A510" s="13">
        <v>2517</v>
      </c>
      <c r="B510" s="39" t="s">
        <v>1433</v>
      </c>
      <c r="C510" s="47"/>
      <c r="D510" s="48"/>
      <c r="E510" s="5"/>
      <c r="F510" s="1"/>
      <c r="G510" s="1">
        <v>0.01</v>
      </c>
      <c r="H510" s="1">
        <f t="shared" si="393"/>
        <v>0</v>
      </c>
      <c r="I510" s="35">
        <f t="shared" si="394"/>
        <v>0</v>
      </c>
      <c r="J510" s="35">
        <f t="shared" si="395"/>
        <v>0</v>
      </c>
      <c r="K510" s="41"/>
      <c r="L510" s="102">
        <f t="shared" ref="L510:L531" si="411">J510</f>
        <v>0</v>
      </c>
      <c r="M510" s="188"/>
      <c r="N510" s="32"/>
    </row>
    <row r="511" spans="1:14" s="285" customFormat="1" x14ac:dyDescent="0.25">
      <c r="A511" s="26">
        <v>2842</v>
      </c>
      <c r="B511" s="229" t="s">
        <v>461</v>
      </c>
      <c r="C511" s="230"/>
      <c r="D511" s="231"/>
      <c r="E511" s="232"/>
      <c r="F511" s="234"/>
      <c r="G511" s="234">
        <v>0.01</v>
      </c>
      <c r="H511" s="234">
        <f t="shared" si="393"/>
        <v>0</v>
      </c>
      <c r="I511" s="236">
        <f t="shared" si="394"/>
        <v>0</v>
      </c>
      <c r="J511" s="236">
        <f t="shared" si="395"/>
        <v>0</v>
      </c>
      <c r="K511" s="305"/>
      <c r="L511" s="303">
        <f>J511</f>
        <v>0</v>
      </c>
      <c r="M511" s="335"/>
      <c r="N511" s="244"/>
    </row>
    <row r="512" spans="1:14" x14ac:dyDescent="0.25">
      <c r="A512" s="13">
        <v>2843</v>
      </c>
      <c r="B512" s="39" t="s">
        <v>474</v>
      </c>
      <c r="C512" s="47"/>
      <c r="D512" s="48"/>
      <c r="E512" s="5"/>
      <c r="F512" s="51"/>
      <c r="G512" s="51">
        <v>0.01</v>
      </c>
      <c r="H512" s="51">
        <f t="shared" si="393"/>
        <v>0</v>
      </c>
      <c r="I512" s="50">
        <f t="shared" si="394"/>
        <v>0</v>
      </c>
      <c r="J512" s="50">
        <f t="shared" si="395"/>
        <v>0</v>
      </c>
      <c r="K512" s="41"/>
      <c r="L512" s="102">
        <f>J512</f>
        <v>0</v>
      </c>
      <c r="M512" s="186"/>
      <c r="N512" s="190"/>
    </row>
    <row r="513" spans="1:14" s="285" customFormat="1" x14ac:dyDescent="0.25">
      <c r="A513" s="26">
        <v>2844</v>
      </c>
      <c r="B513" s="229" t="s">
        <v>532</v>
      </c>
      <c r="C513" s="230"/>
      <c r="D513" s="231"/>
      <c r="E513" s="232"/>
      <c r="F513" s="234"/>
      <c r="G513" s="234">
        <v>0.01</v>
      </c>
      <c r="H513" s="234">
        <f t="shared" si="393"/>
        <v>0</v>
      </c>
      <c r="I513" s="236">
        <f t="shared" si="394"/>
        <v>0</v>
      </c>
      <c r="J513" s="236">
        <f t="shared" si="395"/>
        <v>0</v>
      </c>
      <c r="K513" s="305"/>
      <c r="L513" s="303">
        <f>J513</f>
        <v>0</v>
      </c>
      <c r="M513" s="335"/>
      <c r="N513" s="244"/>
    </row>
    <row r="514" spans="1:14" x14ac:dyDescent="0.25">
      <c r="A514" s="357">
        <v>2846</v>
      </c>
      <c r="B514" s="39" t="s">
        <v>574</v>
      </c>
      <c r="C514" s="47"/>
      <c r="D514" s="48"/>
      <c r="E514" s="5"/>
      <c r="F514" s="1"/>
      <c r="G514" s="1">
        <v>0.01</v>
      </c>
      <c r="H514" s="1">
        <f t="shared" si="393"/>
        <v>0</v>
      </c>
      <c r="I514" s="35">
        <f t="shared" si="394"/>
        <v>0</v>
      </c>
      <c r="J514" s="35">
        <f t="shared" si="395"/>
        <v>0</v>
      </c>
      <c r="K514" s="41"/>
      <c r="L514" s="518">
        <f>J514+J515+J516</f>
        <v>0</v>
      </c>
      <c r="M514" s="462"/>
      <c r="N514" s="362"/>
    </row>
    <row r="515" spans="1:14" x14ac:dyDescent="0.25">
      <c r="A515" s="355"/>
      <c r="B515" s="39" t="s">
        <v>576</v>
      </c>
      <c r="C515" s="47"/>
      <c r="D515" s="48"/>
      <c r="E515" s="5"/>
      <c r="F515" s="1"/>
      <c r="G515" s="1">
        <v>0.01</v>
      </c>
      <c r="H515" s="1">
        <f t="shared" si="393"/>
        <v>0</v>
      </c>
      <c r="I515" s="35">
        <f t="shared" si="394"/>
        <v>0</v>
      </c>
      <c r="J515" s="35">
        <f t="shared" si="395"/>
        <v>0</v>
      </c>
      <c r="K515" s="41"/>
      <c r="L515" s="519"/>
      <c r="M515" s="525"/>
      <c r="N515" s="363"/>
    </row>
    <row r="516" spans="1:14" x14ac:dyDescent="0.25">
      <c r="A516" s="356"/>
      <c r="B516" s="39" t="s">
        <v>653</v>
      </c>
      <c r="C516" s="47"/>
      <c r="D516" s="48"/>
      <c r="E516" s="5"/>
      <c r="F516" s="1"/>
      <c r="G516" s="1">
        <v>0.01</v>
      </c>
      <c r="H516" s="1">
        <f t="shared" si="393"/>
        <v>0</v>
      </c>
      <c r="I516" s="35">
        <f t="shared" si="394"/>
        <v>0</v>
      </c>
      <c r="J516" s="35">
        <f t="shared" si="395"/>
        <v>0</v>
      </c>
      <c r="K516" s="41"/>
      <c r="L516" s="520"/>
      <c r="M516" s="463"/>
      <c r="N516" s="364"/>
    </row>
    <row r="517" spans="1:14" s="285" customFormat="1" x14ac:dyDescent="0.25">
      <c r="A517" s="229">
        <v>2847</v>
      </c>
      <c r="B517" s="229" t="s">
        <v>581</v>
      </c>
      <c r="C517" s="230"/>
      <c r="D517" s="231"/>
      <c r="E517" s="232"/>
      <c r="F517" s="234"/>
      <c r="G517" s="234">
        <v>0.01</v>
      </c>
      <c r="H517" s="234">
        <f t="shared" si="393"/>
        <v>0</v>
      </c>
      <c r="I517" s="236">
        <f t="shared" si="394"/>
        <v>0</v>
      </c>
      <c r="J517" s="236">
        <f t="shared" si="395"/>
        <v>0</v>
      </c>
      <c r="K517" s="305"/>
      <c r="L517" s="303">
        <f>J517</f>
        <v>0</v>
      </c>
      <c r="M517" s="288"/>
      <c r="N517" s="250"/>
    </row>
    <row r="518" spans="1:14" x14ac:dyDescent="0.25">
      <c r="A518" s="13">
        <v>2848</v>
      </c>
      <c r="B518" s="39" t="s">
        <v>1158</v>
      </c>
      <c r="C518" s="47"/>
      <c r="D518" s="48"/>
      <c r="E518" s="5"/>
      <c r="F518" s="1"/>
      <c r="G518" s="1">
        <v>0.01</v>
      </c>
      <c r="H518" s="1">
        <f t="shared" ref="H518:H526" si="412">F518*G518</f>
        <v>0</v>
      </c>
      <c r="I518" s="35">
        <f t="shared" ref="I518:I526" si="413">H518*0.06</f>
        <v>0</v>
      </c>
      <c r="J518" s="35">
        <f t="shared" ref="J518:J526" si="414">I518+H518</f>
        <v>0</v>
      </c>
      <c r="K518" s="41"/>
      <c r="L518" s="83">
        <f t="shared" si="411"/>
        <v>0</v>
      </c>
      <c r="M518" s="188"/>
      <c r="N518" s="32"/>
    </row>
    <row r="519" spans="1:14" x14ac:dyDescent="0.25">
      <c r="A519" s="396">
        <v>2849</v>
      </c>
      <c r="B519" s="229" t="s">
        <v>407</v>
      </c>
      <c r="C519" s="501"/>
      <c r="D519" s="501"/>
      <c r="E519" s="501"/>
      <c r="F519" s="492"/>
      <c r="G519" s="492">
        <v>0.01</v>
      </c>
      <c r="H519" s="492">
        <f>F519*G519</f>
        <v>0</v>
      </c>
      <c r="I519" s="468">
        <f>H519*0.06</f>
        <v>0</v>
      </c>
      <c r="J519" s="468">
        <f>H519+I519</f>
        <v>0</v>
      </c>
      <c r="K519" s="305"/>
      <c r="L519" s="481">
        <f>J519+J521</f>
        <v>0</v>
      </c>
      <c r="M519" s="484"/>
      <c r="N519" s="555"/>
    </row>
    <row r="520" spans="1:14" x14ac:dyDescent="0.25">
      <c r="A520" s="480"/>
      <c r="B520" s="229" t="s">
        <v>419</v>
      </c>
      <c r="C520" s="502"/>
      <c r="D520" s="502"/>
      <c r="E520" s="502"/>
      <c r="F520" s="494"/>
      <c r="G520" s="494"/>
      <c r="H520" s="494"/>
      <c r="I520" s="470"/>
      <c r="J520" s="470"/>
      <c r="K520" s="305"/>
      <c r="L520" s="482"/>
      <c r="M520" s="485"/>
      <c r="N520" s="556"/>
    </row>
    <row r="521" spans="1:14" x14ac:dyDescent="0.25">
      <c r="A521" s="480"/>
      <c r="B521" s="229" t="s">
        <v>422</v>
      </c>
      <c r="C521" s="269"/>
      <c r="D521" s="269"/>
      <c r="E521" s="269"/>
      <c r="F521" s="492"/>
      <c r="G521" s="492">
        <v>0.01</v>
      </c>
      <c r="H521" s="492">
        <f>F521*G521</f>
        <v>0</v>
      </c>
      <c r="I521" s="468">
        <f>H521*0.06</f>
        <v>0</v>
      </c>
      <c r="J521" s="468">
        <f>H521+I521</f>
        <v>0</v>
      </c>
      <c r="K521" s="305"/>
      <c r="L521" s="482"/>
      <c r="M521" s="485"/>
      <c r="N521" s="556"/>
    </row>
    <row r="522" spans="1:14" x14ac:dyDescent="0.25">
      <c r="A522" s="480"/>
      <c r="B522" s="229" t="s">
        <v>423</v>
      </c>
      <c r="C522" s="269"/>
      <c r="D522" s="269"/>
      <c r="E522" s="269"/>
      <c r="F522" s="493"/>
      <c r="G522" s="493"/>
      <c r="H522" s="493"/>
      <c r="I522" s="469"/>
      <c r="J522" s="469"/>
      <c r="K522" s="305"/>
      <c r="L522" s="482"/>
      <c r="M522" s="485"/>
      <c r="N522" s="556"/>
    </row>
    <row r="523" spans="1:14" x14ac:dyDescent="0.25">
      <c r="A523" s="480"/>
      <c r="B523" s="229" t="s">
        <v>424</v>
      </c>
      <c r="C523" s="269"/>
      <c r="D523" s="269"/>
      <c r="E523" s="269"/>
      <c r="F523" s="493"/>
      <c r="G523" s="493"/>
      <c r="H523" s="493"/>
      <c r="I523" s="469"/>
      <c r="J523" s="469"/>
      <c r="K523" s="305"/>
      <c r="L523" s="482"/>
      <c r="M523" s="485"/>
      <c r="N523" s="556"/>
    </row>
    <row r="524" spans="1:14" x14ac:dyDescent="0.25">
      <c r="A524" s="480"/>
      <c r="B524" s="229" t="s">
        <v>425</v>
      </c>
      <c r="C524" s="269"/>
      <c r="D524" s="269"/>
      <c r="E524" s="269"/>
      <c r="F524" s="493"/>
      <c r="G524" s="493"/>
      <c r="H524" s="493"/>
      <c r="I524" s="469"/>
      <c r="J524" s="469"/>
      <c r="K524" s="305"/>
      <c r="L524" s="482"/>
      <c r="M524" s="485"/>
      <c r="N524" s="556"/>
    </row>
    <row r="525" spans="1:14" x14ac:dyDescent="0.25">
      <c r="A525" s="397"/>
      <c r="B525" s="229" t="s">
        <v>426</v>
      </c>
      <c r="C525" s="269"/>
      <c r="D525" s="269"/>
      <c r="E525" s="269"/>
      <c r="F525" s="494"/>
      <c r="G525" s="494"/>
      <c r="H525" s="494"/>
      <c r="I525" s="470"/>
      <c r="J525" s="470"/>
      <c r="K525" s="305"/>
      <c r="L525" s="483"/>
      <c r="M525" s="486"/>
      <c r="N525" s="557"/>
    </row>
    <row r="526" spans="1:14" x14ac:dyDescent="0.25">
      <c r="A526" s="357">
        <v>2851</v>
      </c>
      <c r="B526" s="39" t="s">
        <v>153</v>
      </c>
      <c r="C526" s="497"/>
      <c r="D526" s="497"/>
      <c r="E526" s="497"/>
      <c r="F526" s="351"/>
      <c r="G526" s="351">
        <v>0.01</v>
      </c>
      <c r="H526" s="351">
        <f t="shared" si="412"/>
        <v>0</v>
      </c>
      <c r="I526" s="523">
        <f t="shared" si="413"/>
        <v>0</v>
      </c>
      <c r="J526" s="523">
        <f t="shared" si="414"/>
        <v>0</v>
      </c>
      <c r="K526" s="41"/>
      <c r="L526" s="523">
        <f>J526</f>
        <v>0</v>
      </c>
      <c r="M526" s="462"/>
      <c r="N526" s="497"/>
    </row>
    <row r="527" spans="1:14" x14ac:dyDescent="0.25">
      <c r="A527" s="355"/>
      <c r="B527" s="39" t="s">
        <v>154</v>
      </c>
      <c r="C527" s="495"/>
      <c r="D527" s="495"/>
      <c r="E527" s="495"/>
      <c r="F527" s="352"/>
      <c r="G527" s="352"/>
      <c r="H527" s="352"/>
      <c r="I527" s="537"/>
      <c r="J527" s="537"/>
      <c r="K527" s="41"/>
      <c r="L527" s="352"/>
      <c r="M527" s="525"/>
      <c r="N527" s="495"/>
    </row>
    <row r="528" spans="1:14" x14ac:dyDescent="0.25">
      <c r="A528" s="356"/>
      <c r="B528" s="39" t="s">
        <v>155</v>
      </c>
      <c r="C528" s="496"/>
      <c r="D528" s="496"/>
      <c r="E528" s="496"/>
      <c r="F528" s="353"/>
      <c r="G528" s="353"/>
      <c r="H528" s="353"/>
      <c r="I528" s="524"/>
      <c r="J528" s="524"/>
      <c r="K528" s="41"/>
      <c r="L528" s="353"/>
      <c r="M528" s="463"/>
      <c r="N528" s="496"/>
    </row>
    <row r="529" spans="1:14" s="285" customFormat="1" x14ac:dyDescent="0.25">
      <c r="A529" s="26">
        <v>2853</v>
      </c>
      <c r="B529" s="229" t="s">
        <v>839</v>
      </c>
      <c r="C529" s="230"/>
      <c r="D529" s="231"/>
      <c r="E529" s="232"/>
      <c r="F529" s="234"/>
      <c r="G529" s="234">
        <v>0.01</v>
      </c>
      <c r="H529" s="234">
        <f t="shared" si="393"/>
        <v>0</v>
      </c>
      <c r="I529" s="236">
        <f t="shared" si="394"/>
        <v>0</v>
      </c>
      <c r="J529" s="236">
        <f t="shared" si="395"/>
        <v>0</v>
      </c>
      <c r="K529" s="305"/>
      <c r="L529" s="240">
        <f t="shared" si="411"/>
        <v>0</v>
      </c>
      <c r="M529" s="335"/>
      <c r="N529" s="244"/>
    </row>
    <row r="530" spans="1:14" x14ac:dyDescent="0.25">
      <c r="A530" s="31">
        <v>2855</v>
      </c>
      <c r="B530" s="39" t="s">
        <v>1322</v>
      </c>
      <c r="C530" s="103"/>
      <c r="D530" s="91"/>
      <c r="E530" s="93"/>
      <c r="F530" s="32"/>
      <c r="G530" s="1">
        <v>0.01</v>
      </c>
      <c r="H530" s="1">
        <f t="shared" ref="H530" si="415">F530*G530</f>
        <v>0</v>
      </c>
      <c r="I530" s="35">
        <f t="shared" ref="I530" si="416">H530*0.06</f>
        <v>0</v>
      </c>
      <c r="J530" s="35">
        <f t="shared" ref="J530" si="417">I530+H530</f>
        <v>0</v>
      </c>
      <c r="K530" s="41"/>
      <c r="L530" s="83">
        <f t="shared" si="411"/>
        <v>0</v>
      </c>
      <c r="M530" s="188"/>
      <c r="N530" s="32"/>
    </row>
    <row r="531" spans="1:14" s="285" customFormat="1" x14ac:dyDescent="0.25">
      <c r="A531" s="396">
        <v>2856</v>
      </c>
      <c r="B531" s="229" t="s">
        <v>1486</v>
      </c>
      <c r="C531" s="489"/>
      <c r="D531" s="489"/>
      <c r="E531" s="489"/>
      <c r="F531" s="492"/>
      <c r="G531" s="492">
        <v>0.01</v>
      </c>
      <c r="H531" s="492">
        <f t="shared" ref="H531" si="418">F531*G531</f>
        <v>0</v>
      </c>
      <c r="I531" s="468">
        <f t="shared" ref="I531" si="419">H531*0.06</f>
        <v>0</v>
      </c>
      <c r="J531" s="468">
        <f t="shared" ref="J531" si="420">I531+H531</f>
        <v>0</v>
      </c>
      <c r="K531" s="305"/>
      <c r="L531" s="481">
        <f t="shared" si="411"/>
        <v>0</v>
      </c>
      <c r="M531" s="484"/>
      <c r="N531" s="489"/>
    </row>
    <row r="532" spans="1:14" s="285" customFormat="1" x14ac:dyDescent="0.25">
      <c r="A532" s="397"/>
      <c r="B532" s="229" t="s">
        <v>1488</v>
      </c>
      <c r="C532" s="491"/>
      <c r="D532" s="491"/>
      <c r="E532" s="491"/>
      <c r="F532" s="494"/>
      <c r="G532" s="494"/>
      <c r="H532" s="494"/>
      <c r="I532" s="470"/>
      <c r="J532" s="470"/>
      <c r="K532" s="305"/>
      <c r="L532" s="483"/>
      <c r="M532" s="486"/>
      <c r="N532" s="491"/>
    </row>
    <row r="533" spans="1:14" x14ac:dyDescent="0.25">
      <c r="A533" s="357">
        <v>2861</v>
      </c>
      <c r="B533" s="39" t="s">
        <v>1141</v>
      </c>
      <c r="C533" s="497"/>
      <c r="D533" s="498"/>
      <c r="E533" s="507"/>
      <c r="F533" s="351"/>
      <c r="G533" s="351">
        <v>0.01</v>
      </c>
      <c r="H533" s="351">
        <f>F533*G533</f>
        <v>0</v>
      </c>
      <c r="I533" s="523">
        <f>H533*0.06</f>
        <v>0</v>
      </c>
      <c r="J533" s="523">
        <f>H533+I533</f>
        <v>0</v>
      </c>
      <c r="K533" s="41"/>
      <c r="L533" s="521">
        <f>J533</f>
        <v>0</v>
      </c>
      <c r="M533" s="462"/>
      <c r="N533" s="362"/>
    </row>
    <row r="534" spans="1:14" x14ac:dyDescent="0.25">
      <c r="A534" s="356"/>
      <c r="B534" s="39" t="s">
        <v>1290</v>
      </c>
      <c r="C534" s="496"/>
      <c r="D534" s="500"/>
      <c r="E534" s="508"/>
      <c r="F534" s="353"/>
      <c r="G534" s="353"/>
      <c r="H534" s="353"/>
      <c r="I534" s="524"/>
      <c r="J534" s="524"/>
      <c r="K534" s="41"/>
      <c r="L534" s="522"/>
      <c r="M534" s="463"/>
      <c r="N534" s="364"/>
    </row>
    <row r="535" spans="1:14" s="285" customFormat="1" x14ac:dyDescent="0.25">
      <c r="A535" s="254">
        <v>2866</v>
      </c>
      <c r="B535" s="254" t="s">
        <v>1428</v>
      </c>
      <c r="C535" s="267"/>
      <c r="D535" s="268"/>
      <c r="E535" s="269"/>
      <c r="F535" s="270"/>
      <c r="G535" s="244">
        <v>0.01</v>
      </c>
      <c r="H535" s="244">
        <f t="shared" ref="H535" si="421">F535*G535</f>
        <v>0</v>
      </c>
      <c r="I535" s="290">
        <f t="shared" ref="I535" si="422">H535*0.06</f>
        <v>0</v>
      </c>
      <c r="J535" s="290">
        <f t="shared" ref="J535" si="423">I535+H535</f>
        <v>0</v>
      </c>
      <c r="K535" s="305"/>
      <c r="L535" s="277">
        <f>J535</f>
        <v>0</v>
      </c>
      <c r="M535" s="288"/>
      <c r="N535" s="250"/>
    </row>
    <row r="536" spans="1:14" x14ac:dyDescent="0.25">
      <c r="A536" s="13">
        <v>2871</v>
      </c>
      <c r="B536" s="13" t="s">
        <v>353</v>
      </c>
      <c r="C536" s="6"/>
      <c r="D536" s="48"/>
      <c r="E536" s="5"/>
      <c r="F536" s="51"/>
      <c r="G536" s="1">
        <v>0.01</v>
      </c>
      <c r="H536" s="32">
        <f t="shared" ref="H536:H537" si="424">F536*G536</f>
        <v>0</v>
      </c>
      <c r="I536" s="151">
        <f t="shared" ref="I536:I537" si="425">H536*0.06</f>
        <v>0</v>
      </c>
      <c r="J536" s="151">
        <f t="shared" ref="J536:J537" si="426">I536+H536</f>
        <v>0</v>
      </c>
      <c r="K536" s="41"/>
      <c r="L536" s="87">
        <f>J536</f>
        <v>0</v>
      </c>
      <c r="M536" s="162"/>
      <c r="N536" s="4"/>
    </row>
    <row r="537" spans="1:14" s="285" customFormat="1" x14ac:dyDescent="0.25">
      <c r="A537" s="251">
        <v>2873</v>
      </c>
      <c r="B537" s="229" t="s">
        <v>651</v>
      </c>
      <c r="C537" s="230"/>
      <c r="D537" s="231"/>
      <c r="E537" s="232"/>
      <c r="F537" s="235"/>
      <c r="G537" s="234">
        <v>0.01</v>
      </c>
      <c r="H537" s="234">
        <f t="shared" si="424"/>
        <v>0</v>
      </c>
      <c r="I537" s="236">
        <f t="shared" si="425"/>
        <v>0</v>
      </c>
      <c r="J537" s="236">
        <f t="shared" si="426"/>
        <v>0</v>
      </c>
      <c r="K537" s="305"/>
      <c r="L537" s="277">
        <f>J537</f>
        <v>0</v>
      </c>
      <c r="M537" s="295"/>
      <c r="N537" s="253"/>
    </row>
    <row r="538" spans="1:14" x14ac:dyDescent="0.25">
      <c r="A538" s="357">
        <v>2897</v>
      </c>
      <c r="B538" s="39" t="s">
        <v>951</v>
      </c>
      <c r="C538" s="47"/>
      <c r="D538" s="48"/>
      <c r="E538" s="5"/>
      <c r="F538" s="1"/>
      <c r="G538" s="1">
        <v>0.01</v>
      </c>
      <c r="H538" s="1">
        <f t="shared" si="393"/>
        <v>0</v>
      </c>
      <c r="I538" s="35">
        <f t="shared" si="394"/>
        <v>0</v>
      </c>
      <c r="J538" s="35">
        <f t="shared" si="395"/>
        <v>0</v>
      </c>
      <c r="K538" s="41"/>
      <c r="L538" s="521">
        <f>J538+J539</f>
        <v>0</v>
      </c>
      <c r="M538" s="462"/>
      <c r="N538" s="362"/>
    </row>
    <row r="539" spans="1:14" x14ac:dyDescent="0.25">
      <c r="A539" s="355"/>
      <c r="B539" s="39" t="s">
        <v>1119</v>
      </c>
      <c r="C539" s="497"/>
      <c r="D539" s="498"/>
      <c r="E539" s="507"/>
      <c r="F539" s="351"/>
      <c r="G539" s="351">
        <v>0.01</v>
      </c>
      <c r="H539" s="351">
        <f>F539*G539</f>
        <v>0</v>
      </c>
      <c r="I539" s="523">
        <f>H539*0.06</f>
        <v>0</v>
      </c>
      <c r="J539" s="523">
        <f>H539+I539</f>
        <v>0</v>
      </c>
      <c r="K539" s="41"/>
      <c r="L539" s="536"/>
      <c r="M539" s="525"/>
      <c r="N539" s="363"/>
    </row>
    <row r="540" spans="1:14" x14ac:dyDescent="0.25">
      <c r="A540" s="356"/>
      <c r="B540" s="39" t="s">
        <v>1120</v>
      </c>
      <c r="C540" s="496"/>
      <c r="D540" s="500"/>
      <c r="E540" s="508"/>
      <c r="F540" s="353"/>
      <c r="G540" s="353"/>
      <c r="H540" s="353"/>
      <c r="I540" s="524"/>
      <c r="J540" s="524"/>
      <c r="K540" s="41"/>
      <c r="L540" s="522"/>
      <c r="M540" s="463"/>
      <c r="N540" s="364"/>
    </row>
    <row r="541" spans="1:14" s="285" customFormat="1" x14ac:dyDescent="0.25">
      <c r="A541" s="396">
        <v>2918</v>
      </c>
      <c r="B541" s="229" t="s">
        <v>907</v>
      </c>
      <c r="C541" s="230"/>
      <c r="D541" s="231"/>
      <c r="E541" s="232"/>
      <c r="F541" s="234"/>
      <c r="G541" s="234">
        <v>0.01</v>
      </c>
      <c r="H541" s="234">
        <f t="shared" si="393"/>
        <v>0</v>
      </c>
      <c r="I541" s="236">
        <f t="shared" si="394"/>
        <v>0</v>
      </c>
      <c r="J541" s="236">
        <f t="shared" si="395"/>
        <v>0</v>
      </c>
      <c r="K541" s="305"/>
      <c r="L541" s="481">
        <f>J541+J542+J543+J545+J546</f>
        <v>0</v>
      </c>
      <c r="M541" s="484"/>
      <c r="N541" s="477"/>
    </row>
    <row r="542" spans="1:14" s="285" customFormat="1" x14ac:dyDescent="0.25">
      <c r="A542" s="480"/>
      <c r="B542" s="229" t="s">
        <v>1962</v>
      </c>
      <c r="C542" s="230"/>
      <c r="D542" s="231"/>
      <c r="E542" s="232"/>
      <c r="F542" s="234"/>
      <c r="G542" s="234">
        <v>0.01</v>
      </c>
      <c r="H542" s="234">
        <f t="shared" si="393"/>
        <v>0</v>
      </c>
      <c r="I542" s="236">
        <f t="shared" si="394"/>
        <v>0</v>
      </c>
      <c r="J542" s="236">
        <f t="shared" si="395"/>
        <v>0</v>
      </c>
      <c r="K542" s="305"/>
      <c r="L542" s="482"/>
      <c r="M542" s="485"/>
      <c r="N542" s="478"/>
    </row>
    <row r="543" spans="1:14" s="285" customFormat="1" x14ac:dyDescent="0.25">
      <c r="A543" s="480"/>
      <c r="B543" s="229" t="s">
        <v>1203</v>
      </c>
      <c r="C543" s="489"/>
      <c r="D543" s="503"/>
      <c r="E543" s="501"/>
      <c r="F543" s="492"/>
      <c r="G543" s="492">
        <v>0.01</v>
      </c>
      <c r="H543" s="492">
        <f>F543*G543</f>
        <v>0</v>
      </c>
      <c r="I543" s="468">
        <f>H543*0.06</f>
        <v>0</v>
      </c>
      <c r="J543" s="468">
        <f>H543+I543</f>
        <v>0</v>
      </c>
      <c r="K543" s="305"/>
      <c r="L543" s="482"/>
      <c r="M543" s="485"/>
      <c r="N543" s="478"/>
    </row>
    <row r="544" spans="1:14" s="285" customFormat="1" x14ac:dyDescent="0.25">
      <c r="A544" s="480"/>
      <c r="B544" s="229" t="s">
        <v>1210</v>
      </c>
      <c r="C544" s="491"/>
      <c r="D544" s="505"/>
      <c r="E544" s="502"/>
      <c r="F544" s="494"/>
      <c r="G544" s="494"/>
      <c r="H544" s="494"/>
      <c r="I544" s="470"/>
      <c r="J544" s="470"/>
      <c r="K544" s="305"/>
      <c r="L544" s="482"/>
      <c r="M544" s="485"/>
      <c r="N544" s="478"/>
    </row>
    <row r="545" spans="1:14" s="285" customFormat="1" x14ac:dyDescent="0.25">
      <c r="A545" s="480"/>
      <c r="B545" s="229" t="s">
        <v>1312</v>
      </c>
      <c r="C545" s="230"/>
      <c r="D545" s="255"/>
      <c r="E545" s="256"/>
      <c r="F545" s="247"/>
      <c r="G545" s="234">
        <v>0.01</v>
      </c>
      <c r="H545" s="234">
        <f t="shared" ref="H545" si="427">F545*G545</f>
        <v>0</v>
      </c>
      <c r="I545" s="236">
        <f t="shared" ref="I545" si="428">H545*0.06</f>
        <v>0</v>
      </c>
      <c r="J545" s="236">
        <f t="shared" ref="J545" si="429">I545+H545</f>
        <v>0</v>
      </c>
      <c r="K545" s="305"/>
      <c r="L545" s="482"/>
      <c r="M545" s="485"/>
      <c r="N545" s="478"/>
    </row>
    <row r="546" spans="1:14" s="285" customFormat="1" x14ac:dyDescent="0.25">
      <c r="A546" s="480"/>
      <c r="B546" s="229" t="s">
        <v>1318</v>
      </c>
      <c r="C546" s="489"/>
      <c r="D546" s="503"/>
      <c r="E546" s="501"/>
      <c r="F546" s="492"/>
      <c r="G546" s="492">
        <v>0.01</v>
      </c>
      <c r="H546" s="492">
        <f>F546*G546</f>
        <v>0</v>
      </c>
      <c r="I546" s="468">
        <f>H546*0.06</f>
        <v>0</v>
      </c>
      <c r="J546" s="468">
        <f>H546+I546</f>
        <v>0</v>
      </c>
      <c r="K546" s="305"/>
      <c r="L546" s="482"/>
      <c r="M546" s="485"/>
      <c r="N546" s="478"/>
    </row>
    <row r="547" spans="1:14" s="285" customFormat="1" x14ac:dyDescent="0.25">
      <c r="A547" s="397"/>
      <c r="B547" s="229" t="s">
        <v>1320</v>
      </c>
      <c r="C547" s="491"/>
      <c r="D547" s="505"/>
      <c r="E547" s="502"/>
      <c r="F547" s="494"/>
      <c r="G547" s="494"/>
      <c r="H547" s="494"/>
      <c r="I547" s="470"/>
      <c r="J547" s="470"/>
      <c r="K547" s="305"/>
      <c r="L547" s="483"/>
      <c r="M547" s="486"/>
      <c r="N547" s="479"/>
    </row>
    <row r="548" spans="1:14" x14ac:dyDescent="0.25">
      <c r="A548" s="201">
        <v>2926</v>
      </c>
      <c r="B548" s="39" t="s">
        <v>441</v>
      </c>
      <c r="C548" s="47"/>
      <c r="D548" s="92"/>
      <c r="E548" s="94"/>
      <c r="F548" s="38"/>
      <c r="G548" s="38">
        <v>0.01</v>
      </c>
      <c r="H548" s="1">
        <f t="shared" ref="H548" si="430">F548*G548</f>
        <v>0</v>
      </c>
      <c r="I548" s="35">
        <f t="shared" ref="I548" si="431">H548*0.06</f>
        <v>0</v>
      </c>
      <c r="J548" s="35">
        <f t="shared" ref="J548" si="432">I548+H548</f>
        <v>0</v>
      </c>
      <c r="K548" s="41"/>
      <c r="L548" s="96">
        <f>J548</f>
        <v>0</v>
      </c>
      <c r="M548" s="162"/>
      <c r="N548" s="4"/>
    </row>
    <row r="549" spans="1:14" s="285" customFormat="1" x14ac:dyDescent="0.25">
      <c r="A549" s="26">
        <v>2927</v>
      </c>
      <c r="B549" s="229" t="s">
        <v>557</v>
      </c>
      <c r="C549" s="230"/>
      <c r="D549" s="255"/>
      <c r="E549" s="256"/>
      <c r="F549" s="247"/>
      <c r="G549" s="247">
        <v>0.01</v>
      </c>
      <c r="H549" s="234">
        <f t="shared" ref="H549:H550" si="433">F549*G549</f>
        <v>0</v>
      </c>
      <c r="I549" s="236">
        <f t="shared" ref="I549:I550" si="434">H549*0.06</f>
        <v>0</v>
      </c>
      <c r="J549" s="336">
        <f t="shared" ref="J549:J550" si="435">I549+H549</f>
        <v>0</v>
      </c>
      <c r="K549" s="305"/>
      <c r="L549" s="278">
        <f>J549</f>
        <v>0</v>
      </c>
      <c r="M549" s="295"/>
      <c r="N549" s="294"/>
    </row>
    <row r="550" spans="1:14" x14ac:dyDescent="0.25">
      <c r="A550" s="31">
        <v>2928</v>
      </c>
      <c r="B550" s="39" t="s">
        <v>1455</v>
      </c>
      <c r="C550" s="47"/>
      <c r="D550" s="92"/>
      <c r="E550" s="94"/>
      <c r="F550" s="38"/>
      <c r="G550" s="1">
        <v>0.01</v>
      </c>
      <c r="H550" s="1">
        <f t="shared" si="433"/>
        <v>0</v>
      </c>
      <c r="I550" s="35">
        <f t="shared" si="434"/>
        <v>0</v>
      </c>
      <c r="J550" s="275">
        <f t="shared" si="435"/>
        <v>0</v>
      </c>
      <c r="K550" s="41"/>
      <c r="L550" s="101">
        <f>J550</f>
        <v>0</v>
      </c>
      <c r="M550" s="167"/>
      <c r="N550" s="123"/>
    </row>
    <row r="551" spans="1:14" s="285" customFormat="1" x14ac:dyDescent="0.25">
      <c r="A551" s="396">
        <v>2930</v>
      </c>
      <c r="B551" s="229" t="s">
        <v>797</v>
      </c>
      <c r="C551" s="230"/>
      <c r="D551" s="234"/>
      <c r="E551" s="232"/>
      <c r="F551" s="234"/>
      <c r="G551" s="234">
        <v>0.01</v>
      </c>
      <c r="H551" s="234">
        <f t="shared" si="393"/>
        <v>0</v>
      </c>
      <c r="I551" s="236">
        <f t="shared" si="394"/>
        <v>0</v>
      </c>
      <c r="J551" s="336">
        <f t="shared" si="395"/>
        <v>0</v>
      </c>
      <c r="K551" s="305"/>
      <c r="L551" s="481">
        <f>J551+J552</f>
        <v>0</v>
      </c>
      <c r="M551" s="565"/>
      <c r="N551" s="477"/>
    </row>
    <row r="552" spans="1:14" s="285" customFormat="1" x14ac:dyDescent="0.25">
      <c r="A552" s="397"/>
      <c r="B552" s="229" t="s">
        <v>833</v>
      </c>
      <c r="C552" s="230"/>
      <c r="D552" s="234"/>
      <c r="E552" s="232"/>
      <c r="F552" s="234"/>
      <c r="G552" s="234">
        <v>0.01</v>
      </c>
      <c r="H552" s="234">
        <f t="shared" si="393"/>
        <v>0</v>
      </c>
      <c r="I552" s="236">
        <f t="shared" si="394"/>
        <v>0</v>
      </c>
      <c r="J552" s="236">
        <f t="shared" si="395"/>
        <v>0</v>
      </c>
      <c r="K552" s="305"/>
      <c r="L552" s="483"/>
      <c r="M552" s="567"/>
      <c r="N552" s="479"/>
    </row>
    <row r="553" spans="1:14" x14ac:dyDescent="0.25">
      <c r="A553" s="357">
        <v>2933</v>
      </c>
      <c r="B553" s="39" t="s">
        <v>38</v>
      </c>
      <c r="C553" s="47"/>
      <c r="D553" s="1"/>
      <c r="E553" s="5"/>
      <c r="F553" s="1"/>
      <c r="G553" s="1">
        <v>0.01</v>
      </c>
      <c r="H553" s="1">
        <f t="shared" si="393"/>
        <v>0</v>
      </c>
      <c r="I553" s="35">
        <f t="shared" si="394"/>
        <v>0</v>
      </c>
      <c r="J553" s="35">
        <f t="shared" si="395"/>
        <v>0</v>
      </c>
      <c r="K553" s="41"/>
      <c r="L553" s="521">
        <f>J553+J554</f>
        <v>0</v>
      </c>
      <c r="M553" s="462"/>
      <c r="N553" s="362"/>
    </row>
    <row r="554" spans="1:14" x14ac:dyDescent="0.25">
      <c r="A554" s="355"/>
      <c r="B554" s="39" t="s">
        <v>72</v>
      </c>
      <c r="C554" s="497"/>
      <c r="D554" s="497"/>
      <c r="E554" s="497"/>
      <c r="F554" s="351"/>
      <c r="G554" s="351">
        <v>0.01</v>
      </c>
      <c r="H554" s="351">
        <f>F554*G554</f>
        <v>0</v>
      </c>
      <c r="I554" s="523">
        <f>H554*0.06</f>
        <v>0</v>
      </c>
      <c r="J554" s="523">
        <f>H554+I554</f>
        <v>0</v>
      </c>
      <c r="K554" s="41"/>
      <c r="L554" s="536"/>
      <c r="M554" s="525"/>
      <c r="N554" s="363"/>
    </row>
    <row r="555" spans="1:14" x14ac:dyDescent="0.25">
      <c r="A555" s="355"/>
      <c r="B555" s="39" t="s">
        <v>73</v>
      </c>
      <c r="C555" s="495"/>
      <c r="D555" s="495"/>
      <c r="E555" s="495"/>
      <c r="F555" s="352"/>
      <c r="G555" s="352"/>
      <c r="H555" s="352"/>
      <c r="I555" s="537"/>
      <c r="J555" s="537"/>
      <c r="K555" s="41"/>
      <c r="L555" s="536"/>
      <c r="M555" s="525"/>
      <c r="N555" s="363"/>
    </row>
    <row r="556" spans="1:14" x14ac:dyDescent="0.25">
      <c r="A556" s="355"/>
      <c r="B556" s="39" t="s">
        <v>74</v>
      </c>
      <c r="C556" s="495"/>
      <c r="D556" s="495"/>
      <c r="E556" s="495"/>
      <c r="F556" s="352"/>
      <c r="G556" s="352"/>
      <c r="H556" s="352"/>
      <c r="I556" s="537"/>
      <c r="J556" s="537"/>
      <c r="K556" s="41"/>
      <c r="L556" s="536"/>
      <c r="M556" s="525"/>
      <c r="N556" s="363"/>
    </row>
    <row r="557" spans="1:14" x14ac:dyDescent="0.25">
      <c r="A557" s="355"/>
      <c r="B557" s="39" t="s">
        <v>79</v>
      </c>
      <c r="C557" s="495"/>
      <c r="D557" s="495"/>
      <c r="E557" s="495"/>
      <c r="F557" s="352"/>
      <c r="G557" s="352"/>
      <c r="H557" s="352"/>
      <c r="I557" s="537"/>
      <c r="J557" s="537"/>
      <c r="K557" s="41"/>
      <c r="L557" s="536"/>
      <c r="M557" s="525"/>
      <c r="N557" s="363"/>
    </row>
    <row r="558" spans="1:14" x14ac:dyDescent="0.25">
      <c r="A558" s="356"/>
      <c r="B558" s="39" t="s">
        <v>83</v>
      </c>
      <c r="C558" s="496"/>
      <c r="D558" s="496"/>
      <c r="E558" s="496"/>
      <c r="F558" s="353"/>
      <c r="G558" s="353"/>
      <c r="H558" s="353"/>
      <c r="I558" s="524"/>
      <c r="J558" s="524"/>
      <c r="K558" s="41"/>
      <c r="L558" s="522"/>
      <c r="M558" s="463"/>
      <c r="N558" s="364"/>
    </row>
    <row r="559" spans="1:14" s="285" customFormat="1" x14ac:dyDescent="0.25">
      <c r="A559" s="396">
        <v>2935</v>
      </c>
      <c r="B559" s="229" t="s">
        <v>1094</v>
      </c>
      <c r="C559" s="230"/>
      <c r="D559" s="234"/>
      <c r="E559" s="232"/>
      <c r="F559" s="234"/>
      <c r="G559" s="234">
        <v>0.01</v>
      </c>
      <c r="H559" s="234">
        <f t="shared" ref="H559:H560" si="436">F559*G559</f>
        <v>0</v>
      </c>
      <c r="I559" s="236">
        <f t="shared" ref="I559:I560" si="437">H559*0.06</f>
        <v>0</v>
      </c>
      <c r="J559" s="236">
        <f t="shared" ref="J559:J560" si="438">I559+H559</f>
        <v>0</v>
      </c>
      <c r="K559" s="305"/>
      <c r="L559" s="481">
        <f>J559+J560</f>
        <v>0</v>
      </c>
      <c r="M559" s="484"/>
      <c r="N559" s="477"/>
    </row>
    <row r="560" spans="1:14" s="285" customFormat="1" x14ac:dyDescent="0.25">
      <c r="A560" s="397"/>
      <c r="B560" s="229" t="s">
        <v>1098</v>
      </c>
      <c r="C560" s="230"/>
      <c r="D560" s="234"/>
      <c r="E560" s="232"/>
      <c r="F560" s="234"/>
      <c r="G560" s="234">
        <v>0.01</v>
      </c>
      <c r="H560" s="234">
        <f t="shared" si="436"/>
        <v>0</v>
      </c>
      <c r="I560" s="236">
        <f t="shared" si="437"/>
        <v>0</v>
      </c>
      <c r="J560" s="236">
        <f t="shared" si="438"/>
        <v>0</v>
      </c>
      <c r="K560" s="305"/>
      <c r="L560" s="483"/>
      <c r="M560" s="486"/>
      <c r="N560" s="479"/>
    </row>
    <row r="561" spans="1:14" x14ac:dyDescent="0.25">
      <c r="A561" s="39">
        <v>2948</v>
      </c>
      <c r="B561" s="39" t="s">
        <v>845</v>
      </c>
      <c r="C561" s="47"/>
      <c r="D561" s="1"/>
      <c r="E561" s="5"/>
      <c r="F561" s="1"/>
      <c r="G561" s="1">
        <v>0.01</v>
      </c>
      <c r="H561" s="1">
        <f t="shared" ref="H561:H562" si="439">F561*G561</f>
        <v>0</v>
      </c>
      <c r="I561" s="35">
        <f t="shared" ref="I561:I562" si="440">H561*0.06</f>
        <v>0</v>
      </c>
      <c r="J561" s="35">
        <f t="shared" ref="J561:J562" si="441">I561+H561</f>
        <v>0</v>
      </c>
      <c r="K561" s="41"/>
      <c r="L561" s="83">
        <f>J561</f>
        <v>0</v>
      </c>
      <c r="M561" s="153"/>
      <c r="N561" s="73"/>
    </row>
    <row r="562" spans="1:14" s="285" customFormat="1" x14ac:dyDescent="0.25">
      <c r="A562" s="229">
        <v>2951</v>
      </c>
      <c r="B562" s="229" t="s">
        <v>571</v>
      </c>
      <c r="C562" s="230"/>
      <c r="D562" s="234"/>
      <c r="E562" s="232"/>
      <c r="F562" s="234"/>
      <c r="G562" s="234">
        <v>0.01</v>
      </c>
      <c r="H562" s="234">
        <f t="shared" si="439"/>
        <v>0</v>
      </c>
      <c r="I562" s="236">
        <f t="shared" si="440"/>
        <v>0</v>
      </c>
      <c r="J562" s="236">
        <f t="shared" si="441"/>
        <v>0</v>
      </c>
      <c r="K562" s="305"/>
      <c r="L562" s="240">
        <f>J562</f>
        <v>0</v>
      </c>
      <c r="M562" s="317"/>
      <c r="N562" s="266"/>
    </row>
    <row r="563" spans="1:14" x14ac:dyDescent="0.25">
      <c r="A563" s="39">
        <v>2956</v>
      </c>
      <c r="B563" s="39" t="s">
        <v>808</v>
      </c>
      <c r="C563" s="47"/>
      <c r="D563" s="48"/>
      <c r="E563" s="5"/>
      <c r="F563" s="1"/>
      <c r="G563" s="1">
        <v>0.01</v>
      </c>
      <c r="H563" s="1">
        <f t="shared" ref="H563:H604" si="442">F563*G563</f>
        <v>0</v>
      </c>
      <c r="I563" s="35">
        <f t="shared" ref="I563:I612" si="443">H563*0.06</f>
        <v>0</v>
      </c>
      <c r="J563" s="35">
        <f t="shared" ref="J563:J604" si="444">I563+H563</f>
        <v>0</v>
      </c>
      <c r="K563" s="41"/>
      <c r="L563" s="83">
        <f t="shared" ref="L563:L577" si="445">J563</f>
        <v>0</v>
      </c>
      <c r="M563" s="187"/>
      <c r="N563" s="1"/>
    </row>
    <row r="564" spans="1:14" s="285" customFormat="1" x14ac:dyDescent="0.25">
      <c r="A564" s="229">
        <v>2976</v>
      </c>
      <c r="B564" s="229" t="s">
        <v>674</v>
      </c>
      <c r="C564" s="230"/>
      <c r="D564" s="231"/>
      <c r="E564" s="232"/>
      <c r="F564" s="234"/>
      <c r="G564" s="234">
        <v>0.06</v>
      </c>
      <c r="H564" s="234">
        <f t="shared" si="442"/>
        <v>0</v>
      </c>
      <c r="I564" s="236">
        <f t="shared" si="443"/>
        <v>0</v>
      </c>
      <c r="J564" s="236">
        <f t="shared" si="444"/>
        <v>0</v>
      </c>
      <c r="K564" s="305"/>
      <c r="L564" s="283">
        <f>J564</f>
        <v>0</v>
      </c>
      <c r="M564" s="337"/>
      <c r="N564" s="234"/>
    </row>
    <row r="565" spans="1:14" x14ac:dyDescent="0.25">
      <c r="A565" s="39">
        <v>2984</v>
      </c>
      <c r="B565" s="39" t="s">
        <v>388</v>
      </c>
      <c r="C565" s="47"/>
      <c r="D565" s="48"/>
      <c r="E565" s="5"/>
      <c r="F565" s="1"/>
      <c r="G565" s="1">
        <v>0.01</v>
      </c>
      <c r="H565" s="1">
        <f t="shared" si="442"/>
        <v>0</v>
      </c>
      <c r="I565" s="35">
        <f t="shared" si="443"/>
        <v>0</v>
      </c>
      <c r="J565" s="35">
        <f t="shared" si="444"/>
        <v>0</v>
      </c>
      <c r="K565" s="41"/>
      <c r="L565" s="222">
        <f>J565</f>
        <v>0</v>
      </c>
      <c r="M565" s="187"/>
      <c r="N565" s="1"/>
    </row>
    <row r="566" spans="1:14" s="285" customFormat="1" x14ac:dyDescent="0.25">
      <c r="A566" s="229">
        <v>2985</v>
      </c>
      <c r="B566" s="229" t="s">
        <v>559</v>
      </c>
      <c r="C566" s="230"/>
      <c r="D566" s="231"/>
      <c r="E566" s="232"/>
      <c r="F566" s="234"/>
      <c r="G566" s="234">
        <v>0.01</v>
      </c>
      <c r="H566" s="234">
        <f t="shared" si="442"/>
        <v>0</v>
      </c>
      <c r="I566" s="236">
        <f t="shared" si="443"/>
        <v>0</v>
      </c>
      <c r="J566" s="236">
        <f t="shared" si="444"/>
        <v>0</v>
      </c>
      <c r="K566" s="305"/>
      <c r="L566" s="240">
        <f>J566</f>
        <v>0</v>
      </c>
      <c r="M566" s="337"/>
      <c r="N566" s="234"/>
    </row>
    <row r="567" spans="1:14" x14ac:dyDescent="0.25">
      <c r="A567" s="13">
        <v>2988</v>
      </c>
      <c r="B567" s="39" t="s">
        <v>368</v>
      </c>
      <c r="C567" s="47"/>
      <c r="D567" s="48"/>
      <c r="E567" s="5"/>
      <c r="F567" s="14"/>
      <c r="G567" s="51">
        <v>0.01</v>
      </c>
      <c r="H567" s="51">
        <f t="shared" si="442"/>
        <v>0</v>
      </c>
      <c r="I567" s="50">
        <f t="shared" si="443"/>
        <v>0</v>
      </c>
      <c r="J567" s="50">
        <f t="shared" si="444"/>
        <v>0</v>
      </c>
      <c r="K567" s="41"/>
      <c r="L567" s="102">
        <f>J567</f>
        <v>0</v>
      </c>
      <c r="M567" s="180"/>
      <c r="N567" s="180"/>
    </row>
    <row r="568" spans="1:14" s="285" customFormat="1" x14ac:dyDescent="0.25">
      <c r="A568" s="254">
        <v>2989</v>
      </c>
      <c r="B568" s="229" t="s">
        <v>1131</v>
      </c>
      <c r="C568" s="230"/>
      <c r="D568" s="231"/>
      <c r="E568" s="232"/>
      <c r="F568" s="259"/>
      <c r="G568" s="259">
        <v>0.01</v>
      </c>
      <c r="H568" s="259">
        <f t="shared" ref="H568" si="446">F568*G568</f>
        <v>0</v>
      </c>
      <c r="I568" s="260">
        <f t="shared" si="443"/>
        <v>0</v>
      </c>
      <c r="J568" s="260">
        <f t="shared" ref="J568:J569" si="447">I568+H568</f>
        <v>0</v>
      </c>
      <c r="K568" s="305"/>
      <c r="L568" s="303">
        <f t="shared" si="445"/>
        <v>0</v>
      </c>
      <c r="M568" s="296"/>
      <c r="N568" s="296"/>
    </row>
    <row r="569" spans="1:14" x14ac:dyDescent="0.25">
      <c r="A569" s="13">
        <v>2990</v>
      </c>
      <c r="B569" s="39" t="s">
        <v>1306</v>
      </c>
      <c r="C569" s="47"/>
      <c r="D569" s="48"/>
      <c r="E569" s="5"/>
      <c r="F569" s="1"/>
      <c r="G569" s="1">
        <v>0.06</v>
      </c>
      <c r="H569" s="1">
        <f>F569*G569</f>
        <v>0</v>
      </c>
      <c r="I569" s="35">
        <f t="shared" si="443"/>
        <v>0</v>
      </c>
      <c r="J569" s="35">
        <f t="shared" si="447"/>
        <v>0</v>
      </c>
      <c r="K569" s="41"/>
      <c r="L569" s="83">
        <f t="shared" si="445"/>
        <v>0</v>
      </c>
      <c r="M569" s="187"/>
      <c r="N569" s="1"/>
    </row>
    <row r="570" spans="1:14" s="285" customFormat="1" x14ac:dyDescent="0.25">
      <c r="A570" s="26">
        <v>2992</v>
      </c>
      <c r="B570" s="229" t="s">
        <v>1253</v>
      </c>
      <c r="C570" s="230"/>
      <c r="D570" s="231"/>
      <c r="E570" s="232"/>
      <c r="F570" s="234"/>
      <c r="G570" s="234">
        <v>0.01</v>
      </c>
      <c r="H570" s="234">
        <f t="shared" ref="H570" si="448">F570*G570</f>
        <v>0</v>
      </c>
      <c r="I570" s="236">
        <f t="shared" ref="I570" si="449">H570*0.06</f>
        <v>0</v>
      </c>
      <c r="J570" s="236">
        <f t="shared" ref="J570" si="450">I570+H570</f>
        <v>0</v>
      </c>
      <c r="K570" s="305"/>
      <c r="L570" s="240">
        <f t="shared" si="445"/>
        <v>0</v>
      </c>
      <c r="M570" s="337"/>
      <c r="N570" s="234"/>
    </row>
    <row r="571" spans="1:14" x14ac:dyDescent="0.25">
      <c r="A571" s="13">
        <v>2993</v>
      </c>
      <c r="B571" s="39" t="s">
        <v>1388</v>
      </c>
      <c r="C571" s="47"/>
      <c r="D571" s="48"/>
      <c r="E571" s="5"/>
      <c r="F571" s="1"/>
      <c r="G571" s="1">
        <v>0.01</v>
      </c>
      <c r="H571" s="1">
        <f t="shared" ref="H571" si="451">F571*G571</f>
        <v>0</v>
      </c>
      <c r="I571" s="35">
        <f t="shared" ref="I571" si="452">H571*0.06</f>
        <v>0</v>
      </c>
      <c r="J571" s="35">
        <f t="shared" ref="J571" si="453">I571+H571</f>
        <v>0</v>
      </c>
      <c r="K571" s="41"/>
      <c r="L571" s="83">
        <f t="shared" si="445"/>
        <v>0</v>
      </c>
      <c r="M571" s="187"/>
      <c r="N571" s="1"/>
    </row>
    <row r="572" spans="1:14" s="285" customFormat="1" x14ac:dyDescent="0.25">
      <c r="A572" s="396">
        <v>2997</v>
      </c>
      <c r="B572" s="229" t="s">
        <v>1369</v>
      </c>
      <c r="C572" s="489"/>
      <c r="D572" s="503"/>
      <c r="E572" s="501"/>
      <c r="F572" s="492"/>
      <c r="G572" s="492">
        <v>0.01</v>
      </c>
      <c r="H572" s="492">
        <f t="shared" ref="H572" si="454">F572*G572</f>
        <v>0</v>
      </c>
      <c r="I572" s="468">
        <f t="shared" ref="I572" si="455">H572*0.06</f>
        <v>0</v>
      </c>
      <c r="J572" s="468">
        <f t="shared" ref="J572" si="456">I572+H572</f>
        <v>0</v>
      </c>
      <c r="K572" s="305"/>
      <c r="L572" s="471">
        <f t="shared" ref="L572" si="457">J572</f>
        <v>0</v>
      </c>
      <c r="M572" s="474"/>
      <c r="N572" s="477"/>
    </row>
    <row r="573" spans="1:14" s="285" customFormat="1" x14ac:dyDescent="0.25">
      <c r="A573" s="480"/>
      <c r="B573" s="229" t="s">
        <v>1371</v>
      </c>
      <c r="C573" s="490"/>
      <c r="D573" s="504"/>
      <c r="E573" s="506"/>
      <c r="F573" s="493"/>
      <c r="G573" s="493"/>
      <c r="H573" s="493"/>
      <c r="I573" s="469"/>
      <c r="J573" s="469"/>
      <c r="K573" s="305"/>
      <c r="L573" s="472"/>
      <c r="M573" s="475"/>
      <c r="N573" s="478"/>
    </row>
    <row r="574" spans="1:14" s="285" customFormat="1" x14ac:dyDescent="0.25">
      <c r="A574" s="397"/>
      <c r="B574" s="229" t="s">
        <v>1372</v>
      </c>
      <c r="C574" s="491"/>
      <c r="D574" s="505"/>
      <c r="E574" s="502"/>
      <c r="F574" s="494"/>
      <c r="G574" s="494"/>
      <c r="H574" s="494"/>
      <c r="I574" s="470"/>
      <c r="J574" s="470"/>
      <c r="K574" s="305"/>
      <c r="L574" s="473"/>
      <c r="M574" s="476"/>
      <c r="N574" s="479"/>
    </row>
    <row r="575" spans="1:14" x14ac:dyDescent="0.25">
      <c r="A575" s="13">
        <v>3013</v>
      </c>
      <c r="B575" s="39" t="s">
        <v>969</v>
      </c>
      <c r="C575" s="47"/>
      <c r="D575" s="48"/>
      <c r="E575" s="5"/>
      <c r="F575" s="1"/>
      <c r="G575" s="1">
        <v>0.01</v>
      </c>
      <c r="H575" s="1">
        <f t="shared" si="442"/>
        <v>0</v>
      </c>
      <c r="I575" s="35">
        <f t="shared" si="443"/>
        <v>0</v>
      </c>
      <c r="J575" s="35">
        <f t="shared" si="444"/>
        <v>0</v>
      </c>
      <c r="K575" s="41"/>
      <c r="L575" s="83">
        <f t="shared" si="445"/>
        <v>0</v>
      </c>
      <c r="M575" s="187"/>
      <c r="N575" s="1"/>
    </row>
    <row r="576" spans="1:14" s="285" customFormat="1" x14ac:dyDescent="0.25">
      <c r="A576" s="251">
        <v>3014</v>
      </c>
      <c r="B576" s="229" t="s">
        <v>174</v>
      </c>
      <c r="C576" s="267"/>
      <c r="D576" s="242"/>
      <c r="E576" s="243"/>
      <c r="F576" s="321"/>
      <c r="G576" s="259">
        <v>0.01</v>
      </c>
      <c r="H576" s="259">
        <f t="shared" ref="H576" si="458">F576*G576</f>
        <v>0</v>
      </c>
      <c r="I576" s="260">
        <f t="shared" ref="I576" si="459">H576*0.06</f>
        <v>0</v>
      </c>
      <c r="J576" s="260">
        <f t="shared" ref="J576" si="460">I576+H576</f>
        <v>0</v>
      </c>
      <c r="K576" s="305"/>
      <c r="L576" s="283">
        <f t="shared" ref="L576" si="461">J576</f>
        <v>0</v>
      </c>
      <c r="M576" s="311"/>
      <c r="N576" s="311"/>
    </row>
    <row r="577" spans="1:14" x14ac:dyDescent="0.25">
      <c r="A577" s="31">
        <v>3017</v>
      </c>
      <c r="B577" s="39" t="s">
        <v>338</v>
      </c>
      <c r="C577" s="6"/>
      <c r="D577" s="91"/>
      <c r="E577" s="93"/>
      <c r="F577" s="32"/>
      <c r="G577" s="32">
        <v>0.01</v>
      </c>
      <c r="H577" s="32">
        <f t="shared" si="442"/>
        <v>0</v>
      </c>
      <c r="I577" s="151">
        <f t="shared" si="443"/>
        <v>0</v>
      </c>
      <c r="J577" s="151">
        <f t="shared" si="444"/>
        <v>0</v>
      </c>
      <c r="K577" s="41"/>
      <c r="L577" s="96">
        <f t="shared" si="445"/>
        <v>0</v>
      </c>
      <c r="M577" s="188"/>
      <c r="N577" s="32"/>
    </row>
    <row r="578" spans="1:14" s="285" customFormat="1" x14ac:dyDescent="0.25">
      <c r="A578" s="396">
        <v>3020</v>
      </c>
      <c r="B578" s="229" t="s">
        <v>1136</v>
      </c>
      <c r="C578" s="489"/>
      <c r="D578" s="503"/>
      <c r="E578" s="501"/>
      <c r="F578" s="492"/>
      <c r="G578" s="492">
        <v>0.01</v>
      </c>
      <c r="H578" s="492">
        <f t="shared" ref="H578" si="462">F578*G578</f>
        <v>0</v>
      </c>
      <c r="I578" s="468">
        <f t="shared" si="443"/>
        <v>0</v>
      </c>
      <c r="J578" s="468">
        <f t="shared" ref="J578" si="463">I578+H578</f>
        <v>0</v>
      </c>
      <c r="K578" s="305"/>
      <c r="L578" s="481">
        <f t="shared" ref="L578" si="464">J578</f>
        <v>0</v>
      </c>
      <c r="M578" s="484"/>
      <c r="N578" s="477"/>
    </row>
    <row r="579" spans="1:14" s="285" customFormat="1" x14ac:dyDescent="0.25">
      <c r="A579" s="397"/>
      <c r="B579" s="229" t="s">
        <v>1285</v>
      </c>
      <c r="C579" s="491"/>
      <c r="D579" s="505"/>
      <c r="E579" s="502"/>
      <c r="F579" s="494"/>
      <c r="G579" s="494"/>
      <c r="H579" s="494"/>
      <c r="I579" s="470"/>
      <c r="J579" s="470"/>
      <c r="K579" s="305"/>
      <c r="L579" s="483"/>
      <c r="M579" s="486"/>
      <c r="N579" s="479"/>
    </row>
    <row r="580" spans="1:14" x14ac:dyDescent="0.25">
      <c r="A580" s="39">
        <v>3022</v>
      </c>
      <c r="B580" s="39" t="s">
        <v>1401</v>
      </c>
      <c r="C580" s="47"/>
      <c r="D580" s="47"/>
      <c r="E580" s="47"/>
      <c r="F580" s="38"/>
      <c r="G580" s="38">
        <v>0.06</v>
      </c>
      <c r="H580" s="1">
        <f t="shared" ref="H580" si="465">F580*G580</f>
        <v>0</v>
      </c>
      <c r="I580" s="35">
        <f t="shared" ref="I580" si="466">H580*0.06</f>
        <v>0</v>
      </c>
      <c r="J580" s="35">
        <f t="shared" ref="J580" si="467">I580+H580</f>
        <v>0</v>
      </c>
      <c r="K580" s="41"/>
      <c r="L580" s="83">
        <f t="shared" ref="L580:L601" si="468">J580</f>
        <v>0</v>
      </c>
      <c r="M580" s="164"/>
      <c r="N580" s="95"/>
    </row>
    <row r="581" spans="1:14" s="285" customFormat="1" x14ac:dyDescent="0.25">
      <c r="A581" s="229">
        <v>3023</v>
      </c>
      <c r="B581" s="229" t="s">
        <v>666</v>
      </c>
      <c r="C581" s="230"/>
      <c r="D581" s="230"/>
      <c r="E581" s="230"/>
      <c r="F581" s="247"/>
      <c r="G581" s="247">
        <v>0.06</v>
      </c>
      <c r="H581" s="234">
        <f t="shared" ref="H581" si="469">F581*G581</f>
        <v>0</v>
      </c>
      <c r="I581" s="236">
        <f t="shared" ref="I581" si="470">H581*0.06</f>
        <v>0</v>
      </c>
      <c r="J581" s="236">
        <f t="shared" ref="J581" si="471">I581+H581</f>
        <v>0</v>
      </c>
      <c r="K581" s="305"/>
      <c r="L581" s="240">
        <f>J581</f>
        <v>0</v>
      </c>
      <c r="M581" s="286"/>
      <c r="N581" s="338"/>
    </row>
    <row r="582" spans="1:14" x14ac:dyDescent="0.25">
      <c r="A582" s="39">
        <v>3024</v>
      </c>
      <c r="B582" s="39" t="s">
        <v>208</v>
      </c>
      <c r="C582" s="47"/>
      <c r="D582" s="47"/>
      <c r="E582" s="47"/>
      <c r="F582" s="38"/>
      <c r="G582" s="38">
        <v>0.01</v>
      </c>
      <c r="H582" s="14">
        <f t="shared" ref="H582" si="472">F582*G582</f>
        <v>0</v>
      </c>
      <c r="I582" s="273">
        <f t="shared" ref="I582" si="473">H582*0.06</f>
        <v>0</v>
      </c>
      <c r="J582" s="273">
        <f t="shared" ref="J582" si="474">I582+H582</f>
        <v>0</v>
      </c>
      <c r="K582" s="41"/>
      <c r="L582" s="102">
        <f t="shared" ref="L582" si="475">J582</f>
        <v>0</v>
      </c>
      <c r="M582" s="191"/>
      <c r="N582" s="191"/>
    </row>
    <row r="583" spans="1:14" s="285" customFormat="1" x14ac:dyDescent="0.25">
      <c r="A583" s="26">
        <v>3025</v>
      </c>
      <c r="B583" s="229" t="s">
        <v>1042</v>
      </c>
      <c r="C583" s="230"/>
      <c r="D583" s="231"/>
      <c r="E583" s="232"/>
      <c r="F583" s="259"/>
      <c r="G583" s="259">
        <v>0.06</v>
      </c>
      <c r="H583" s="259">
        <f t="shared" si="442"/>
        <v>0</v>
      </c>
      <c r="I583" s="260">
        <f t="shared" si="443"/>
        <v>0</v>
      </c>
      <c r="J583" s="260">
        <f t="shared" si="444"/>
        <v>0</v>
      </c>
      <c r="K583" s="305"/>
      <c r="L583" s="303">
        <f t="shared" si="468"/>
        <v>0</v>
      </c>
      <c r="M583" s="296"/>
      <c r="N583" s="296"/>
    </row>
    <row r="584" spans="1:14" x14ac:dyDescent="0.25">
      <c r="A584" s="13">
        <v>3026</v>
      </c>
      <c r="B584" s="39" t="s">
        <v>672</v>
      </c>
      <c r="C584" s="47"/>
      <c r="D584" s="48"/>
      <c r="E584" s="5"/>
      <c r="F584" s="1"/>
      <c r="G584" s="1">
        <v>0.06</v>
      </c>
      <c r="H584" s="1">
        <f t="shared" si="442"/>
        <v>0</v>
      </c>
      <c r="I584" s="35">
        <f t="shared" si="443"/>
        <v>0</v>
      </c>
      <c r="J584" s="35">
        <f t="shared" si="444"/>
        <v>0</v>
      </c>
      <c r="K584" s="41"/>
      <c r="L584" s="83">
        <f t="shared" si="468"/>
        <v>0</v>
      </c>
      <c r="M584" s="168"/>
      <c r="N584" s="1"/>
    </row>
    <row r="585" spans="1:14" s="285" customFormat="1" x14ac:dyDescent="0.25">
      <c r="A585" s="26">
        <v>3027</v>
      </c>
      <c r="B585" s="229" t="s">
        <v>670</v>
      </c>
      <c r="C585" s="230"/>
      <c r="D585" s="231"/>
      <c r="E585" s="232"/>
      <c r="F585" s="234"/>
      <c r="G585" s="234">
        <v>0.06</v>
      </c>
      <c r="H585" s="234">
        <f t="shared" si="442"/>
        <v>0</v>
      </c>
      <c r="I585" s="236">
        <f t="shared" si="443"/>
        <v>0</v>
      </c>
      <c r="J585" s="236">
        <f t="shared" si="444"/>
        <v>0</v>
      </c>
      <c r="K585" s="305"/>
      <c r="L585" s="240">
        <f t="shared" si="468"/>
        <v>0</v>
      </c>
      <c r="M585" s="297"/>
      <c r="N585" s="234"/>
    </row>
    <row r="586" spans="1:14" x14ac:dyDescent="0.25">
      <c r="A586" s="13">
        <v>3041</v>
      </c>
      <c r="B586" s="39" t="s">
        <v>676</v>
      </c>
      <c r="C586" s="47"/>
      <c r="D586" s="48"/>
      <c r="E586" s="5"/>
      <c r="F586" s="1"/>
      <c r="G586" s="1">
        <v>0.06</v>
      </c>
      <c r="H586" s="1">
        <f t="shared" si="442"/>
        <v>0</v>
      </c>
      <c r="I586" s="35">
        <f t="shared" si="443"/>
        <v>0</v>
      </c>
      <c r="J586" s="35">
        <f t="shared" si="444"/>
        <v>0</v>
      </c>
      <c r="K586" s="41"/>
      <c r="L586" s="83">
        <f t="shared" si="468"/>
        <v>0</v>
      </c>
      <c r="M586" s="168"/>
      <c r="N586" s="1"/>
    </row>
    <row r="587" spans="1:14" s="285" customFormat="1" x14ac:dyDescent="0.25">
      <c r="A587" s="26">
        <v>3042</v>
      </c>
      <c r="B587" s="229" t="s">
        <v>1403</v>
      </c>
      <c r="C587" s="230"/>
      <c r="D587" s="231"/>
      <c r="E587" s="232"/>
      <c r="F587" s="259"/>
      <c r="G587" s="259">
        <v>0.06</v>
      </c>
      <c r="H587" s="259">
        <f t="shared" ref="H587" si="476">F587*G587</f>
        <v>0</v>
      </c>
      <c r="I587" s="260">
        <f t="shared" ref="I587" si="477">H587*0.06</f>
        <v>0</v>
      </c>
      <c r="J587" s="260">
        <f t="shared" ref="J587" si="478">I587+H587</f>
        <v>0</v>
      </c>
      <c r="K587" s="305"/>
      <c r="L587" s="303">
        <f>J587</f>
        <v>0</v>
      </c>
      <c r="M587" s="297"/>
      <c r="N587" s="339"/>
    </row>
    <row r="588" spans="1:14" x14ac:dyDescent="0.25">
      <c r="A588" s="13">
        <v>3048</v>
      </c>
      <c r="B588" s="39" t="s">
        <v>1580</v>
      </c>
      <c r="C588" s="47"/>
      <c r="D588" s="48"/>
      <c r="E588" s="5"/>
      <c r="F588" s="1"/>
      <c r="G588" s="1">
        <v>0.06</v>
      </c>
      <c r="H588" s="1">
        <f t="shared" si="442"/>
        <v>0</v>
      </c>
      <c r="I588" s="35">
        <f t="shared" si="443"/>
        <v>0</v>
      </c>
      <c r="J588" s="35">
        <f t="shared" si="444"/>
        <v>0</v>
      </c>
      <c r="K588" s="41"/>
      <c r="L588" s="102">
        <f t="shared" si="468"/>
        <v>0</v>
      </c>
      <c r="M588" s="168"/>
      <c r="N588" s="123"/>
    </row>
    <row r="589" spans="1:14" s="285" customFormat="1" x14ac:dyDescent="0.25">
      <c r="A589" s="396">
        <v>3049</v>
      </c>
      <c r="B589" s="229" t="s">
        <v>1303</v>
      </c>
      <c r="C589" s="230"/>
      <c r="D589" s="231"/>
      <c r="E589" s="232"/>
      <c r="F589" s="234"/>
      <c r="G589" s="234">
        <v>0.06</v>
      </c>
      <c r="H589" s="234">
        <f t="shared" ref="H589:H592" si="479">F589*G589</f>
        <v>0</v>
      </c>
      <c r="I589" s="236">
        <f t="shared" ref="I589:I592" si="480">H589*0.06</f>
        <v>0</v>
      </c>
      <c r="J589" s="236">
        <f t="shared" ref="J589:J592" si="481">I589+H589</f>
        <v>0</v>
      </c>
      <c r="K589" s="305"/>
      <c r="L589" s="481">
        <f>J590+J589</f>
        <v>0</v>
      </c>
      <c r="M589" s="484"/>
      <c r="N589" s="477"/>
    </row>
    <row r="590" spans="1:14" s="285" customFormat="1" x14ac:dyDescent="0.25">
      <c r="A590" s="397"/>
      <c r="B590" s="229" t="s">
        <v>1491</v>
      </c>
      <c r="C590" s="230"/>
      <c r="D590" s="231"/>
      <c r="E590" s="232"/>
      <c r="F590" s="234"/>
      <c r="G590" s="234">
        <v>0.01</v>
      </c>
      <c r="H590" s="234">
        <f t="shared" si="479"/>
        <v>0</v>
      </c>
      <c r="I590" s="236">
        <f t="shared" si="480"/>
        <v>0</v>
      </c>
      <c r="J590" s="236">
        <f t="shared" si="481"/>
        <v>0</v>
      </c>
      <c r="K590" s="305"/>
      <c r="L590" s="483"/>
      <c r="M590" s="486"/>
      <c r="N590" s="479"/>
    </row>
    <row r="591" spans="1:14" x14ac:dyDescent="0.25">
      <c r="A591" s="39">
        <v>3050</v>
      </c>
      <c r="B591" s="39" t="s">
        <v>1582</v>
      </c>
      <c r="C591" s="47"/>
      <c r="D591" s="48"/>
      <c r="E591" s="5"/>
      <c r="F591" s="14"/>
      <c r="G591" s="14">
        <v>0.01</v>
      </c>
      <c r="H591" s="14">
        <f t="shared" ref="H591" si="482">F591*G591</f>
        <v>0</v>
      </c>
      <c r="I591" s="273">
        <f t="shared" ref="I591" si="483">H591*0.06</f>
        <v>0</v>
      </c>
      <c r="J591" s="273">
        <f t="shared" ref="J591" si="484">I591+H591</f>
        <v>0</v>
      </c>
      <c r="K591" s="41"/>
      <c r="L591" s="222">
        <f t="shared" si="468"/>
        <v>0</v>
      </c>
      <c r="M591" s="192"/>
      <c r="N591" s="191"/>
    </row>
    <row r="592" spans="1:14" s="285" customFormat="1" x14ac:dyDescent="0.25">
      <c r="A592" s="26">
        <v>3051</v>
      </c>
      <c r="B592" s="229" t="s">
        <v>1335</v>
      </c>
      <c r="C592" s="230"/>
      <c r="D592" s="231"/>
      <c r="E592" s="232"/>
      <c r="F592" s="234"/>
      <c r="G592" s="234">
        <v>0.01</v>
      </c>
      <c r="H592" s="234">
        <f t="shared" si="479"/>
        <v>0</v>
      </c>
      <c r="I592" s="236">
        <f t="shared" si="480"/>
        <v>0</v>
      </c>
      <c r="J592" s="236">
        <f t="shared" si="481"/>
        <v>0</v>
      </c>
      <c r="K592" s="305"/>
      <c r="L592" s="240">
        <f t="shared" si="468"/>
        <v>0</v>
      </c>
      <c r="M592" s="297"/>
      <c r="N592" s="234"/>
    </row>
    <row r="593" spans="1:14" x14ac:dyDescent="0.25">
      <c r="A593" s="13">
        <v>3053</v>
      </c>
      <c r="B593" s="39" t="s">
        <v>1922</v>
      </c>
      <c r="C593" s="47"/>
      <c r="D593" s="48"/>
      <c r="E593" s="5"/>
      <c r="F593" s="1"/>
      <c r="G593" s="1">
        <v>0.06</v>
      </c>
      <c r="H593" s="1">
        <f t="shared" ref="H593:H595" si="485">F593*G593</f>
        <v>0</v>
      </c>
      <c r="I593" s="35">
        <f t="shared" ref="I593:I595" si="486">H593*0.06</f>
        <v>0</v>
      </c>
      <c r="J593" s="35">
        <f t="shared" ref="J593:J595" si="487">I593+H593</f>
        <v>0</v>
      </c>
      <c r="K593" s="41"/>
      <c r="L593" s="102">
        <f t="shared" si="468"/>
        <v>0</v>
      </c>
      <c r="M593" s="168"/>
      <c r="N593" s="123"/>
    </row>
    <row r="594" spans="1:14" x14ac:dyDescent="0.25">
      <c r="A594" s="13">
        <v>3056</v>
      </c>
      <c r="B594" s="39" t="s">
        <v>523</v>
      </c>
      <c r="C594" s="47"/>
      <c r="D594" s="48"/>
      <c r="E594" s="5"/>
      <c r="F594" s="1"/>
      <c r="G594" s="1">
        <v>0.01</v>
      </c>
      <c r="H594" s="1">
        <f t="shared" si="485"/>
        <v>0</v>
      </c>
      <c r="I594" s="35">
        <f t="shared" si="486"/>
        <v>0</v>
      </c>
      <c r="J594" s="35">
        <f t="shared" si="487"/>
        <v>0</v>
      </c>
      <c r="K594" s="41"/>
      <c r="L594" s="83">
        <f t="shared" si="468"/>
        <v>0</v>
      </c>
      <c r="M594" s="168"/>
      <c r="N594" s="1"/>
    </row>
    <row r="595" spans="1:14" x14ac:dyDescent="0.25">
      <c r="A595" s="13">
        <v>3057</v>
      </c>
      <c r="B595" s="39" t="s">
        <v>552</v>
      </c>
      <c r="C595" s="47"/>
      <c r="D595" s="48"/>
      <c r="E595" s="5"/>
      <c r="F595" s="1"/>
      <c r="G595" s="1">
        <v>0.01</v>
      </c>
      <c r="H595" s="1">
        <f t="shared" si="485"/>
        <v>0</v>
      </c>
      <c r="I595" s="35">
        <f t="shared" si="486"/>
        <v>0</v>
      </c>
      <c r="J595" s="35">
        <f t="shared" si="487"/>
        <v>0</v>
      </c>
      <c r="K595" s="41"/>
      <c r="L595" s="83">
        <f t="shared" si="468"/>
        <v>0</v>
      </c>
      <c r="M595" s="168"/>
      <c r="N595" s="1"/>
    </row>
    <row r="596" spans="1:14" s="285" customFormat="1" x14ac:dyDescent="0.25">
      <c r="A596" s="26">
        <v>3063</v>
      </c>
      <c r="B596" s="229" t="s">
        <v>974</v>
      </c>
      <c r="C596" s="230"/>
      <c r="D596" s="231"/>
      <c r="E596" s="232"/>
      <c r="F596" s="340"/>
      <c r="G596" s="259">
        <v>0.06</v>
      </c>
      <c r="H596" s="259">
        <f t="shared" si="442"/>
        <v>0</v>
      </c>
      <c r="I596" s="260">
        <f t="shared" si="443"/>
        <v>0</v>
      </c>
      <c r="J596" s="260">
        <f t="shared" si="444"/>
        <v>0</v>
      </c>
      <c r="K596" s="305"/>
      <c r="L596" s="341">
        <f>J596</f>
        <v>0</v>
      </c>
      <c r="M596" s="297"/>
      <c r="N596" s="342"/>
    </row>
    <row r="597" spans="1:14" x14ac:dyDescent="0.25">
      <c r="A597" s="13">
        <v>3064</v>
      </c>
      <c r="B597" s="39" t="s">
        <v>828</v>
      </c>
      <c r="C597" s="47"/>
      <c r="D597" s="48"/>
      <c r="E597" s="5"/>
      <c r="F597" s="1"/>
      <c r="G597" s="1">
        <v>0.01</v>
      </c>
      <c r="H597" s="1">
        <f t="shared" si="442"/>
        <v>0</v>
      </c>
      <c r="I597" s="35">
        <f t="shared" si="443"/>
        <v>0</v>
      </c>
      <c r="J597" s="35">
        <f t="shared" si="444"/>
        <v>0</v>
      </c>
      <c r="K597" s="41"/>
      <c r="L597" s="83">
        <f t="shared" si="468"/>
        <v>0</v>
      </c>
      <c r="M597" s="168"/>
      <c r="N597" s="1"/>
    </row>
    <row r="598" spans="1:14" s="285" customFormat="1" x14ac:dyDescent="0.25">
      <c r="A598" s="254">
        <v>3068</v>
      </c>
      <c r="B598" s="254" t="s">
        <v>220</v>
      </c>
      <c r="C598" s="267"/>
      <c r="D598" s="242"/>
      <c r="E598" s="243"/>
      <c r="F598" s="244"/>
      <c r="G598" s="234">
        <v>0.01</v>
      </c>
      <c r="H598" s="234">
        <f t="shared" si="442"/>
        <v>0</v>
      </c>
      <c r="I598" s="236">
        <f t="shared" si="443"/>
        <v>0</v>
      </c>
      <c r="J598" s="236">
        <f t="shared" si="444"/>
        <v>0</v>
      </c>
      <c r="K598" s="305"/>
      <c r="L598" s="240">
        <f t="shared" si="468"/>
        <v>0</v>
      </c>
      <c r="M598" s="291"/>
      <c r="N598" s="244"/>
    </row>
    <row r="599" spans="1:14" x14ac:dyDescent="0.25">
      <c r="A599" s="13">
        <v>3070</v>
      </c>
      <c r="B599" s="13" t="s">
        <v>813</v>
      </c>
      <c r="C599" s="6"/>
      <c r="D599" s="91"/>
      <c r="E599" s="93"/>
      <c r="F599" s="32"/>
      <c r="G599" s="1">
        <v>0.01</v>
      </c>
      <c r="H599" s="1">
        <f t="shared" ref="H599" si="488">F599*G599</f>
        <v>0</v>
      </c>
      <c r="I599" s="35">
        <f t="shared" ref="I599" si="489">H599*0.06</f>
        <v>0</v>
      </c>
      <c r="J599" s="35">
        <f t="shared" ref="J599" si="490">I599+H599</f>
        <v>0</v>
      </c>
      <c r="K599" s="41"/>
      <c r="L599" s="83">
        <f>J599</f>
        <v>0</v>
      </c>
      <c r="M599" s="160"/>
      <c r="N599" s="32"/>
    </row>
    <row r="600" spans="1:14" s="285" customFormat="1" x14ac:dyDescent="0.25">
      <c r="A600" s="26">
        <v>3075</v>
      </c>
      <c r="B600" s="229" t="s">
        <v>161</v>
      </c>
      <c r="C600" s="230"/>
      <c r="D600" s="233"/>
      <c r="E600" s="233"/>
      <c r="F600" s="235"/>
      <c r="G600" s="234">
        <v>0.01</v>
      </c>
      <c r="H600" s="234">
        <f>F600*G600</f>
        <v>0</v>
      </c>
      <c r="I600" s="236">
        <f t="shared" ref="I600" si="491">H600*0.06</f>
        <v>0</v>
      </c>
      <c r="J600" s="236">
        <f t="shared" ref="J600" si="492">I600+H600</f>
        <v>0</v>
      </c>
      <c r="K600" s="305"/>
      <c r="L600" s="240">
        <f t="shared" ref="L600" si="493">J600</f>
        <v>0</v>
      </c>
      <c r="M600" s="291"/>
      <c r="N600" s="244"/>
    </row>
    <row r="601" spans="1:14" x14ac:dyDescent="0.25">
      <c r="A601" s="13">
        <v>3086</v>
      </c>
      <c r="B601" s="39" t="s">
        <v>1276</v>
      </c>
      <c r="C601" s="47"/>
      <c r="D601" s="48"/>
      <c r="E601" s="5"/>
      <c r="F601" s="1"/>
      <c r="G601" s="1">
        <v>0.01</v>
      </c>
      <c r="H601" s="1">
        <f t="shared" si="442"/>
        <v>0</v>
      </c>
      <c r="I601" s="35">
        <f t="shared" ref="I601" si="494">H601*0.06</f>
        <v>0</v>
      </c>
      <c r="J601" s="35">
        <f t="shared" si="444"/>
        <v>0</v>
      </c>
      <c r="K601" s="41"/>
      <c r="L601" s="102">
        <f t="shared" si="468"/>
        <v>0</v>
      </c>
      <c r="M601" s="160"/>
      <c r="N601" s="123"/>
    </row>
    <row r="602" spans="1:14" x14ac:dyDescent="0.25">
      <c r="A602" s="600">
        <v>3095</v>
      </c>
      <c r="B602" s="229" t="s">
        <v>905</v>
      </c>
      <c r="C602" s="230"/>
      <c r="D602" s="231"/>
      <c r="E602" s="232"/>
      <c r="F602" s="234"/>
      <c r="G602" s="234">
        <v>0.01</v>
      </c>
      <c r="H602" s="234">
        <f t="shared" si="442"/>
        <v>0</v>
      </c>
      <c r="I602" s="236">
        <f t="shared" si="443"/>
        <v>0</v>
      </c>
      <c r="J602" s="236">
        <f t="shared" si="444"/>
        <v>0</v>
      </c>
      <c r="K602" s="305"/>
      <c r="L602" s="481">
        <f>J602+J603</f>
        <v>0</v>
      </c>
      <c r="M602" s="531"/>
      <c r="N602" s="477"/>
    </row>
    <row r="603" spans="1:14" x14ac:dyDescent="0.25">
      <c r="A603" s="601"/>
      <c r="B603" s="229" t="s">
        <v>922</v>
      </c>
      <c r="C603" s="230"/>
      <c r="D603" s="234"/>
      <c r="E603" s="232"/>
      <c r="F603" s="234"/>
      <c r="G603" s="234">
        <v>0.01</v>
      </c>
      <c r="H603" s="234">
        <f t="shared" si="442"/>
        <v>0</v>
      </c>
      <c r="I603" s="236">
        <f t="shared" si="443"/>
        <v>0</v>
      </c>
      <c r="J603" s="236">
        <f t="shared" si="444"/>
        <v>0</v>
      </c>
      <c r="K603" s="305"/>
      <c r="L603" s="483"/>
      <c r="M603" s="532"/>
      <c r="N603" s="479"/>
    </row>
    <row r="604" spans="1:14" x14ac:dyDescent="0.25">
      <c r="A604" s="114">
        <v>3097</v>
      </c>
      <c r="B604" s="201" t="s">
        <v>163</v>
      </c>
      <c r="C604" s="47"/>
      <c r="D604" s="1"/>
      <c r="E604" s="5"/>
      <c r="F604" s="1"/>
      <c r="G604" s="1">
        <v>0.01</v>
      </c>
      <c r="H604" s="1">
        <f t="shared" si="442"/>
        <v>0</v>
      </c>
      <c r="I604" s="35">
        <f t="shared" si="443"/>
        <v>0</v>
      </c>
      <c r="J604" s="35">
        <f t="shared" si="444"/>
        <v>0</v>
      </c>
      <c r="K604" s="41"/>
      <c r="L604" s="83">
        <f>J604</f>
        <v>0</v>
      </c>
      <c r="M604" s="169"/>
      <c r="N604" s="73"/>
    </row>
    <row r="605" spans="1:14" x14ac:dyDescent="0.25">
      <c r="A605" s="229">
        <v>3099</v>
      </c>
      <c r="B605" s="396" t="s">
        <v>1149</v>
      </c>
      <c r="C605" s="230"/>
      <c r="D605" s="234"/>
      <c r="E605" s="232"/>
      <c r="F605" s="234"/>
      <c r="G605" s="234">
        <v>0.01</v>
      </c>
      <c r="H605" s="234">
        <f t="shared" ref="H605:H612" si="495">F605*G605</f>
        <v>0</v>
      </c>
      <c r="I605" s="236">
        <f t="shared" si="443"/>
        <v>0</v>
      </c>
      <c r="J605" s="236">
        <f t="shared" ref="J605:J612" si="496">I605+H605</f>
        <v>0</v>
      </c>
      <c r="K605" s="305"/>
      <c r="L605" s="240">
        <f>J605</f>
        <v>0</v>
      </c>
      <c r="M605" s="302"/>
      <c r="N605" s="234"/>
    </row>
    <row r="606" spans="1:14" x14ac:dyDescent="0.25">
      <c r="A606" s="229">
        <v>3100</v>
      </c>
      <c r="B606" s="397"/>
      <c r="C606" s="230"/>
      <c r="D606" s="231"/>
      <c r="E606" s="232"/>
      <c r="F606" s="234"/>
      <c r="G606" s="234">
        <v>0.01</v>
      </c>
      <c r="H606" s="234">
        <f t="shared" si="495"/>
        <v>0</v>
      </c>
      <c r="I606" s="236">
        <f t="shared" si="443"/>
        <v>0</v>
      </c>
      <c r="J606" s="236">
        <f t="shared" si="496"/>
        <v>0</v>
      </c>
      <c r="K606" s="305"/>
      <c r="L606" s="240">
        <f>J606</f>
        <v>0</v>
      </c>
      <c r="M606" s="297"/>
      <c r="N606" s="234"/>
    </row>
    <row r="607" spans="1:14" x14ac:dyDescent="0.25">
      <c r="A607" s="201">
        <v>3102</v>
      </c>
      <c r="B607" s="39" t="s">
        <v>343</v>
      </c>
      <c r="C607" s="47"/>
      <c r="D607" s="48"/>
      <c r="E607" s="5"/>
      <c r="F607" s="1"/>
      <c r="G607" s="49">
        <v>0.01</v>
      </c>
      <c r="H607" s="1">
        <f t="shared" si="495"/>
        <v>0</v>
      </c>
      <c r="I607" s="35">
        <f t="shared" si="443"/>
        <v>0</v>
      </c>
      <c r="J607" s="35">
        <f t="shared" si="496"/>
        <v>0</v>
      </c>
      <c r="K607" s="41"/>
      <c r="L607" s="96">
        <f>J607</f>
        <v>0</v>
      </c>
      <c r="M607" s="168"/>
      <c r="N607" s="1"/>
    </row>
    <row r="608" spans="1:14" s="285" customFormat="1" x14ac:dyDescent="0.25">
      <c r="A608" s="396">
        <v>3106</v>
      </c>
      <c r="B608" s="229" t="s">
        <v>498</v>
      </c>
      <c r="C608" s="230"/>
      <c r="D608" s="231"/>
      <c r="E608" s="232"/>
      <c r="F608" s="234"/>
      <c r="G608" s="262">
        <v>0.01</v>
      </c>
      <c r="H608" s="234">
        <f t="shared" ref="H608:H610" si="497">F608*G608</f>
        <v>0</v>
      </c>
      <c r="I608" s="236">
        <f t="shared" ref="I608:I610" si="498">H608*0.06</f>
        <v>0</v>
      </c>
      <c r="J608" s="236">
        <f t="shared" ref="J608:J610" si="499">I608+H608</f>
        <v>0</v>
      </c>
      <c r="K608" s="305"/>
      <c r="L608" s="481">
        <f>J608+J609</f>
        <v>0</v>
      </c>
      <c r="M608" s="484"/>
      <c r="N608" s="477"/>
    </row>
    <row r="609" spans="1:14" s="285" customFormat="1" x14ac:dyDescent="0.25">
      <c r="A609" s="397"/>
      <c r="B609" s="229" t="s">
        <v>499</v>
      </c>
      <c r="C609" s="230"/>
      <c r="D609" s="231"/>
      <c r="E609" s="232"/>
      <c r="F609" s="234"/>
      <c r="G609" s="262">
        <v>0.01</v>
      </c>
      <c r="H609" s="234">
        <f t="shared" si="497"/>
        <v>0</v>
      </c>
      <c r="I609" s="236">
        <f t="shared" si="498"/>
        <v>0</v>
      </c>
      <c r="J609" s="236">
        <f t="shared" si="499"/>
        <v>0</v>
      </c>
      <c r="K609" s="305"/>
      <c r="L609" s="483"/>
      <c r="M609" s="486"/>
      <c r="N609" s="479"/>
    </row>
    <row r="610" spans="1:14" x14ac:dyDescent="0.25">
      <c r="A610" s="201">
        <v>3107</v>
      </c>
      <c r="B610" s="39" t="s">
        <v>1932</v>
      </c>
      <c r="C610" s="47"/>
      <c r="D610" s="48"/>
      <c r="E610" s="5"/>
      <c r="F610" s="1"/>
      <c r="G610" s="49">
        <v>0.06</v>
      </c>
      <c r="H610" s="1">
        <f t="shared" si="497"/>
        <v>0</v>
      </c>
      <c r="I610" s="35">
        <f t="shared" si="498"/>
        <v>0</v>
      </c>
      <c r="J610" s="35">
        <f t="shared" si="499"/>
        <v>0</v>
      </c>
      <c r="K610" s="41"/>
      <c r="L610" s="96">
        <f>J610</f>
        <v>0</v>
      </c>
      <c r="M610" s="161"/>
      <c r="N610" s="88"/>
    </row>
    <row r="611" spans="1:14" s="285" customFormat="1" x14ac:dyDescent="0.25">
      <c r="A611" s="396">
        <v>3109</v>
      </c>
      <c r="B611" s="229" t="s">
        <v>40</v>
      </c>
      <c r="C611" s="230"/>
      <c r="D611" s="231"/>
      <c r="E611" s="232"/>
      <c r="F611" s="234"/>
      <c r="G611" s="262">
        <v>0.01</v>
      </c>
      <c r="H611" s="234">
        <f t="shared" si="495"/>
        <v>0</v>
      </c>
      <c r="I611" s="236">
        <f t="shared" si="443"/>
        <v>0</v>
      </c>
      <c r="J611" s="236">
        <f t="shared" si="496"/>
        <v>0</v>
      </c>
      <c r="K611" s="305"/>
      <c r="L611" s="481">
        <f>J611+J612+J613</f>
        <v>0</v>
      </c>
      <c r="M611" s="484"/>
      <c r="N611" s="477"/>
    </row>
    <row r="612" spans="1:14" s="285" customFormat="1" x14ac:dyDescent="0.25">
      <c r="A612" s="480"/>
      <c r="B612" s="229" t="s">
        <v>331</v>
      </c>
      <c r="C612" s="230"/>
      <c r="D612" s="231"/>
      <c r="E612" s="232"/>
      <c r="F612" s="234"/>
      <c r="G612" s="262">
        <v>0.01</v>
      </c>
      <c r="H612" s="234">
        <f t="shared" si="495"/>
        <v>0</v>
      </c>
      <c r="I612" s="236">
        <f t="shared" si="443"/>
        <v>0</v>
      </c>
      <c r="J612" s="236">
        <f t="shared" si="496"/>
        <v>0</v>
      </c>
      <c r="K612" s="305"/>
      <c r="L612" s="482"/>
      <c r="M612" s="485"/>
      <c r="N612" s="478"/>
    </row>
    <row r="613" spans="1:14" s="285" customFormat="1" x14ac:dyDescent="0.25">
      <c r="A613" s="480"/>
      <c r="B613" s="229" t="s">
        <v>345</v>
      </c>
      <c r="C613" s="489"/>
      <c r="D613" s="489"/>
      <c r="E613" s="489"/>
      <c r="F613" s="492"/>
      <c r="G613" s="492">
        <v>0.01</v>
      </c>
      <c r="H613" s="492">
        <f>F613*G613</f>
        <v>0</v>
      </c>
      <c r="I613" s="468">
        <f>H613*0.06</f>
        <v>0</v>
      </c>
      <c r="J613" s="468">
        <f>H613+I613</f>
        <v>0</v>
      </c>
      <c r="K613" s="305"/>
      <c r="L613" s="482"/>
      <c r="M613" s="485"/>
      <c r="N613" s="478"/>
    </row>
    <row r="614" spans="1:14" s="285" customFormat="1" x14ac:dyDescent="0.25">
      <c r="A614" s="397"/>
      <c r="B614" s="229" t="s">
        <v>346</v>
      </c>
      <c r="C614" s="491"/>
      <c r="D614" s="491"/>
      <c r="E614" s="491"/>
      <c r="F614" s="494"/>
      <c r="G614" s="494"/>
      <c r="H614" s="494"/>
      <c r="I614" s="470"/>
      <c r="J614" s="470"/>
      <c r="K614" s="305"/>
      <c r="L614" s="483"/>
      <c r="M614" s="486"/>
      <c r="N614" s="479"/>
    </row>
    <row r="615" spans="1:14" x14ac:dyDescent="0.25">
      <c r="A615" s="39">
        <v>3110</v>
      </c>
      <c r="B615" s="39" t="s">
        <v>1936</v>
      </c>
      <c r="C615" s="47"/>
      <c r="D615" s="48"/>
      <c r="E615" s="5"/>
      <c r="F615" s="1"/>
      <c r="G615" s="38">
        <v>0.06</v>
      </c>
      <c r="H615" s="1">
        <f t="shared" ref="H615:H625" si="500">F615*G615</f>
        <v>0</v>
      </c>
      <c r="I615" s="35">
        <f t="shared" ref="I615:I625" si="501">H615*0.06</f>
        <v>0</v>
      </c>
      <c r="J615" s="35">
        <f t="shared" ref="J615:J625" si="502">I615+H615</f>
        <v>0</v>
      </c>
      <c r="K615" s="41"/>
      <c r="L615" s="102">
        <f>J615</f>
        <v>0</v>
      </c>
      <c r="M615" s="168"/>
      <c r="N615" s="59"/>
    </row>
    <row r="616" spans="1:14" s="285" customFormat="1" x14ac:dyDescent="0.25">
      <c r="A616" s="229">
        <v>3111</v>
      </c>
      <c r="B616" s="229" t="s">
        <v>1444</v>
      </c>
      <c r="C616" s="230"/>
      <c r="D616" s="231"/>
      <c r="E616" s="232"/>
      <c r="F616" s="234"/>
      <c r="G616" s="247">
        <v>0.01</v>
      </c>
      <c r="H616" s="234">
        <f t="shared" ref="H616" si="503">F616*G616</f>
        <v>0</v>
      </c>
      <c r="I616" s="236">
        <f t="shared" ref="I616" si="504">H616*0.06</f>
        <v>0</v>
      </c>
      <c r="J616" s="236">
        <f t="shared" ref="J616" si="505">I616+H616</f>
        <v>0</v>
      </c>
      <c r="K616" s="305"/>
      <c r="L616" s="303">
        <f>J616</f>
        <v>0</v>
      </c>
      <c r="M616" s="297"/>
      <c r="N616" s="280"/>
    </row>
    <row r="617" spans="1:14" x14ac:dyDescent="0.25">
      <c r="A617" s="39">
        <v>3116</v>
      </c>
      <c r="B617" s="39" t="s">
        <v>1941</v>
      </c>
      <c r="C617" s="47"/>
      <c r="D617" s="48"/>
      <c r="E617" s="5"/>
      <c r="F617" s="1"/>
      <c r="G617" s="38">
        <v>0.06</v>
      </c>
      <c r="H617" s="1">
        <f t="shared" si="500"/>
        <v>0</v>
      </c>
      <c r="I617" s="35">
        <f t="shared" si="501"/>
        <v>0</v>
      </c>
      <c r="J617" s="35">
        <f t="shared" si="502"/>
        <v>0</v>
      </c>
      <c r="K617" s="41"/>
      <c r="L617" s="102">
        <f>J617</f>
        <v>0</v>
      </c>
      <c r="M617" s="168"/>
      <c r="N617" s="59"/>
    </row>
    <row r="618" spans="1:14" s="285" customFormat="1" x14ac:dyDescent="0.25">
      <c r="A618" s="396">
        <v>3158</v>
      </c>
      <c r="B618" s="396" t="s">
        <v>149</v>
      </c>
      <c r="C618" s="489"/>
      <c r="D618" s="503"/>
      <c r="E618" s="501"/>
      <c r="F618" s="492"/>
      <c r="G618" s="492">
        <v>0.01</v>
      </c>
      <c r="H618" s="492">
        <f>G618*F618</f>
        <v>0</v>
      </c>
      <c r="I618" s="468">
        <f>H618*0.06</f>
        <v>0</v>
      </c>
      <c r="J618" s="468">
        <f>H618+I618</f>
        <v>0</v>
      </c>
      <c r="K618" s="305"/>
      <c r="L618" s="471">
        <f>J618</f>
        <v>0</v>
      </c>
      <c r="M618" s="484"/>
      <c r="N618" s="597"/>
    </row>
    <row r="619" spans="1:14" s="285" customFormat="1" x14ac:dyDescent="0.25">
      <c r="A619" s="397"/>
      <c r="B619" s="397"/>
      <c r="C619" s="490"/>
      <c r="D619" s="504"/>
      <c r="E619" s="506"/>
      <c r="F619" s="493"/>
      <c r="G619" s="493"/>
      <c r="H619" s="493"/>
      <c r="I619" s="469"/>
      <c r="J619" s="469"/>
      <c r="K619" s="305"/>
      <c r="L619" s="472"/>
      <c r="M619" s="485"/>
      <c r="N619" s="599"/>
    </row>
    <row r="620" spans="1:14" s="285" customFormat="1" x14ac:dyDescent="0.25">
      <c r="A620" s="396">
        <v>3159</v>
      </c>
      <c r="B620" s="396" t="s">
        <v>150</v>
      </c>
      <c r="C620" s="490"/>
      <c r="D620" s="504"/>
      <c r="E620" s="506"/>
      <c r="F620" s="493"/>
      <c r="G620" s="493"/>
      <c r="H620" s="493"/>
      <c r="I620" s="469"/>
      <c r="J620" s="469"/>
      <c r="K620" s="305"/>
      <c r="L620" s="472"/>
      <c r="M620" s="485"/>
      <c r="N620" s="599"/>
    </row>
    <row r="621" spans="1:14" s="285" customFormat="1" x14ac:dyDescent="0.25">
      <c r="A621" s="397"/>
      <c r="B621" s="397"/>
      <c r="C621" s="491"/>
      <c r="D621" s="505"/>
      <c r="E621" s="502"/>
      <c r="F621" s="494"/>
      <c r="G621" s="494"/>
      <c r="H621" s="494"/>
      <c r="I621" s="470"/>
      <c r="J621" s="470"/>
      <c r="K621" s="305"/>
      <c r="L621" s="473"/>
      <c r="M621" s="486"/>
      <c r="N621" s="598"/>
    </row>
    <row r="622" spans="1:14" x14ac:dyDescent="0.25">
      <c r="A622" s="39">
        <v>3162</v>
      </c>
      <c r="B622" s="39" t="s">
        <v>886</v>
      </c>
      <c r="C622" s="47"/>
      <c r="D622" s="92"/>
      <c r="E622" s="94"/>
      <c r="F622" s="38"/>
      <c r="G622" s="38">
        <v>0.01</v>
      </c>
      <c r="H622" s="1">
        <f t="shared" ref="H622" si="506">F622*G622</f>
        <v>0</v>
      </c>
      <c r="I622" s="35">
        <f t="shared" ref="I622" si="507">H622*0.06</f>
        <v>0</v>
      </c>
      <c r="J622" s="35">
        <f t="shared" ref="J622" si="508">I622+H622</f>
        <v>0</v>
      </c>
      <c r="K622" s="41"/>
      <c r="L622" s="102">
        <f t="shared" ref="L622:L629" si="509">J622</f>
        <v>0</v>
      </c>
      <c r="M622" s="153"/>
      <c r="N622" s="182"/>
    </row>
    <row r="623" spans="1:14" s="285" customFormat="1" x14ac:dyDescent="0.25">
      <c r="A623" s="229">
        <v>3163</v>
      </c>
      <c r="B623" s="229" t="s">
        <v>1194</v>
      </c>
      <c r="C623" s="230"/>
      <c r="D623" s="255"/>
      <c r="E623" s="256"/>
      <c r="F623" s="247"/>
      <c r="G623" s="247">
        <v>0.01</v>
      </c>
      <c r="H623" s="234">
        <f t="shared" ref="H623" si="510">F623*G623</f>
        <v>0</v>
      </c>
      <c r="I623" s="236">
        <f t="shared" ref="I623" si="511">H623*0.06</f>
        <v>0</v>
      </c>
      <c r="J623" s="236">
        <f t="shared" ref="J623" si="512">I623+H623</f>
        <v>0</v>
      </c>
      <c r="K623" s="305"/>
      <c r="L623" s="303">
        <f t="shared" si="509"/>
        <v>0</v>
      </c>
      <c r="M623" s="317"/>
      <c r="N623" s="343"/>
    </row>
    <row r="624" spans="1:14" x14ac:dyDescent="0.25">
      <c r="A624" s="39">
        <v>3165</v>
      </c>
      <c r="B624" s="39" t="s">
        <v>1483</v>
      </c>
      <c r="C624" s="47"/>
      <c r="D624" s="48"/>
      <c r="E624" s="5"/>
      <c r="F624" s="1"/>
      <c r="G624" s="38">
        <v>0.01</v>
      </c>
      <c r="H624" s="1">
        <f t="shared" si="500"/>
        <v>0</v>
      </c>
      <c r="I624" s="35">
        <f t="shared" si="501"/>
        <v>0</v>
      </c>
      <c r="J624" s="35">
        <f t="shared" si="502"/>
        <v>0</v>
      </c>
      <c r="K624" s="41"/>
      <c r="L624" s="102">
        <f t="shared" si="509"/>
        <v>0</v>
      </c>
      <c r="M624" s="168"/>
      <c r="N624" s="59"/>
    </row>
    <row r="625" spans="1:14" s="285" customFormat="1" x14ac:dyDescent="0.25">
      <c r="A625" s="229">
        <v>3167</v>
      </c>
      <c r="B625" s="229" t="s">
        <v>0</v>
      </c>
      <c r="C625" s="230"/>
      <c r="D625" s="231"/>
      <c r="E625" s="232"/>
      <c r="F625" s="234"/>
      <c r="G625" s="247">
        <v>0.01</v>
      </c>
      <c r="H625" s="234">
        <f t="shared" si="500"/>
        <v>0</v>
      </c>
      <c r="I625" s="236">
        <f t="shared" si="501"/>
        <v>0</v>
      </c>
      <c r="J625" s="236">
        <f t="shared" si="502"/>
        <v>0</v>
      </c>
      <c r="K625" s="305"/>
      <c r="L625" s="303">
        <f t="shared" si="509"/>
        <v>0</v>
      </c>
      <c r="M625" s="297"/>
      <c r="N625" s="280"/>
    </row>
    <row r="626" spans="1:14" x14ac:dyDescent="0.25">
      <c r="A626" s="39">
        <v>3168</v>
      </c>
      <c r="B626" s="39" t="s">
        <v>167</v>
      </c>
      <c r="C626" s="47"/>
      <c r="D626" s="48"/>
      <c r="E626" s="5"/>
      <c r="F626" s="1"/>
      <c r="G626" s="38">
        <v>0.01</v>
      </c>
      <c r="H626" s="1">
        <f t="shared" ref="H626" si="513">F626*G626</f>
        <v>0</v>
      </c>
      <c r="I626" s="35">
        <f t="shared" ref="I626" si="514">H626*0.06</f>
        <v>0</v>
      </c>
      <c r="J626" s="35">
        <f t="shared" ref="J626" si="515">I626+H626</f>
        <v>0</v>
      </c>
      <c r="K626" s="41"/>
      <c r="L626" s="102">
        <f t="shared" si="509"/>
        <v>0</v>
      </c>
      <c r="M626" s="168"/>
      <c r="N626" s="59"/>
    </row>
    <row r="627" spans="1:14" s="285" customFormat="1" x14ac:dyDescent="0.25">
      <c r="A627" s="229">
        <v>3173</v>
      </c>
      <c r="B627" s="229" t="s">
        <v>168</v>
      </c>
      <c r="C627" s="230"/>
      <c r="D627" s="231"/>
      <c r="E627" s="232"/>
      <c r="F627" s="234"/>
      <c r="G627" s="247">
        <v>0.01</v>
      </c>
      <c r="H627" s="234">
        <f t="shared" ref="H627:H628" si="516">F627*G627</f>
        <v>0</v>
      </c>
      <c r="I627" s="236">
        <f t="shared" ref="I627:I628" si="517">H627*0.06</f>
        <v>0</v>
      </c>
      <c r="J627" s="236">
        <f t="shared" ref="J627:J628" si="518">I627+H627</f>
        <v>0</v>
      </c>
      <c r="K627" s="305"/>
      <c r="L627" s="303">
        <f t="shared" si="509"/>
        <v>0</v>
      </c>
      <c r="M627" s="297"/>
      <c r="N627" s="333"/>
    </row>
    <row r="628" spans="1:14" x14ac:dyDescent="0.25">
      <c r="A628" s="39">
        <v>3176</v>
      </c>
      <c r="B628" s="39" t="s">
        <v>192</v>
      </c>
      <c r="C628" s="47"/>
      <c r="D628" s="48"/>
      <c r="E628" s="5"/>
      <c r="F628" s="1"/>
      <c r="G628" s="38">
        <v>0.01</v>
      </c>
      <c r="H628" s="1">
        <f t="shared" si="516"/>
        <v>0</v>
      </c>
      <c r="I628" s="35">
        <f t="shared" si="517"/>
        <v>0</v>
      </c>
      <c r="J628" s="35">
        <f t="shared" si="518"/>
        <v>0</v>
      </c>
      <c r="K628" s="41"/>
      <c r="L628" s="102">
        <f t="shared" si="509"/>
        <v>0</v>
      </c>
      <c r="M628" s="168"/>
      <c r="N628" s="59"/>
    </row>
    <row r="629" spans="1:14" s="285" customFormat="1" x14ac:dyDescent="0.25">
      <c r="A629" s="229">
        <v>3182</v>
      </c>
      <c r="B629" s="229" t="s">
        <v>122</v>
      </c>
      <c r="C629" s="230"/>
      <c r="D629" s="231"/>
      <c r="E629" s="232"/>
      <c r="F629" s="234"/>
      <c r="G629" s="247">
        <v>0.01</v>
      </c>
      <c r="H629" s="234">
        <f t="shared" ref="H629" si="519">F629*G629</f>
        <v>0</v>
      </c>
      <c r="I629" s="236">
        <f t="shared" ref="I629" si="520">H629*0.06</f>
        <v>0</v>
      </c>
      <c r="J629" s="236">
        <f t="shared" ref="J629" si="521">I629+H629</f>
        <v>0</v>
      </c>
      <c r="K629" s="305"/>
      <c r="L629" s="303">
        <f t="shared" si="509"/>
        <v>0</v>
      </c>
      <c r="M629" s="297"/>
      <c r="N629" s="280"/>
    </row>
    <row r="630" spans="1:14" x14ac:dyDescent="0.25">
      <c r="A630" s="357">
        <v>3183</v>
      </c>
      <c r="B630" s="39" t="s">
        <v>108</v>
      </c>
      <c r="C630" s="497"/>
      <c r="D630" s="498"/>
      <c r="E630" s="507"/>
      <c r="F630" s="351"/>
      <c r="G630" s="351">
        <v>0.01</v>
      </c>
      <c r="H630" s="351">
        <f>F630*G630</f>
        <v>0</v>
      </c>
      <c r="I630" s="523">
        <f>H630*0.06</f>
        <v>0</v>
      </c>
      <c r="J630" s="523">
        <f>H630+I630</f>
        <v>0</v>
      </c>
      <c r="K630" s="41"/>
      <c r="L630" s="518">
        <f>J630+J632</f>
        <v>0</v>
      </c>
      <c r="M630" s="462"/>
      <c r="N630" s="526"/>
    </row>
    <row r="631" spans="1:14" x14ac:dyDescent="0.25">
      <c r="A631" s="355"/>
      <c r="B631" s="39" t="s">
        <v>112</v>
      </c>
      <c r="C631" s="496"/>
      <c r="D631" s="500"/>
      <c r="E631" s="508"/>
      <c r="F631" s="353"/>
      <c r="G631" s="353"/>
      <c r="H631" s="353"/>
      <c r="I631" s="524"/>
      <c r="J631" s="524"/>
      <c r="K631" s="41"/>
      <c r="L631" s="519"/>
      <c r="M631" s="525"/>
      <c r="N631" s="527"/>
    </row>
    <row r="632" spans="1:14" x14ac:dyDescent="0.25">
      <c r="A632" s="356"/>
      <c r="B632" s="39" t="s">
        <v>111</v>
      </c>
      <c r="C632" s="47"/>
      <c r="D632" s="92"/>
      <c r="E632" s="94"/>
      <c r="F632" s="38"/>
      <c r="G632" s="38">
        <v>0.01</v>
      </c>
      <c r="H632" s="1">
        <f t="shared" ref="H632" si="522">F632*G632</f>
        <v>0</v>
      </c>
      <c r="I632" s="35">
        <f t="shared" ref="I632" si="523">H632*0.06</f>
        <v>0</v>
      </c>
      <c r="J632" s="35">
        <f t="shared" ref="J632" si="524">I632+H632</f>
        <v>0</v>
      </c>
      <c r="K632" s="41"/>
      <c r="L632" s="520"/>
      <c r="M632" s="463"/>
      <c r="N632" s="528"/>
    </row>
    <row r="633" spans="1:14" s="285" customFormat="1" x14ac:dyDescent="0.25">
      <c r="A633" s="396">
        <v>3188</v>
      </c>
      <c r="B633" s="229" t="s">
        <v>478</v>
      </c>
      <c r="C633" s="267"/>
      <c r="D633" s="268"/>
      <c r="E633" s="269"/>
      <c r="F633" s="396"/>
      <c r="G633" s="492">
        <v>0.01</v>
      </c>
      <c r="H633" s="492">
        <f>F633*G633</f>
        <v>0</v>
      </c>
      <c r="I633" s="468">
        <f>H633*0.06</f>
        <v>0</v>
      </c>
      <c r="J633" s="468">
        <f>H633+I633</f>
        <v>0</v>
      </c>
      <c r="K633" s="305"/>
      <c r="L633" s="539">
        <f>J633</f>
        <v>0</v>
      </c>
      <c r="M633" s="484"/>
      <c r="N633" s="597"/>
    </row>
    <row r="634" spans="1:14" s="285" customFormat="1" x14ac:dyDescent="0.25">
      <c r="A634" s="397"/>
      <c r="B634" s="229" t="s">
        <v>487</v>
      </c>
      <c r="C634" s="267"/>
      <c r="D634" s="268"/>
      <c r="E634" s="269"/>
      <c r="F634" s="397"/>
      <c r="G634" s="494"/>
      <c r="H634" s="494"/>
      <c r="I634" s="470"/>
      <c r="J634" s="470"/>
      <c r="K634" s="305"/>
      <c r="L634" s="540"/>
      <c r="M634" s="486"/>
      <c r="N634" s="598"/>
    </row>
    <row r="635" spans="1:14" x14ac:dyDescent="0.25">
      <c r="A635" s="357">
        <v>3191</v>
      </c>
      <c r="B635" s="39" t="s">
        <v>1196</v>
      </c>
      <c r="C635" s="497"/>
      <c r="D635" s="498"/>
      <c r="E635" s="507"/>
      <c r="F635" s="357"/>
      <c r="G635" s="351">
        <v>0.01</v>
      </c>
      <c r="H635" s="351">
        <f>F635*G635</f>
        <v>0</v>
      </c>
      <c r="I635" s="580">
        <f>H635*0.06</f>
        <v>0</v>
      </c>
      <c r="J635" s="580">
        <f>H635+I635</f>
        <v>0</v>
      </c>
      <c r="K635" s="41"/>
      <c r="L635" s="518">
        <f>J635</f>
        <v>0</v>
      </c>
      <c r="M635" s="462"/>
      <c r="N635" s="526"/>
    </row>
    <row r="636" spans="1:14" x14ac:dyDescent="0.25">
      <c r="A636" s="355"/>
      <c r="B636" s="39" t="s">
        <v>1197</v>
      </c>
      <c r="C636" s="495"/>
      <c r="D636" s="499"/>
      <c r="E636" s="517"/>
      <c r="F636" s="355"/>
      <c r="G636" s="352"/>
      <c r="H636" s="352"/>
      <c r="I636" s="581"/>
      <c r="J636" s="581"/>
      <c r="K636" s="41"/>
      <c r="L636" s="519"/>
      <c r="M636" s="525"/>
      <c r="N636" s="527"/>
    </row>
    <row r="637" spans="1:14" x14ac:dyDescent="0.25">
      <c r="A637" s="355"/>
      <c r="B637" s="39" t="s">
        <v>1198</v>
      </c>
      <c r="C637" s="495"/>
      <c r="D637" s="499"/>
      <c r="E637" s="517"/>
      <c r="F637" s="355"/>
      <c r="G637" s="352"/>
      <c r="H637" s="352"/>
      <c r="I637" s="581"/>
      <c r="J637" s="581"/>
      <c r="K637" s="41"/>
      <c r="L637" s="519"/>
      <c r="M637" s="525"/>
      <c r="N637" s="527"/>
    </row>
    <row r="638" spans="1:14" x14ac:dyDescent="0.25">
      <c r="A638" s="355"/>
      <c r="B638" s="39" t="s">
        <v>1199</v>
      </c>
      <c r="C638" s="495"/>
      <c r="D638" s="499"/>
      <c r="E638" s="517"/>
      <c r="F638" s="355"/>
      <c r="G638" s="352"/>
      <c r="H638" s="352"/>
      <c r="I638" s="581"/>
      <c r="J638" s="581"/>
      <c r="K638" s="41"/>
      <c r="L638" s="519"/>
      <c r="M638" s="525"/>
      <c r="N638" s="527"/>
    </row>
    <row r="639" spans="1:14" x14ac:dyDescent="0.25">
      <c r="A639" s="355"/>
      <c r="B639" s="39" t="s">
        <v>1205</v>
      </c>
      <c r="C639" s="495"/>
      <c r="D639" s="499"/>
      <c r="E639" s="517"/>
      <c r="F639" s="355"/>
      <c r="G639" s="352"/>
      <c r="H639" s="352"/>
      <c r="I639" s="581"/>
      <c r="J639" s="581"/>
      <c r="K639" s="41"/>
      <c r="L639" s="519"/>
      <c r="M639" s="525"/>
      <c r="N639" s="527"/>
    </row>
    <row r="640" spans="1:14" x14ac:dyDescent="0.25">
      <c r="A640" s="355"/>
      <c r="B640" s="39" t="s">
        <v>1213</v>
      </c>
      <c r="C640" s="495"/>
      <c r="D640" s="499"/>
      <c r="E640" s="517"/>
      <c r="F640" s="355"/>
      <c r="G640" s="352"/>
      <c r="H640" s="352"/>
      <c r="I640" s="581"/>
      <c r="J640" s="581"/>
      <c r="K640" s="41"/>
      <c r="L640" s="519"/>
      <c r="M640" s="525"/>
      <c r="N640" s="527"/>
    </row>
    <row r="641" spans="1:14" x14ac:dyDescent="0.25">
      <c r="A641" s="355"/>
      <c r="B641" s="39" t="s">
        <v>1237</v>
      </c>
      <c r="C641" s="495"/>
      <c r="D641" s="499"/>
      <c r="E641" s="517"/>
      <c r="F641" s="355"/>
      <c r="G641" s="352"/>
      <c r="H641" s="352"/>
      <c r="I641" s="581"/>
      <c r="J641" s="581"/>
      <c r="K641" s="41"/>
      <c r="L641" s="519"/>
      <c r="M641" s="525"/>
      <c r="N641" s="527"/>
    </row>
    <row r="642" spans="1:14" x14ac:dyDescent="0.25">
      <c r="A642" s="355"/>
      <c r="B642" s="39" t="s">
        <v>1245</v>
      </c>
      <c r="C642" s="495"/>
      <c r="D642" s="499"/>
      <c r="E642" s="517"/>
      <c r="F642" s="355"/>
      <c r="G642" s="352"/>
      <c r="H642" s="352"/>
      <c r="I642" s="581"/>
      <c r="J642" s="581"/>
      <c r="K642" s="41"/>
      <c r="L642" s="519"/>
      <c r="M642" s="525"/>
      <c r="N642" s="527"/>
    </row>
    <row r="643" spans="1:14" x14ac:dyDescent="0.25">
      <c r="A643" s="356"/>
      <c r="B643" s="39" t="s">
        <v>1246</v>
      </c>
      <c r="C643" s="496"/>
      <c r="D643" s="500"/>
      <c r="E643" s="508"/>
      <c r="F643" s="356"/>
      <c r="G643" s="353"/>
      <c r="H643" s="353"/>
      <c r="I643" s="582"/>
      <c r="J643" s="582"/>
      <c r="K643" s="41"/>
      <c r="L643" s="520"/>
      <c r="M643" s="463"/>
      <c r="N643" s="528"/>
    </row>
    <row r="644" spans="1:14" s="285" customFormat="1" x14ac:dyDescent="0.25">
      <c r="A644" s="229">
        <v>3204</v>
      </c>
      <c r="B644" s="229" t="s">
        <v>1993</v>
      </c>
      <c r="C644" s="230"/>
      <c r="D644" s="255"/>
      <c r="E644" s="256"/>
      <c r="F644" s="229"/>
      <c r="G644" s="234">
        <v>0.06</v>
      </c>
      <c r="H644" s="234">
        <f t="shared" ref="H644" si="525">F644*G644</f>
        <v>0</v>
      </c>
      <c r="I644" s="236">
        <f t="shared" ref="I644" si="526">H644*0.06</f>
        <v>0</v>
      </c>
      <c r="J644" s="236">
        <f t="shared" ref="J644" si="527">I644+H644</f>
        <v>0</v>
      </c>
      <c r="K644" s="305"/>
      <c r="L644" s="240">
        <f t="shared" ref="L644" si="528">J644</f>
        <v>0</v>
      </c>
      <c r="M644" s="317"/>
      <c r="N644" s="343"/>
    </row>
    <row r="645" spans="1:14" x14ac:dyDescent="0.25">
      <c r="A645" s="357">
        <v>3207</v>
      </c>
      <c r="B645" s="39" t="s">
        <v>540</v>
      </c>
      <c r="C645" s="497"/>
      <c r="D645" s="498"/>
      <c r="E645" s="507"/>
      <c r="F645" s="351"/>
      <c r="G645" s="351">
        <v>0.01</v>
      </c>
      <c r="H645" s="351">
        <f t="shared" ref="H645" si="529">F645*G645</f>
        <v>0</v>
      </c>
      <c r="I645" s="523">
        <f t="shared" ref="I645" si="530">H645*0.06</f>
        <v>0</v>
      </c>
      <c r="J645" s="523">
        <f t="shared" ref="J645" si="531">I645+H645</f>
        <v>0</v>
      </c>
      <c r="K645" s="41"/>
      <c r="L645" s="518">
        <f>J645</f>
        <v>0</v>
      </c>
      <c r="M645" s="462"/>
      <c r="N645" s="526"/>
    </row>
    <row r="646" spans="1:14" x14ac:dyDescent="0.25">
      <c r="A646" s="355"/>
      <c r="B646" s="39" t="s">
        <v>642</v>
      </c>
      <c r="C646" s="496"/>
      <c r="D646" s="500"/>
      <c r="E646" s="508"/>
      <c r="F646" s="353"/>
      <c r="G646" s="353"/>
      <c r="H646" s="353"/>
      <c r="I646" s="524"/>
      <c r="J646" s="524"/>
      <c r="K646" s="41"/>
      <c r="L646" s="519"/>
      <c r="M646" s="525"/>
      <c r="N646" s="527"/>
    </row>
    <row r="647" spans="1:14" s="285" customFormat="1" x14ac:dyDescent="0.25">
      <c r="A647" s="26">
        <v>3208</v>
      </c>
      <c r="B647" s="229" t="s">
        <v>1296</v>
      </c>
      <c r="C647" s="230"/>
      <c r="D647" s="255"/>
      <c r="E647" s="256"/>
      <c r="F647" s="247"/>
      <c r="G647" s="247">
        <v>0.01</v>
      </c>
      <c r="H647" s="234">
        <f t="shared" ref="H647" si="532">F647*G647</f>
        <v>0</v>
      </c>
      <c r="I647" s="236">
        <f t="shared" ref="I647" si="533">H647*0.06</f>
        <v>0</v>
      </c>
      <c r="J647" s="236">
        <f t="shared" ref="J647" si="534">I647+H647</f>
        <v>0</v>
      </c>
      <c r="K647" s="305"/>
      <c r="L647" s="278">
        <f>J647</f>
        <v>0</v>
      </c>
      <c r="M647" s="297"/>
      <c r="N647" s="344"/>
    </row>
    <row r="648" spans="1:14" x14ac:dyDescent="0.25">
      <c r="A648" s="13">
        <v>3217</v>
      </c>
      <c r="B648" s="39" t="s">
        <v>116</v>
      </c>
      <c r="C648" s="47"/>
      <c r="D648" s="48"/>
      <c r="E648" s="5"/>
      <c r="F648" s="1"/>
      <c r="G648" s="38">
        <v>0.01</v>
      </c>
      <c r="H648" s="1">
        <f t="shared" ref="H648:H664" si="535">F648*G648</f>
        <v>0</v>
      </c>
      <c r="I648" s="35">
        <f t="shared" ref="I648:I664" si="536">H648*0.06</f>
        <v>0</v>
      </c>
      <c r="J648" s="35">
        <f t="shared" ref="J648:J664" si="537">I648+H648</f>
        <v>0</v>
      </c>
      <c r="K648" s="41"/>
      <c r="L648" s="101">
        <f>J648</f>
        <v>0</v>
      </c>
      <c r="M648" s="168"/>
      <c r="N648" s="124"/>
    </row>
    <row r="649" spans="1:14" s="285" customFormat="1" x14ac:dyDescent="0.25">
      <c r="A649" s="26">
        <v>3227</v>
      </c>
      <c r="B649" s="229" t="s">
        <v>504</v>
      </c>
      <c r="C649" s="230"/>
      <c r="D649" s="231"/>
      <c r="E649" s="232"/>
      <c r="F649" s="234"/>
      <c r="G649" s="247">
        <v>0.01</v>
      </c>
      <c r="H649" s="234">
        <f t="shared" ref="H649:H652" si="538">F649*G649</f>
        <v>0</v>
      </c>
      <c r="I649" s="236">
        <f t="shared" ref="I649:I652" si="539">H649*0.06</f>
        <v>0</v>
      </c>
      <c r="J649" s="236">
        <f t="shared" ref="J649:J652" si="540">I649+H649</f>
        <v>0</v>
      </c>
      <c r="K649" s="305"/>
      <c r="L649" s="237">
        <f>J649</f>
        <v>0</v>
      </c>
      <c r="M649" s="297"/>
      <c r="N649" s="344"/>
    </row>
    <row r="650" spans="1:14" x14ac:dyDescent="0.25">
      <c r="A650" s="31">
        <v>3229</v>
      </c>
      <c r="B650" s="39" t="s">
        <v>964</v>
      </c>
      <c r="C650" s="103"/>
      <c r="D650" s="91"/>
      <c r="E650" s="93"/>
      <c r="F650" s="32"/>
      <c r="G650" s="38">
        <v>0.01</v>
      </c>
      <c r="H650" s="1">
        <f t="shared" ref="H650" si="541">F650*G650</f>
        <v>0</v>
      </c>
      <c r="I650" s="35">
        <f t="shared" ref="I650" si="542">H650*0.06</f>
        <v>0</v>
      </c>
      <c r="J650" s="35">
        <f t="shared" ref="J650" si="543">I650+H650</f>
        <v>0</v>
      </c>
      <c r="K650" s="41"/>
      <c r="L650" s="101">
        <f>J650</f>
        <v>0</v>
      </c>
      <c r="M650" s="160"/>
      <c r="N650" s="219"/>
    </row>
    <row r="651" spans="1:14" s="285" customFormat="1" x14ac:dyDescent="0.25">
      <c r="A651" s="251">
        <v>3230</v>
      </c>
      <c r="B651" s="229" t="s">
        <v>967</v>
      </c>
      <c r="C651" s="233"/>
      <c r="D651" s="242"/>
      <c r="E651" s="243"/>
      <c r="F651" s="244"/>
      <c r="G651" s="247">
        <v>0.01</v>
      </c>
      <c r="H651" s="234">
        <f t="shared" ref="H651" si="544">F651*G651</f>
        <v>0</v>
      </c>
      <c r="I651" s="236">
        <f t="shared" ref="I651" si="545">H651*0.06</f>
        <v>0</v>
      </c>
      <c r="J651" s="236">
        <f t="shared" ref="J651" si="546">I651+H651</f>
        <v>0</v>
      </c>
      <c r="K651" s="305"/>
      <c r="L651" s="278">
        <f>J651</f>
        <v>0</v>
      </c>
      <c r="M651" s="291"/>
      <c r="N651" s="345"/>
    </row>
    <row r="652" spans="1:14" x14ac:dyDescent="0.25">
      <c r="A652" s="357">
        <v>3234</v>
      </c>
      <c r="B652" s="39" t="s">
        <v>607</v>
      </c>
      <c r="C652" s="497"/>
      <c r="D652" s="498"/>
      <c r="E652" s="507"/>
      <c r="F652" s="351"/>
      <c r="G652" s="351">
        <v>0.01</v>
      </c>
      <c r="H652" s="351">
        <f t="shared" si="538"/>
        <v>0</v>
      </c>
      <c r="I652" s="523">
        <f t="shared" si="539"/>
        <v>0</v>
      </c>
      <c r="J652" s="523">
        <f t="shared" si="540"/>
        <v>0</v>
      </c>
      <c r="K652" s="41"/>
      <c r="L652" s="518">
        <f>J652+J654</f>
        <v>0</v>
      </c>
      <c r="M652" s="462"/>
      <c r="N652" s="526"/>
    </row>
    <row r="653" spans="1:14" x14ac:dyDescent="0.25">
      <c r="A653" s="355"/>
      <c r="B653" s="39" t="s">
        <v>608</v>
      </c>
      <c r="C653" s="496"/>
      <c r="D653" s="500"/>
      <c r="E653" s="508"/>
      <c r="F653" s="353"/>
      <c r="G653" s="353"/>
      <c r="H653" s="353"/>
      <c r="I653" s="524"/>
      <c r="J653" s="524"/>
      <c r="K653" s="41"/>
      <c r="L653" s="519"/>
      <c r="M653" s="525"/>
      <c r="N653" s="527"/>
    </row>
    <row r="654" spans="1:14" x14ac:dyDescent="0.25">
      <c r="A654" s="356"/>
      <c r="B654" s="39" t="s">
        <v>620</v>
      </c>
      <c r="C654" s="47"/>
      <c r="D654" s="92"/>
      <c r="E654" s="94"/>
      <c r="F654" s="38"/>
      <c r="G654" s="38">
        <v>0.01</v>
      </c>
      <c r="H654" s="1">
        <f t="shared" ref="H654" si="547">F654*G654</f>
        <v>0</v>
      </c>
      <c r="I654" s="35">
        <f t="shared" ref="I654" si="548">H654*0.06</f>
        <v>0</v>
      </c>
      <c r="J654" s="35">
        <f t="shared" ref="J654" si="549">I654+H654</f>
        <v>0</v>
      </c>
      <c r="K654" s="41"/>
      <c r="L654" s="520"/>
      <c r="M654" s="463"/>
      <c r="N654" s="528"/>
    </row>
    <row r="655" spans="1:14" s="285" customFormat="1" x14ac:dyDescent="0.25">
      <c r="A655" s="229">
        <v>3237</v>
      </c>
      <c r="B655" s="229" t="s">
        <v>1202</v>
      </c>
      <c r="C655" s="230"/>
      <c r="D655" s="255"/>
      <c r="E655" s="256"/>
      <c r="F655" s="247"/>
      <c r="G655" s="247">
        <v>0.01</v>
      </c>
      <c r="H655" s="234">
        <f t="shared" ref="H655" si="550">F655*G655</f>
        <v>0</v>
      </c>
      <c r="I655" s="236">
        <f t="shared" ref="I655" si="551">H655*0.06</f>
        <v>0</v>
      </c>
      <c r="J655" s="236">
        <f t="shared" ref="J655" si="552">I655+H655</f>
        <v>0</v>
      </c>
      <c r="K655" s="305"/>
      <c r="L655" s="237">
        <f t="shared" ref="L655:L663" si="553">J655</f>
        <v>0</v>
      </c>
      <c r="M655" s="317"/>
      <c r="N655" s="343"/>
    </row>
    <row r="656" spans="1:14" x14ac:dyDescent="0.25">
      <c r="A656" s="39">
        <v>3248</v>
      </c>
      <c r="B656" s="39" t="s">
        <v>1273</v>
      </c>
      <c r="C656" s="47"/>
      <c r="D656" s="92"/>
      <c r="E656" s="94"/>
      <c r="F656" s="38"/>
      <c r="G656" s="38">
        <v>0.01</v>
      </c>
      <c r="H656" s="1">
        <f t="shared" ref="H656" si="554">F656*G656</f>
        <v>0</v>
      </c>
      <c r="I656" s="35">
        <f t="shared" ref="I656" si="555">H656*0.06</f>
        <v>0</v>
      </c>
      <c r="J656" s="35">
        <f t="shared" ref="J656" si="556">I656+H656</f>
        <v>0</v>
      </c>
      <c r="K656" s="41"/>
      <c r="L656" s="101">
        <f t="shared" si="553"/>
        <v>0</v>
      </c>
      <c r="M656" s="153"/>
      <c r="N656" s="218"/>
    </row>
    <row r="657" spans="1:14" x14ac:dyDescent="0.25">
      <c r="A657" s="357">
        <v>3254</v>
      </c>
      <c r="B657" s="39" t="s">
        <v>893</v>
      </c>
      <c r="C657" s="47"/>
      <c r="D657" s="92"/>
      <c r="E657" s="94"/>
      <c r="F657" s="38"/>
      <c r="G657" s="38">
        <v>0.01</v>
      </c>
      <c r="H657" s="1">
        <f t="shared" ref="H657:H659" si="557">F657*G657</f>
        <v>0</v>
      </c>
      <c r="I657" s="35">
        <f t="shared" ref="I657:I659" si="558">H657*0.06</f>
        <v>0</v>
      </c>
      <c r="J657" s="35">
        <f t="shared" ref="J657:J659" si="559">I657+H657</f>
        <v>0</v>
      </c>
      <c r="K657" s="41"/>
      <c r="L657" s="518">
        <f>J657+J658+J659</f>
        <v>0</v>
      </c>
      <c r="M657" s="462"/>
      <c r="N657" s="526"/>
    </row>
    <row r="658" spans="1:14" x14ac:dyDescent="0.25">
      <c r="A658" s="355"/>
      <c r="B658" s="39" t="s">
        <v>896</v>
      </c>
      <c r="C658" s="47"/>
      <c r="D658" s="92"/>
      <c r="E658" s="94"/>
      <c r="F658" s="38"/>
      <c r="G658" s="38">
        <v>0.01</v>
      </c>
      <c r="H658" s="1">
        <f t="shared" si="557"/>
        <v>0</v>
      </c>
      <c r="I658" s="35">
        <f t="shared" si="558"/>
        <v>0</v>
      </c>
      <c r="J658" s="35">
        <f t="shared" si="559"/>
        <v>0</v>
      </c>
      <c r="K658" s="41"/>
      <c r="L658" s="519"/>
      <c r="M658" s="525"/>
      <c r="N658" s="527"/>
    </row>
    <row r="659" spans="1:14" x14ac:dyDescent="0.25">
      <c r="A659" s="356"/>
      <c r="B659" s="39" t="s">
        <v>960</v>
      </c>
      <c r="C659" s="47"/>
      <c r="D659" s="92"/>
      <c r="E659" s="94"/>
      <c r="F659" s="38"/>
      <c r="G659" s="38">
        <v>0.01</v>
      </c>
      <c r="H659" s="1">
        <f t="shared" si="557"/>
        <v>0</v>
      </c>
      <c r="I659" s="35">
        <f t="shared" si="558"/>
        <v>0</v>
      </c>
      <c r="J659" s="35">
        <f t="shared" si="559"/>
        <v>0</v>
      </c>
      <c r="K659" s="41"/>
      <c r="L659" s="520"/>
      <c r="M659" s="463"/>
      <c r="N659" s="528"/>
    </row>
    <row r="660" spans="1:14" x14ac:dyDescent="0.25">
      <c r="A660" s="13">
        <v>3266</v>
      </c>
      <c r="B660" s="39" t="s">
        <v>327</v>
      </c>
      <c r="C660" s="47"/>
      <c r="D660" s="48"/>
      <c r="E660" s="5"/>
      <c r="F660" s="1"/>
      <c r="G660" s="38">
        <v>0.01</v>
      </c>
      <c r="H660" s="1">
        <f t="shared" ref="H660" si="560">F660*G660</f>
        <v>0</v>
      </c>
      <c r="I660" s="35">
        <f t="shared" ref="I660" si="561">H660*0.06</f>
        <v>0</v>
      </c>
      <c r="J660" s="35">
        <f t="shared" ref="J660" si="562">I660+H660</f>
        <v>0</v>
      </c>
      <c r="K660" s="41"/>
      <c r="L660" s="226">
        <f t="shared" si="553"/>
        <v>0</v>
      </c>
      <c r="M660" s="168"/>
      <c r="N660" s="124"/>
    </row>
    <row r="661" spans="1:14" s="285" customFormat="1" x14ac:dyDescent="0.25">
      <c r="A661" s="26">
        <v>3272</v>
      </c>
      <c r="B661" s="254" t="s">
        <v>1230</v>
      </c>
      <c r="C661" s="230"/>
      <c r="D661" s="231"/>
      <c r="E661" s="232"/>
      <c r="F661" s="234"/>
      <c r="G661" s="247">
        <v>0.01</v>
      </c>
      <c r="H661" s="234">
        <f t="shared" ref="H661" si="563">F661*G661</f>
        <v>0</v>
      </c>
      <c r="I661" s="236">
        <f t="shared" ref="I661" si="564">H661*0.06</f>
        <v>0</v>
      </c>
      <c r="J661" s="236">
        <f t="shared" ref="J661" si="565">I661+H661</f>
        <v>0</v>
      </c>
      <c r="K661" s="305"/>
      <c r="L661" s="278">
        <f t="shared" si="553"/>
        <v>0</v>
      </c>
      <c r="M661" s="297"/>
      <c r="N661" s="344"/>
    </row>
    <row r="662" spans="1:14" x14ac:dyDescent="0.25">
      <c r="A662" s="13">
        <v>3280</v>
      </c>
      <c r="B662" s="357" t="s">
        <v>1222</v>
      </c>
      <c r="C662" s="47"/>
      <c r="D662" s="48"/>
      <c r="E662" s="5"/>
      <c r="F662" s="1"/>
      <c r="G662" s="38">
        <v>0.01</v>
      </c>
      <c r="H662" s="1">
        <f t="shared" ref="H662:H663" si="566">F662*G662</f>
        <v>0</v>
      </c>
      <c r="I662" s="35">
        <f t="shared" ref="I662:I663" si="567">H662*0.06</f>
        <v>0</v>
      </c>
      <c r="J662" s="35">
        <f t="shared" ref="J662:J663" si="568">I662+H662</f>
        <v>0</v>
      </c>
      <c r="K662" s="41"/>
      <c r="L662" s="101">
        <f t="shared" si="553"/>
        <v>0</v>
      </c>
      <c r="M662" s="168"/>
      <c r="N662" s="124"/>
    </row>
    <row r="663" spans="1:14" x14ac:dyDescent="0.25">
      <c r="A663" s="13">
        <v>3281</v>
      </c>
      <c r="B663" s="356"/>
      <c r="C663" s="47"/>
      <c r="D663" s="48"/>
      <c r="E663" s="5"/>
      <c r="F663" s="1"/>
      <c r="G663" s="38">
        <v>0.01</v>
      </c>
      <c r="H663" s="1">
        <f t="shared" si="566"/>
        <v>0</v>
      </c>
      <c r="I663" s="35">
        <f t="shared" si="567"/>
        <v>0</v>
      </c>
      <c r="J663" s="35">
        <f t="shared" si="568"/>
        <v>0</v>
      </c>
      <c r="K663" s="41"/>
      <c r="L663" s="101">
        <f t="shared" si="553"/>
        <v>0</v>
      </c>
      <c r="M663" s="168"/>
      <c r="N663" s="124"/>
    </row>
    <row r="664" spans="1:14" s="285" customFormat="1" x14ac:dyDescent="0.25">
      <c r="A664" s="26">
        <v>3283</v>
      </c>
      <c r="B664" s="229" t="s">
        <v>210</v>
      </c>
      <c r="C664" s="230"/>
      <c r="D664" s="231"/>
      <c r="E664" s="232"/>
      <c r="F664" s="234"/>
      <c r="G664" s="234">
        <v>0.06</v>
      </c>
      <c r="H664" s="234">
        <f t="shared" si="535"/>
        <v>0</v>
      </c>
      <c r="I664" s="236">
        <f t="shared" si="536"/>
        <v>0</v>
      </c>
      <c r="J664" s="236">
        <f t="shared" si="537"/>
        <v>0</v>
      </c>
      <c r="K664" s="305"/>
      <c r="L664" s="240">
        <f t="shared" ref="L664" si="569">J664</f>
        <v>0</v>
      </c>
      <c r="M664" s="297"/>
      <c r="N664" s="234"/>
    </row>
    <row r="665" spans="1:14" x14ac:dyDescent="0.25">
      <c r="A665" s="13">
        <v>3284</v>
      </c>
      <c r="B665" s="39" t="s">
        <v>531</v>
      </c>
      <c r="C665" s="47"/>
      <c r="D665" s="48"/>
      <c r="E665" s="5"/>
      <c r="F665" s="1"/>
      <c r="G665" s="38">
        <v>0.01</v>
      </c>
      <c r="H665" s="1">
        <f t="shared" ref="H665" si="570">F665*G665</f>
        <v>0</v>
      </c>
      <c r="I665" s="35">
        <f t="shared" ref="I665" si="571">H665*0.06</f>
        <v>0</v>
      </c>
      <c r="J665" s="35">
        <f t="shared" ref="J665" si="572">I665+H665</f>
        <v>0</v>
      </c>
      <c r="K665" s="41"/>
      <c r="L665" s="226">
        <f>J665</f>
        <v>0</v>
      </c>
      <c r="M665" s="168"/>
      <c r="N665" s="1"/>
    </row>
    <row r="666" spans="1:14" s="285" customFormat="1" x14ac:dyDescent="0.25">
      <c r="A666" s="26">
        <v>3289</v>
      </c>
      <c r="B666" s="229" t="s">
        <v>2034</v>
      </c>
      <c r="C666" s="230"/>
      <c r="D666" s="231"/>
      <c r="E666" s="232"/>
      <c r="F666" s="234"/>
      <c r="G666" s="234">
        <v>0.06</v>
      </c>
      <c r="H666" s="234">
        <f t="shared" ref="H666:H668" si="573">F666*G666</f>
        <v>0</v>
      </c>
      <c r="I666" s="236">
        <f t="shared" ref="I666:I668" si="574">H666*0.06</f>
        <v>0</v>
      </c>
      <c r="J666" s="236">
        <f t="shared" ref="J666:J668" si="575">I666+H666</f>
        <v>0</v>
      </c>
      <c r="K666" s="305"/>
      <c r="L666" s="240">
        <f t="shared" ref="L666" si="576">J666</f>
        <v>0</v>
      </c>
      <c r="M666" s="297"/>
      <c r="N666" s="234"/>
    </row>
    <row r="667" spans="1:14" x14ac:dyDescent="0.25">
      <c r="A667" s="13">
        <v>3296</v>
      </c>
      <c r="B667" s="39" t="s">
        <v>191</v>
      </c>
      <c r="C667" s="47"/>
      <c r="D667" s="48"/>
      <c r="E667" s="5"/>
      <c r="F667" s="1"/>
      <c r="G667" s="38">
        <v>0.01</v>
      </c>
      <c r="H667" s="1">
        <f t="shared" ref="H667" si="577">F667*G667</f>
        <v>0</v>
      </c>
      <c r="I667" s="35">
        <f t="shared" ref="I667" si="578">H667*0.06</f>
        <v>0</v>
      </c>
      <c r="J667" s="35">
        <f t="shared" ref="J667" si="579">I667+H667</f>
        <v>0</v>
      </c>
      <c r="K667" s="41"/>
      <c r="L667" s="101">
        <f>J667</f>
        <v>0</v>
      </c>
      <c r="M667" s="168"/>
      <c r="N667" s="1"/>
    </row>
    <row r="668" spans="1:14" s="285" customFormat="1" x14ac:dyDescent="0.25">
      <c r="A668" s="26">
        <v>3300</v>
      </c>
      <c r="B668" s="229" t="s">
        <v>1252</v>
      </c>
      <c r="C668" s="230"/>
      <c r="D668" s="231"/>
      <c r="E668" s="232"/>
      <c r="F668" s="234"/>
      <c r="G668" s="247">
        <v>0.01</v>
      </c>
      <c r="H668" s="234">
        <f t="shared" si="573"/>
        <v>0</v>
      </c>
      <c r="I668" s="236">
        <f t="shared" si="574"/>
        <v>0</v>
      </c>
      <c r="J668" s="236">
        <f t="shared" si="575"/>
        <v>0</v>
      </c>
      <c r="K668" s="305"/>
      <c r="L668" s="278">
        <f>J668</f>
        <v>0</v>
      </c>
      <c r="M668" s="287"/>
      <c r="N668" s="344"/>
    </row>
    <row r="670" spans="1:14" x14ac:dyDescent="0.25">
      <c r="F670">
        <f>SUM(F10:F669)</f>
        <v>0</v>
      </c>
      <c r="L670">
        <f>SUM(L10:L669)</f>
        <v>0</v>
      </c>
    </row>
    <row r="676" spans="1:8" x14ac:dyDescent="0.25">
      <c r="A676" s="516"/>
      <c r="B676" s="516"/>
    </row>
    <row r="677" spans="1:8" x14ac:dyDescent="0.25">
      <c r="A677" s="516"/>
      <c r="B677" s="516"/>
    </row>
    <row r="678" spans="1:8" x14ac:dyDescent="0.25">
      <c r="A678" s="516"/>
      <c r="B678" s="516"/>
      <c r="H678" s="276"/>
    </row>
    <row r="679" spans="1:8" x14ac:dyDescent="0.25">
      <c r="A679" s="516"/>
      <c r="B679" s="516"/>
      <c r="H679" s="276"/>
    </row>
    <row r="680" spans="1:8" x14ac:dyDescent="0.25">
      <c r="A680" s="516"/>
      <c r="B680" s="516"/>
      <c r="H680" s="276"/>
    </row>
    <row r="681" spans="1:8" x14ac:dyDescent="0.25">
      <c r="A681" s="516"/>
      <c r="B681" s="516"/>
    </row>
    <row r="682" spans="1:8" x14ac:dyDescent="0.25">
      <c r="A682" s="516"/>
      <c r="B682" s="516"/>
    </row>
  </sheetData>
  <mergeCells count="1125">
    <mergeCell ref="A657:A659"/>
    <mergeCell ref="L657:L659"/>
    <mergeCell ref="M657:M659"/>
    <mergeCell ref="N657:N659"/>
    <mergeCell ref="C618:C621"/>
    <mergeCell ref="D618:D621"/>
    <mergeCell ref="L611:L614"/>
    <mergeCell ref="M611:M614"/>
    <mergeCell ref="N559:N560"/>
    <mergeCell ref="L26:L27"/>
    <mergeCell ref="A633:A634"/>
    <mergeCell ref="F633:F634"/>
    <mergeCell ref="G633:G634"/>
    <mergeCell ref="H633:H634"/>
    <mergeCell ref="I633:I634"/>
    <mergeCell ref="J633:J634"/>
    <mergeCell ref="L633:L634"/>
    <mergeCell ref="M633:M634"/>
    <mergeCell ref="N633:N634"/>
    <mergeCell ref="A635:A643"/>
    <mergeCell ref="C635:C643"/>
    <mergeCell ref="D635:D643"/>
    <mergeCell ref="E635:E643"/>
    <mergeCell ref="F635:F643"/>
    <mergeCell ref="G635:G643"/>
    <mergeCell ref="H635:H643"/>
    <mergeCell ref="I635:I643"/>
    <mergeCell ref="J635:J643"/>
    <mergeCell ref="L635:L643"/>
    <mergeCell ref="M635:M643"/>
    <mergeCell ref="N635:N643"/>
    <mergeCell ref="L618:L621"/>
    <mergeCell ref="M618:M621"/>
    <mergeCell ref="N618:N621"/>
    <mergeCell ref="B618:B619"/>
    <mergeCell ref="B620:B621"/>
    <mergeCell ref="A618:A619"/>
    <mergeCell ref="A620:A621"/>
    <mergeCell ref="J75:J76"/>
    <mergeCell ref="J302:J303"/>
    <mergeCell ref="E618:E621"/>
    <mergeCell ref="F618:F621"/>
    <mergeCell ref="G618:G621"/>
    <mergeCell ref="H618:H621"/>
    <mergeCell ref="I618:I621"/>
    <mergeCell ref="J618:J621"/>
    <mergeCell ref="L589:L590"/>
    <mergeCell ref="M589:M590"/>
    <mergeCell ref="N589:N590"/>
    <mergeCell ref="N602:N603"/>
    <mergeCell ref="N611:N614"/>
    <mergeCell ref="I613:I614"/>
    <mergeCell ref="B605:B606"/>
    <mergeCell ref="M602:M603"/>
    <mergeCell ref="A602:A603"/>
    <mergeCell ref="L602:L603"/>
    <mergeCell ref="A611:A614"/>
    <mergeCell ref="C613:C614"/>
    <mergeCell ref="D613:D614"/>
    <mergeCell ref="E613:E614"/>
    <mergeCell ref="F613:F614"/>
    <mergeCell ref="G613:G614"/>
    <mergeCell ref="H613:H614"/>
    <mergeCell ref="J613:J614"/>
    <mergeCell ref="N431:N432"/>
    <mergeCell ref="N434:N438"/>
    <mergeCell ref="N341:N343"/>
    <mergeCell ref="L551:L552"/>
    <mergeCell ref="M551:M552"/>
    <mergeCell ref="N331:N332"/>
    <mergeCell ref="N325:N326"/>
    <mergeCell ref="L325:L326"/>
    <mergeCell ref="M333:M334"/>
    <mergeCell ref="L341:L343"/>
    <mergeCell ref="M243:M245"/>
    <mergeCell ref="N237:N238"/>
    <mergeCell ref="N172:N174"/>
    <mergeCell ref="N257:N258"/>
    <mergeCell ref="N214:N215"/>
    <mergeCell ref="N407:N408"/>
    <mergeCell ref="M424:M425"/>
    <mergeCell ref="L393:L396"/>
    <mergeCell ref="L304:L305"/>
    <mergeCell ref="L172:L174"/>
    <mergeCell ref="N533:N534"/>
    <mergeCell ref="N503:N504"/>
    <mergeCell ref="N541:N547"/>
    <mergeCell ref="N276:N277"/>
    <mergeCell ref="N453:N459"/>
    <mergeCell ref="N531:N532"/>
    <mergeCell ref="M304:M305"/>
    <mergeCell ref="L331:L332"/>
    <mergeCell ref="N338:N339"/>
    <mergeCell ref="N346:N347"/>
    <mergeCell ref="M453:M459"/>
    <mergeCell ref="L440:L444"/>
    <mergeCell ref="M449:M452"/>
    <mergeCell ref="N578:N579"/>
    <mergeCell ref="L34:L35"/>
    <mergeCell ref="M34:M35"/>
    <mergeCell ref="N34:N35"/>
    <mergeCell ref="L68:L70"/>
    <mergeCell ref="G149:G150"/>
    <mergeCell ref="L159:L166"/>
    <mergeCell ref="N147:N148"/>
    <mergeCell ref="L346:L347"/>
    <mergeCell ref="J169:J170"/>
    <mergeCell ref="M75:M77"/>
    <mergeCell ref="J208:J210"/>
    <mergeCell ref="N212:N213"/>
    <mergeCell ref="N154:N155"/>
    <mergeCell ref="N216:N218"/>
    <mergeCell ref="L298:L299"/>
    <mergeCell ref="N333:N334"/>
    <mergeCell ref="M338:M339"/>
    <mergeCell ref="M331:M332"/>
    <mergeCell ref="L333:L334"/>
    <mergeCell ref="L169:L170"/>
    <mergeCell ref="J84:J86"/>
    <mergeCell ref="N446:N447"/>
    <mergeCell ref="N243:N245"/>
    <mergeCell ref="N169:N170"/>
    <mergeCell ref="N149:N150"/>
    <mergeCell ref="I84:I86"/>
    <mergeCell ref="N167:N168"/>
    <mergeCell ref="M431:M432"/>
    <mergeCell ref="N73:N74"/>
    <mergeCell ref="L73:L74"/>
    <mergeCell ref="N249:N253"/>
    <mergeCell ref="E172:E173"/>
    <mergeCell ref="J81:J82"/>
    <mergeCell ref="L81:L82"/>
    <mergeCell ref="J154:J155"/>
    <mergeCell ref="L154:L155"/>
    <mergeCell ref="I73:I74"/>
    <mergeCell ref="I172:I173"/>
    <mergeCell ref="J164:J166"/>
    <mergeCell ref="M147:M148"/>
    <mergeCell ref="J214:J215"/>
    <mergeCell ref="L214:L215"/>
    <mergeCell ref="L115:L116"/>
    <mergeCell ref="M216:M218"/>
    <mergeCell ref="N75:N77"/>
    <mergeCell ref="L156:L158"/>
    <mergeCell ref="M156:M158"/>
    <mergeCell ref="N156:N158"/>
    <mergeCell ref="L237:L238"/>
    <mergeCell ref="M237:M238"/>
    <mergeCell ref="L167:L168"/>
    <mergeCell ref="M167:M168"/>
    <mergeCell ref="E193:E194"/>
    <mergeCell ref="F159:F160"/>
    <mergeCell ref="I164:I166"/>
    <mergeCell ref="H126:H129"/>
    <mergeCell ref="F190:F192"/>
    <mergeCell ref="G283:G284"/>
    <mergeCell ref="N259:N261"/>
    <mergeCell ref="N263:N272"/>
    <mergeCell ref="J283:J284"/>
    <mergeCell ref="F298:F299"/>
    <mergeCell ref="N298:N299"/>
    <mergeCell ref="N184:N185"/>
    <mergeCell ref="L208:L210"/>
    <mergeCell ref="J295:J297"/>
    <mergeCell ref="M212:M213"/>
    <mergeCell ref="M259:M261"/>
    <mergeCell ref="M276:M277"/>
    <mergeCell ref="M214:M215"/>
    <mergeCell ref="M283:M284"/>
    <mergeCell ref="L281:L282"/>
    <mergeCell ref="L203:L204"/>
    <mergeCell ref="L184:L185"/>
    <mergeCell ref="I263:I268"/>
    <mergeCell ref="M298:M299"/>
    <mergeCell ref="L290:L292"/>
    <mergeCell ref="N203:N204"/>
    <mergeCell ref="J222:J228"/>
    <mergeCell ref="L222:L228"/>
    <mergeCell ref="N283:N284"/>
    <mergeCell ref="H193:H194"/>
    <mergeCell ref="L189:L192"/>
    <mergeCell ref="G214:G215"/>
    <mergeCell ref="I244:I245"/>
    <mergeCell ref="I283:I284"/>
    <mergeCell ref="J244:J245"/>
    <mergeCell ref="L249:L253"/>
    <mergeCell ref="M249:M253"/>
    <mergeCell ref="D539:D540"/>
    <mergeCell ref="E539:E540"/>
    <mergeCell ref="F539:F540"/>
    <mergeCell ref="G539:G540"/>
    <mergeCell ref="N491:N493"/>
    <mergeCell ref="D478:D479"/>
    <mergeCell ref="F526:F528"/>
    <mergeCell ref="C531:C532"/>
    <mergeCell ref="A531:A532"/>
    <mergeCell ref="G531:G532"/>
    <mergeCell ref="D531:D532"/>
    <mergeCell ref="E531:E532"/>
    <mergeCell ref="N538:N540"/>
    <mergeCell ref="A533:A534"/>
    <mergeCell ref="F533:F534"/>
    <mergeCell ref="G533:G534"/>
    <mergeCell ref="C533:C534"/>
    <mergeCell ref="D533:D534"/>
    <mergeCell ref="E533:E534"/>
    <mergeCell ref="I519:I520"/>
    <mergeCell ref="G519:G520"/>
    <mergeCell ref="H519:H520"/>
    <mergeCell ref="N482:N484"/>
    <mergeCell ref="M538:M540"/>
    <mergeCell ref="A506:A507"/>
    <mergeCell ref="F506:F507"/>
    <mergeCell ref="F491:F493"/>
    <mergeCell ref="G491:G493"/>
    <mergeCell ref="F519:F520"/>
    <mergeCell ref="D526:D528"/>
    <mergeCell ref="C499:C501"/>
    <mergeCell ref="A491:A493"/>
    <mergeCell ref="E546:E547"/>
    <mergeCell ref="F546:F547"/>
    <mergeCell ref="L553:L558"/>
    <mergeCell ref="M553:M558"/>
    <mergeCell ref="A553:A558"/>
    <mergeCell ref="C554:C558"/>
    <mergeCell ref="D554:D558"/>
    <mergeCell ref="D546:D547"/>
    <mergeCell ref="C578:C579"/>
    <mergeCell ref="D578:D579"/>
    <mergeCell ref="E578:E579"/>
    <mergeCell ref="F578:F579"/>
    <mergeCell ref="A551:A552"/>
    <mergeCell ref="G578:G579"/>
    <mergeCell ref="H578:H579"/>
    <mergeCell ref="I578:I579"/>
    <mergeCell ref="I554:I558"/>
    <mergeCell ref="H554:H558"/>
    <mergeCell ref="A578:A579"/>
    <mergeCell ref="F554:F558"/>
    <mergeCell ref="L578:L579"/>
    <mergeCell ref="M578:M579"/>
    <mergeCell ref="E554:E558"/>
    <mergeCell ref="G554:G558"/>
    <mergeCell ref="M541:M547"/>
    <mergeCell ref="A559:A560"/>
    <mergeCell ref="L559:L560"/>
    <mergeCell ref="M559:M560"/>
    <mergeCell ref="G546:G547"/>
    <mergeCell ref="C543:C544"/>
    <mergeCell ref="E543:E544"/>
    <mergeCell ref="F543:F544"/>
    <mergeCell ref="A589:A590"/>
    <mergeCell ref="J578:J579"/>
    <mergeCell ref="A541:A547"/>
    <mergeCell ref="C546:C547"/>
    <mergeCell ref="H546:H547"/>
    <mergeCell ref="D543:D544"/>
    <mergeCell ref="E499:E501"/>
    <mergeCell ref="F499:F501"/>
    <mergeCell ref="N449:N452"/>
    <mergeCell ref="N424:N425"/>
    <mergeCell ref="M440:M444"/>
    <mergeCell ref="F453:F459"/>
    <mergeCell ref="L404:L406"/>
    <mergeCell ref="E442:E443"/>
    <mergeCell ref="M410:M411"/>
    <mergeCell ref="J394:J395"/>
    <mergeCell ref="A453:A459"/>
    <mergeCell ref="C453:C459"/>
    <mergeCell ref="C526:C528"/>
    <mergeCell ref="G499:G501"/>
    <mergeCell ref="H499:H501"/>
    <mergeCell ref="I499:I501"/>
    <mergeCell ref="I491:I493"/>
    <mergeCell ref="E491:E493"/>
    <mergeCell ref="D491:D493"/>
    <mergeCell ref="C491:C493"/>
    <mergeCell ref="C478:C479"/>
    <mergeCell ref="C506:C507"/>
    <mergeCell ref="D506:D507"/>
    <mergeCell ref="E506:E507"/>
    <mergeCell ref="D442:D443"/>
    <mergeCell ref="L446:L447"/>
    <mergeCell ref="J442:J443"/>
    <mergeCell ref="G368:G369"/>
    <mergeCell ref="L384:L385"/>
    <mergeCell ref="M384:M385"/>
    <mergeCell ref="E394:E395"/>
    <mergeCell ref="A446:A447"/>
    <mergeCell ref="D446:D447"/>
    <mergeCell ref="H442:H443"/>
    <mergeCell ref="D434:D437"/>
    <mergeCell ref="F446:F447"/>
    <mergeCell ref="A440:A444"/>
    <mergeCell ref="G446:G447"/>
    <mergeCell ref="I442:I443"/>
    <mergeCell ref="L401:L403"/>
    <mergeCell ref="L434:L438"/>
    <mergeCell ref="L431:L432"/>
    <mergeCell ref="C434:C437"/>
    <mergeCell ref="I434:I437"/>
    <mergeCell ref="A407:A408"/>
    <mergeCell ref="L375:L380"/>
    <mergeCell ref="I368:I369"/>
    <mergeCell ref="J434:J437"/>
    <mergeCell ref="M434:M438"/>
    <mergeCell ref="J375:J379"/>
    <mergeCell ref="J368:J369"/>
    <mergeCell ref="C442:C443"/>
    <mergeCell ref="H446:H447"/>
    <mergeCell ref="J446:J447"/>
    <mergeCell ref="E368:E369"/>
    <mergeCell ref="A410:A411"/>
    <mergeCell ref="A404:A406"/>
    <mergeCell ref="C394:C395"/>
    <mergeCell ref="D453:D459"/>
    <mergeCell ref="A424:A425"/>
    <mergeCell ref="F434:F437"/>
    <mergeCell ref="G434:G437"/>
    <mergeCell ref="N375:N380"/>
    <mergeCell ref="N384:N385"/>
    <mergeCell ref="N404:N406"/>
    <mergeCell ref="N440:N444"/>
    <mergeCell ref="I7:I9"/>
    <mergeCell ref="A7:A9"/>
    <mergeCell ref="B7:B9"/>
    <mergeCell ref="C7:F7"/>
    <mergeCell ref="G7:G9"/>
    <mergeCell ref="H7:H9"/>
    <mergeCell ref="C8:D8"/>
    <mergeCell ref="E295:E297"/>
    <mergeCell ref="F295:F297"/>
    <mergeCell ref="G295:G297"/>
    <mergeCell ref="H295:H297"/>
    <mergeCell ref="C48:C49"/>
    <mergeCell ref="D48:D49"/>
    <mergeCell ref="C172:C173"/>
    <mergeCell ref="A167:A168"/>
    <mergeCell ref="A159:A166"/>
    <mergeCell ref="C42:C43"/>
    <mergeCell ref="F172:F173"/>
    <mergeCell ref="C222:C228"/>
    <mergeCell ref="D244:D245"/>
    <mergeCell ref="D130:D135"/>
    <mergeCell ref="G172:G173"/>
    <mergeCell ref="H172:H173"/>
    <mergeCell ref="H240:H242"/>
    <mergeCell ref="M45:M47"/>
    <mergeCell ref="J48:J49"/>
    <mergeCell ref="L48:L49"/>
    <mergeCell ref="L18:L21"/>
    <mergeCell ref="D126:D129"/>
    <mergeCell ref="J290:J291"/>
    <mergeCell ref="I154:I155"/>
    <mergeCell ref="D120:D122"/>
    <mergeCell ref="J159:J160"/>
    <mergeCell ref="H290:H291"/>
    <mergeCell ref="E18:E21"/>
    <mergeCell ref="L125:L139"/>
    <mergeCell ref="E149:E150"/>
    <mergeCell ref="L149:L150"/>
    <mergeCell ref="E75:E76"/>
    <mergeCell ref="F75:F76"/>
    <mergeCell ref="H216:H218"/>
    <mergeCell ref="H164:H166"/>
    <mergeCell ref="F130:F135"/>
    <mergeCell ref="G130:G135"/>
    <mergeCell ref="I81:I82"/>
    <mergeCell ref="G23:G24"/>
    <mergeCell ref="H120:H122"/>
    <mergeCell ref="J130:J135"/>
    <mergeCell ref="I290:I291"/>
    <mergeCell ref="I240:I242"/>
    <mergeCell ref="J240:J242"/>
    <mergeCell ref="M240:M242"/>
    <mergeCell ref="E136:E139"/>
    <mergeCell ref="M73:M74"/>
    <mergeCell ref="E263:E268"/>
    <mergeCell ref="G28:G29"/>
    <mergeCell ref="G355:G356"/>
    <mergeCell ref="A53:A54"/>
    <mergeCell ref="A75:A77"/>
    <mergeCell ref="B381:B382"/>
    <mergeCell ref="D333:D334"/>
    <mergeCell ref="G302:G303"/>
    <mergeCell ref="I298:I299"/>
    <mergeCell ref="G81:G82"/>
    <mergeCell ref="D222:D228"/>
    <mergeCell ref="J216:J218"/>
    <mergeCell ref="L216:L218"/>
    <mergeCell ref="I193:I194"/>
    <mergeCell ref="E222:E228"/>
    <mergeCell ref="A186:A187"/>
    <mergeCell ref="H130:H135"/>
    <mergeCell ref="J126:J129"/>
    <mergeCell ref="F216:F218"/>
    <mergeCell ref="E81:E82"/>
    <mergeCell ref="G75:G76"/>
    <mergeCell ref="C159:C160"/>
    <mergeCell ref="L259:L261"/>
    <mergeCell ref="I120:I122"/>
    <mergeCell ref="H149:H150"/>
    <mergeCell ref="K7:K269"/>
    <mergeCell ref="D164:D166"/>
    <mergeCell ref="H154:H155"/>
    <mergeCell ref="E130:E135"/>
    <mergeCell ref="C120:C122"/>
    <mergeCell ref="D45:D47"/>
    <mergeCell ref="J7:J9"/>
    <mergeCell ref="D290:D291"/>
    <mergeCell ref="J73:J74"/>
    <mergeCell ref="L7:L9"/>
    <mergeCell ref="M7:M9"/>
    <mergeCell ref="A39:A40"/>
    <mergeCell ref="A13:A14"/>
    <mergeCell ref="A68:A70"/>
    <mergeCell ref="A108:A109"/>
    <mergeCell ref="L13:L14"/>
    <mergeCell ref="H81:H82"/>
    <mergeCell ref="D154:D155"/>
    <mergeCell ref="E154:E155"/>
    <mergeCell ref="C130:C135"/>
    <mergeCell ref="M189:M192"/>
    <mergeCell ref="C23:C24"/>
    <mergeCell ref="A37:A38"/>
    <mergeCell ref="M149:M150"/>
    <mergeCell ref="G154:G155"/>
    <mergeCell ref="G169:G170"/>
    <mergeCell ref="I23:I24"/>
    <mergeCell ref="F53:F54"/>
    <mergeCell ref="G53:G54"/>
    <mergeCell ref="H53:H54"/>
    <mergeCell ref="M83:M86"/>
    <mergeCell ref="H159:H160"/>
    <mergeCell ref="I149:I150"/>
    <mergeCell ref="E8:F8"/>
    <mergeCell ref="G45:G47"/>
    <mergeCell ref="H45:H47"/>
    <mergeCell ref="G73:G74"/>
    <mergeCell ref="L28:L29"/>
    <mergeCell ref="M108:M109"/>
    <mergeCell ref="I45:I47"/>
    <mergeCell ref="A18:A21"/>
    <mergeCell ref="N26:N27"/>
    <mergeCell ref="N108:N109"/>
    <mergeCell ref="N112:N114"/>
    <mergeCell ref="N30:N31"/>
    <mergeCell ref="N37:N38"/>
    <mergeCell ref="D53:D54"/>
    <mergeCell ref="E53:E54"/>
    <mergeCell ref="N48:N49"/>
    <mergeCell ref="M184:M185"/>
    <mergeCell ref="A26:A27"/>
    <mergeCell ref="A42:A43"/>
    <mergeCell ref="B42:B43"/>
    <mergeCell ref="E28:E29"/>
    <mergeCell ref="A216:A218"/>
    <mergeCell ref="A28:A29"/>
    <mergeCell ref="E45:E47"/>
    <mergeCell ref="F45:F47"/>
    <mergeCell ref="J53:J54"/>
    <mergeCell ref="A203:A204"/>
    <mergeCell ref="D216:D218"/>
    <mergeCell ref="E42:E43"/>
    <mergeCell ref="D75:D76"/>
    <mergeCell ref="J68:J70"/>
    <mergeCell ref="M169:M170"/>
    <mergeCell ref="L212:L213"/>
    <mergeCell ref="H68:H70"/>
    <mergeCell ref="G190:G192"/>
    <mergeCell ref="H190:H192"/>
    <mergeCell ref="I190:I192"/>
    <mergeCell ref="H75:H76"/>
    <mergeCell ref="F149:F150"/>
    <mergeCell ref="D214:D215"/>
    <mergeCell ref="A23:A24"/>
    <mergeCell ref="L37:L38"/>
    <mergeCell ref="I130:I135"/>
    <mergeCell ref="M154:M155"/>
    <mergeCell ref="A125:A139"/>
    <mergeCell ref="C136:C139"/>
    <mergeCell ref="D136:D139"/>
    <mergeCell ref="F136:F139"/>
    <mergeCell ref="G136:G139"/>
    <mergeCell ref="J149:J150"/>
    <mergeCell ref="E48:E49"/>
    <mergeCell ref="L45:L47"/>
    <mergeCell ref="C68:C70"/>
    <mergeCell ref="C53:C54"/>
    <mergeCell ref="I18:I21"/>
    <mergeCell ref="M26:M27"/>
    <mergeCell ref="A141:A143"/>
    <mergeCell ref="F126:F129"/>
    <mergeCell ref="C75:C76"/>
    <mergeCell ref="G141:G143"/>
    <mergeCell ref="D73:D74"/>
    <mergeCell ref="E73:E74"/>
    <mergeCell ref="H73:H74"/>
    <mergeCell ref="I53:I54"/>
    <mergeCell ref="E126:E129"/>
    <mergeCell ref="J136:J139"/>
    <mergeCell ref="A45:A47"/>
    <mergeCell ref="C45:C47"/>
    <mergeCell ref="A120:A123"/>
    <mergeCell ref="L75:L77"/>
    <mergeCell ref="I48:I49"/>
    <mergeCell ref="G48:G49"/>
    <mergeCell ref="N7:N9"/>
    <mergeCell ref="N189:N192"/>
    <mergeCell ref="N295:N297"/>
    <mergeCell ref="N304:N305"/>
    <mergeCell ref="L53:L54"/>
    <mergeCell ref="M53:M54"/>
    <mergeCell ref="N53:N54"/>
    <mergeCell ref="M23:M24"/>
    <mergeCell ref="F48:F49"/>
    <mergeCell ref="L42:L43"/>
    <mergeCell ref="M42:M43"/>
    <mergeCell ref="N42:N43"/>
    <mergeCell ref="M18:M21"/>
    <mergeCell ref="J120:J122"/>
    <mergeCell ref="F68:F70"/>
    <mergeCell ref="E68:E70"/>
    <mergeCell ref="N125:N139"/>
    <mergeCell ref="N81:N82"/>
    <mergeCell ref="M48:M49"/>
    <mergeCell ref="N39:N40"/>
    <mergeCell ref="J23:J24"/>
    <mergeCell ref="L23:L24"/>
    <mergeCell ref="M263:M272"/>
    <mergeCell ref="M28:M29"/>
    <mergeCell ref="I30:I31"/>
    <mergeCell ref="J30:J31"/>
    <mergeCell ref="L30:L31"/>
    <mergeCell ref="M30:M31"/>
    <mergeCell ref="E169:E170"/>
    <mergeCell ref="N83:N86"/>
    <mergeCell ref="G159:G160"/>
    <mergeCell ref="N13:N14"/>
    <mergeCell ref="N18:N21"/>
    <mergeCell ref="G18:G21"/>
    <mergeCell ref="H18:H21"/>
    <mergeCell ref="N23:N24"/>
    <mergeCell ref="M141:M143"/>
    <mergeCell ref="J28:J29"/>
    <mergeCell ref="L147:L148"/>
    <mergeCell ref="M115:M116"/>
    <mergeCell ref="N115:N116"/>
    <mergeCell ref="D28:D29"/>
    <mergeCell ref="F81:F82"/>
    <mergeCell ref="H23:H24"/>
    <mergeCell ref="N45:N47"/>
    <mergeCell ref="N28:N29"/>
    <mergeCell ref="M81:M82"/>
    <mergeCell ref="M125:M139"/>
    <mergeCell ref="D141:D143"/>
    <mergeCell ref="E141:E143"/>
    <mergeCell ref="L141:L143"/>
    <mergeCell ref="J18:J21"/>
    <mergeCell ref="F120:F122"/>
    <mergeCell ref="G120:G122"/>
    <mergeCell ref="H141:H143"/>
    <mergeCell ref="N68:N70"/>
    <mergeCell ref="D68:D70"/>
    <mergeCell ref="H136:H139"/>
    <mergeCell ref="I136:I139"/>
    <mergeCell ref="I68:I70"/>
    <mergeCell ref="D23:D24"/>
    <mergeCell ref="E23:E24"/>
    <mergeCell ref="N141:N143"/>
    <mergeCell ref="F23:F24"/>
    <mergeCell ref="D394:D395"/>
    <mergeCell ref="F325:F326"/>
    <mergeCell ref="D208:D210"/>
    <mergeCell ref="A237:A238"/>
    <mergeCell ref="A346:A347"/>
    <mergeCell ref="A341:A343"/>
    <mergeCell ref="F375:F379"/>
    <mergeCell ref="G375:G379"/>
    <mergeCell ref="H375:H379"/>
    <mergeCell ref="E342:E343"/>
    <mergeCell ref="F342:F343"/>
    <mergeCell ref="E325:E326"/>
    <mergeCell ref="A249:A253"/>
    <mergeCell ref="C375:C379"/>
    <mergeCell ref="G290:G291"/>
    <mergeCell ref="D298:D299"/>
    <mergeCell ref="I394:I395"/>
    <mergeCell ref="D368:D369"/>
    <mergeCell ref="E290:E291"/>
    <mergeCell ref="C364:C366"/>
    <mergeCell ref="A338:A339"/>
    <mergeCell ref="C338:C339"/>
    <mergeCell ref="D338:D339"/>
    <mergeCell ref="D375:D379"/>
    <mergeCell ref="C251:C252"/>
    <mergeCell ref="G342:G343"/>
    <mergeCell ref="I302:I303"/>
    <mergeCell ref="G298:G299"/>
    <mergeCell ref="A276:A277"/>
    <mergeCell ref="A263:A272"/>
    <mergeCell ref="F251:F252"/>
    <mergeCell ref="A259:A261"/>
    <mergeCell ref="D519:D520"/>
    <mergeCell ref="C519:C520"/>
    <mergeCell ref="C473:C474"/>
    <mergeCell ref="M491:M493"/>
    <mergeCell ref="M478:M480"/>
    <mergeCell ref="M499:M501"/>
    <mergeCell ref="N506:N507"/>
    <mergeCell ref="E519:E520"/>
    <mergeCell ref="M514:M516"/>
    <mergeCell ref="N514:N516"/>
    <mergeCell ref="F531:F532"/>
    <mergeCell ref="L531:L532"/>
    <mergeCell ref="G506:G507"/>
    <mergeCell ref="H506:H507"/>
    <mergeCell ref="L503:L504"/>
    <mergeCell ref="D499:D501"/>
    <mergeCell ref="G526:G528"/>
    <mergeCell ref="H526:H528"/>
    <mergeCell ref="I482:I483"/>
    <mergeCell ref="G473:G474"/>
    <mergeCell ref="H473:H474"/>
    <mergeCell ref="I531:I532"/>
    <mergeCell ref="N499:N501"/>
    <mergeCell ref="N519:N525"/>
    <mergeCell ref="L482:L484"/>
    <mergeCell ref="G543:G544"/>
    <mergeCell ref="L538:L540"/>
    <mergeCell ref="D473:D474"/>
    <mergeCell ref="E473:E474"/>
    <mergeCell ref="E478:E479"/>
    <mergeCell ref="A538:A540"/>
    <mergeCell ref="C539:C540"/>
    <mergeCell ref="N553:N558"/>
    <mergeCell ref="J554:J558"/>
    <mergeCell ref="N551:N552"/>
    <mergeCell ref="H539:H540"/>
    <mergeCell ref="I539:I540"/>
    <mergeCell ref="J539:J540"/>
    <mergeCell ref="E526:E528"/>
    <mergeCell ref="J526:J528"/>
    <mergeCell ref="J482:J483"/>
    <mergeCell ref="A503:A504"/>
    <mergeCell ref="A526:A528"/>
    <mergeCell ref="I473:I474"/>
    <mergeCell ref="J473:J474"/>
    <mergeCell ref="L473:L474"/>
    <mergeCell ref="M473:M474"/>
    <mergeCell ref="M482:M484"/>
    <mergeCell ref="H491:H493"/>
    <mergeCell ref="F482:F483"/>
    <mergeCell ref="A473:A474"/>
    <mergeCell ref="H543:H544"/>
    <mergeCell ref="G482:G483"/>
    <mergeCell ref="H482:H483"/>
    <mergeCell ref="F473:F474"/>
    <mergeCell ref="I543:I544"/>
    <mergeCell ref="I506:I507"/>
    <mergeCell ref="H533:H534"/>
    <mergeCell ref="I533:I534"/>
    <mergeCell ref="J533:J534"/>
    <mergeCell ref="L533:L534"/>
    <mergeCell ref="L514:L516"/>
    <mergeCell ref="N473:N474"/>
    <mergeCell ref="J453:J459"/>
    <mergeCell ref="L453:L459"/>
    <mergeCell ref="J531:J532"/>
    <mergeCell ref="L541:L547"/>
    <mergeCell ref="J491:J493"/>
    <mergeCell ref="M506:M507"/>
    <mergeCell ref="M503:M504"/>
    <mergeCell ref="N478:N480"/>
    <mergeCell ref="J546:J547"/>
    <mergeCell ref="L526:L528"/>
    <mergeCell ref="J519:J520"/>
    <mergeCell ref="I546:I547"/>
    <mergeCell ref="J499:J501"/>
    <mergeCell ref="L499:L501"/>
    <mergeCell ref="L491:L493"/>
    <mergeCell ref="M526:M528"/>
    <mergeCell ref="M531:M532"/>
    <mergeCell ref="M533:M534"/>
    <mergeCell ref="J543:J544"/>
    <mergeCell ref="L506:L507"/>
    <mergeCell ref="H531:H532"/>
    <mergeCell ref="H453:H459"/>
    <mergeCell ref="I526:I528"/>
    <mergeCell ref="K443:K453"/>
    <mergeCell ref="L449:L452"/>
    <mergeCell ref="N526:N528"/>
    <mergeCell ref="J355:J356"/>
    <mergeCell ref="M346:M347"/>
    <mergeCell ref="J333:J334"/>
    <mergeCell ref="I355:I356"/>
    <mergeCell ref="M306:M310"/>
    <mergeCell ref="L424:L425"/>
    <mergeCell ref="M341:M343"/>
    <mergeCell ref="N393:N396"/>
    <mergeCell ref="N401:N403"/>
    <mergeCell ref="N318:N319"/>
    <mergeCell ref="I364:I366"/>
    <mergeCell ref="I375:I379"/>
    <mergeCell ref="L410:L411"/>
    <mergeCell ref="M375:M380"/>
    <mergeCell ref="M325:M326"/>
    <mergeCell ref="N320:N321"/>
    <mergeCell ref="N410:N411"/>
    <mergeCell ref="M404:M406"/>
    <mergeCell ref="M322:M323"/>
    <mergeCell ref="M407:M408"/>
    <mergeCell ref="J364:J366"/>
    <mergeCell ref="I342:I343"/>
    <mergeCell ref="L306:L310"/>
    <mergeCell ref="L320:L321"/>
    <mergeCell ref="L322:L323"/>
    <mergeCell ref="M68:M70"/>
    <mergeCell ref="C73:C74"/>
    <mergeCell ref="C126:C129"/>
    <mergeCell ref="A112:A114"/>
    <mergeCell ref="A147:A148"/>
    <mergeCell ref="A169:A170"/>
    <mergeCell ref="F169:F170"/>
    <mergeCell ref="L112:L114"/>
    <mergeCell ref="C84:C86"/>
    <mergeCell ref="L83:L86"/>
    <mergeCell ref="M159:M166"/>
    <mergeCell ref="F141:F143"/>
    <mergeCell ref="A65:A66"/>
    <mergeCell ref="L65:L66"/>
    <mergeCell ref="E120:E122"/>
    <mergeCell ref="G126:G129"/>
    <mergeCell ref="I141:I143"/>
    <mergeCell ref="J141:J143"/>
    <mergeCell ref="H84:H86"/>
    <mergeCell ref="E156:E157"/>
    <mergeCell ref="F156:F157"/>
    <mergeCell ref="G156:G157"/>
    <mergeCell ref="H156:H157"/>
    <mergeCell ref="M112:M114"/>
    <mergeCell ref="G68:G70"/>
    <mergeCell ref="J156:J157"/>
    <mergeCell ref="A154:A155"/>
    <mergeCell ref="C154:C155"/>
    <mergeCell ref="A83:A86"/>
    <mergeCell ref="A81:A82"/>
    <mergeCell ref="I126:I129"/>
    <mergeCell ref="D81:D82"/>
    <mergeCell ref="M37:M38"/>
    <mergeCell ref="F18:F21"/>
    <mergeCell ref="C169:C170"/>
    <mergeCell ref="C186:C187"/>
    <mergeCell ref="J193:J194"/>
    <mergeCell ref="F193:F194"/>
    <mergeCell ref="A208:A210"/>
    <mergeCell ref="E203:E204"/>
    <mergeCell ref="D251:D252"/>
    <mergeCell ref="E251:E252"/>
    <mergeCell ref="G240:G242"/>
    <mergeCell ref="C28:C29"/>
    <mergeCell ref="F208:F210"/>
    <mergeCell ref="C164:C166"/>
    <mergeCell ref="A30:A31"/>
    <mergeCell ref="C30:C31"/>
    <mergeCell ref="D30:D31"/>
    <mergeCell ref="E30:E31"/>
    <mergeCell ref="F30:F31"/>
    <mergeCell ref="G30:G31"/>
    <mergeCell ref="H30:H31"/>
    <mergeCell ref="C18:C21"/>
    <mergeCell ref="D18:D21"/>
    <mergeCell ref="A48:A49"/>
    <mergeCell ref="H48:H49"/>
    <mergeCell ref="A149:A150"/>
    <mergeCell ref="L181:L182"/>
    <mergeCell ref="A115:A116"/>
    <mergeCell ref="L39:L40"/>
    <mergeCell ref="M39:M40"/>
    <mergeCell ref="D42:D43"/>
    <mergeCell ref="J45:J47"/>
    <mergeCell ref="C214:C215"/>
    <mergeCell ref="F240:F242"/>
    <mergeCell ref="H214:H215"/>
    <mergeCell ref="A172:A174"/>
    <mergeCell ref="A189:A192"/>
    <mergeCell ref="C149:C150"/>
    <mergeCell ref="D149:D150"/>
    <mergeCell ref="D84:D86"/>
    <mergeCell ref="A184:A185"/>
    <mergeCell ref="A257:A258"/>
    <mergeCell ref="E244:E245"/>
    <mergeCell ref="C342:C343"/>
    <mergeCell ref="B304:B305"/>
    <mergeCell ref="H368:H369"/>
    <mergeCell ref="D342:D343"/>
    <mergeCell ref="E298:E299"/>
    <mergeCell ref="E364:E366"/>
    <mergeCell ref="H364:H366"/>
    <mergeCell ref="G364:G366"/>
    <mergeCell ref="H302:H303"/>
    <mergeCell ref="C208:C210"/>
    <mergeCell ref="A306:A310"/>
    <mergeCell ref="H333:H334"/>
    <mergeCell ref="F290:F291"/>
    <mergeCell ref="C298:C299"/>
    <mergeCell ref="C263:C268"/>
    <mergeCell ref="D283:D284"/>
    <mergeCell ref="A290:A292"/>
    <mergeCell ref="D355:D356"/>
    <mergeCell ref="E355:E356"/>
    <mergeCell ref="F355:F356"/>
    <mergeCell ref="C302:C303"/>
    <mergeCell ref="A73:A74"/>
    <mergeCell ref="H28:H29"/>
    <mergeCell ref="I75:I76"/>
    <mergeCell ref="F244:F245"/>
    <mergeCell ref="A34:A35"/>
    <mergeCell ref="F73:F74"/>
    <mergeCell ref="H169:H170"/>
    <mergeCell ref="I169:I170"/>
    <mergeCell ref="H203:H204"/>
    <mergeCell ref="I203:I204"/>
    <mergeCell ref="E214:E215"/>
    <mergeCell ref="F214:F215"/>
    <mergeCell ref="G164:G166"/>
    <mergeCell ref="E164:E166"/>
    <mergeCell ref="F164:F166"/>
    <mergeCell ref="A156:A158"/>
    <mergeCell ref="I156:I157"/>
    <mergeCell ref="F28:F29"/>
    <mergeCell ref="I28:I29"/>
    <mergeCell ref="B186:B187"/>
    <mergeCell ref="D193:D194"/>
    <mergeCell ref="C240:C242"/>
    <mergeCell ref="A243:A245"/>
    <mergeCell ref="A222:A228"/>
    <mergeCell ref="E208:E210"/>
    <mergeCell ref="F222:F228"/>
    <mergeCell ref="C244:C245"/>
    <mergeCell ref="C216:C218"/>
    <mergeCell ref="H244:H245"/>
    <mergeCell ref="F203:F204"/>
    <mergeCell ref="I222:I228"/>
    <mergeCell ref="C81:C82"/>
    <mergeCell ref="D325:D326"/>
    <mergeCell ref="G325:G326"/>
    <mergeCell ref="A232:A233"/>
    <mergeCell ref="F283:F284"/>
    <mergeCell ref="M446:M447"/>
    <mergeCell ref="I446:I447"/>
    <mergeCell ref="M393:M396"/>
    <mergeCell ref="M401:M403"/>
    <mergeCell ref="I333:I334"/>
    <mergeCell ref="E446:E447"/>
    <mergeCell ref="C446:C447"/>
    <mergeCell ref="G442:G443"/>
    <mergeCell ref="F338:F339"/>
    <mergeCell ref="A519:A525"/>
    <mergeCell ref="F521:F525"/>
    <mergeCell ref="G521:G525"/>
    <mergeCell ref="H521:H525"/>
    <mergeCell ref="I521:I525"/>
    <mergeCell ref="J521:J525"/>
    <mergeCell ref="L519:L525"/>
    <mergeCell ref="M519:M525"/>
    <mergeCell ref="H342:H343"/>
    <mergeCell ref="E375:E379"/>
    <mergeCell ref="F368:F369"/>
    <mergeCell ref="H355:H356"/>
    <mergeCell ref="J506:J507"/>
    <mergeCell ref="A514:A516"/>
    <mergeCell ref="H434:H437"/>
    <mergeCell ref="A401:A403"/>
    <mergeCell ref="H394:H395"/>
    <mergeCell ref="A499:A501"/>
    <mergeCell ref="G333:G334"/>
    <mergeCell ref="C368:C369"/>
    <mergeCell ref="L338:L339"/>
    <mergeCell ref="J342:J343"/>
    <mergeCell ref="D172:D173"/>
    <mergeCell ref="A482:A484"/>
    <mergeCell ref="A434:A438"/>
    <mergeCell ref="G394:G395"/>
    <mergeCell ref="A478:A480"/>
    <mergeCell ref="L478:L480"/>
    <mergeCell ref="C482:C483"/>
    <mergeCell ref="D482:D483"/>
    <mergeCell ref="E482:E483"/>
    <mergeCell ref="A449:A452"/>
    <mergeCell ref="F333:F334"/>
    <mergeCell ref="F364:F366"/>
    <mergeCell ref="E338:E339"/>
    <mergeCell ref="H338:H339"/>
    <mergeCell ref="A333:A334"/>
    <mergeCell ref="D364:D366"/>
    <mergeCell ref="A322:A323"/>
    <mergeCell ref="A331:A332"/>
    <mergeCell ref="A325:A326"/>
    <mergeCell ref="C325:C326"/>
    <mergeCell ref="L407:L408"/>
    <mergeCell ref="I338:I339"/>
    <mergeCell ref="F394:F395"/>
    <mergeCell ref="I453:I459"/>
    <mergeCell ref="F442:F443"/>
    <mergeCell ref="E434:E437"/>
    <mergeCell ref="G453:G459"/>
    <mergeCell ref="E453:E459"/>
    <mergeCell ref="A431:A432"/>
    <mergeCell ref="C190:C192"/>
    <mergeCell ref="A181:A182"/>
    <mergeCell ref="C333:C334"/>
    <mergeCell ref="I325:I326"/>
    <mergeCell ref="J325:J326"/>
    <mergeCell ref="J338:J339"/>
    <mergeCell ref="N302:N303"/>
    <mergeCell ref="M302:M303"/>
    <mergeCell ref="G222:G228"/>
    <mergeCell ref="L293:L294"/>
    <mergeCell ref="M293:M294"/>
    <mergeCell ref="N322:N323"/>
    <mergeCell ref="A318:A319"/>
    <mergeCell ref="G338:G339"/>
    <mergeCell ref="M318:M319"/>
    <mergeCell ref="L318:L319"/>
    <mergeCell ref="M320:M321"/>
    <mergeCell ref="J190:J192"/>
    <mergeCell ref="M208:M210"/>
    <mergeCell ref="I214:I215"/>
    <mergeCell ref="L186:L187"/>
    <mergeCell ref="L193:L194"/>
    <mergeCell ref="M186:M187"/>
    <mergeCell ref="D263:D268"/>
    <mergeCell ref="C193:C194"/>
    <mergeCell ref="C203:C204"/>
    <mergeCell ref="D203:D204"/>
    <mergeCell ref="A240:A242"/>
    <mergeCell ref="E186:E187"/>
    <mergeCell ref="I216:I218"/>
    <mergeCell ref="E283:E284"/>
    <mergeCell ref="L232:L233"/>
    <mergeCell ref="M281:M282"/>
    <mergeCell ref="M222:M228"/>
    <mergeCell ref="L263:L272"/>
    <mergeCell ref="N232:N233"/>
    <mergeCell ref="G251:G252"/>
    <mergeCell ref="H251:H252"/>
    <mergeCell ref="I251:I252"/>
    <mergeCell ref="J251:J252"/>
    <mergeCell ref="M257:M258"/>
    <mergeCell ref="N240:N242"/>
    <mergeCell ref="L283:L284"/>
    <mergeCell ref="I159:I160"/>
    <mergeCell ref="G208:G210"/>
    <mergeCell ref="H208:H210"/>
    <mergeCell ref="E333:E334"/>
    <mergeCell ref="N193:N194"/>
    <mergeCell ref="J298:J299"/>
    <mergeCell ref="N159:N166"/>
    <mergeCell ref="J172:J173"/>
    <mergeCell ref="I208:I210"/>
    <mergeCell ref="L276:L277"/>
    <mergeCell ref="L295:L297"/>
    <mergeCell ref="G244:G245"/>
    <mergeCell ref="H298:H299"/>
    <mergeCell ref="L243:L245"/>
    <mergeCell ref="J203:J204"/>
    <mergeCell ref="M181:M182"/>
    <mergeCell ref="I295:I297"/>
    <mergeCell ref="F302:F303"/>
    <mergeCell ref="M172:M174"/>
    <mergeCell ref="M295:M297"/>
    <mergeCell ref="L240:L242"/>
    <mergeCell ref="A1:N3"/>
    <mergeCell ref="A5:N5"/>
    <mergeCell ref="H325:H326"/>
    <mergeCell ref="A283:A284"/>
    <mergeCell ref="C283:C284"/>
    <mergeCell ref="M232:M233"/>
    <mergeCell ref="A281:A282"/>
    <mergeCell ref="N281:N282"/>
    <mergeCell ref="L302:L303"/>
    <mergeCell ref="D302:D303"/>
    <mergeCell ref="E302:E303"/>
    <mergeCell ref="A298:A299"/>
    <mergeCell ref="A295:A297"/>
    <mergeCell ref="A320:A321"/>
    <mergeCell ref="H222:H228"/>
    <mergeCell ref="M290:M292"/>
    <mergeCell ref="L108:L109"/>
    <mergeCell ref="N290:N292"/>
    <mergeCell ref="C156:C157"/>
    <mergeCell ref="D156:D157"/>
    <mergeCell ref="A4:N4"/>
    <mergeCell ref="M13:M14"/>
    <mergeCell ref="A55:A56"/>
    <mergeCell ref="L55:L56"/>
    <mergeCell ref="M55:M56"/>
    <mergeCell ref="N55:N56"/>
    <mergeCell ref="L120:L123"/>
    <mergeCell ref="M120:M123"/>
    <mergeCell ref="N120:N123"/>
    <mergeCell ref="H283:H284"/>
    <mergeCell ref="G216:G218"/>
    <mergeCell ref="M203:M204"/>
    <mergeCell ref="M652:M654"/>
    <mergeCell ref="N652:N654"/>
    <mergeCell ref="C630:C631"/>
    <mergeCell ref="D630:D631"/>
    <mergeCell ref="E630:E631"/>
    <mergeCell ref="F630:F631"/>
    <mergeCell ref="G630:G631"/>
    <mergeCell ref="H630:H631"/>
    <mergeCell ref="I630:I631"/>
    <mergeCell ref="J630:J631"/>
    <mergeCell ref="M645:M646"/>
    <mergeCell ref="N645:N646"/>
    <mergeCell ref="A645:A646"/>
    <mergeCell ref="C645:C646"/>
    <mergeCell ref="D645:D646"/>
    <mergeCell ref="E645:E646"/>
    <mergeCell ref="F645:F646"/>
    <mergeCell ref="G645:G646"/>
    <mergeCell ref="H645:H646"/>
    <mergeCell ref="I645:I646"/>
    <mergeCell ref="J645:J646"/>
    <mergeCell ref="L645:L646"/>
    <mergeCell ref="M630:M632"/>
    <mergeCell ref="N630:N632"/>
    <mergeCell ref="B662:B663"/>
    <mergeCell ref="A676:B676"/>
    <mergeCell ref="A677:B677"/>
    <mergeCell ref="A678:B678"/>
    <mergeCell ref="A680:B680"/>
    <mergeCell ref="A681:B681"/>
    <mergeCell ref="A682:B682"/>
    <mergeCell ref="A679:B679"/>
    <mergeCell ref="D159:D160"/>
    <mergeCell ref="E159:E160"/>
    <mergeCell ref="A630:A632"/>
    <mergeCell ref="L630:L632"/>
    <mergeCell ref="C652:C653"/>
    <mergeCell ref="D169:D170"/>
    <mergeCell ref="L257:L258"/>
    <mergeCell ref="D190:D192"/>
    <mergeCell ref="E190:E192"/>
    <mergeCell ref="D652:D653"/>
    <mergeCell ref="E652:E653"/>
    <mergeCell ref="F652:F653"/>
    <mergeCell ref="G652:G653"/>
    <mergeCell ref="H652:H653"/>
    <mergeCell ref="I652:I653"/>
    <mergeCell ref="J652:J653"/>
    <mergeCell ref="A652:A654"/>
    <mergeCell ref="L652:L654"/>
    <mergeCell ref="F263:F268"/>
    <mergeCell ref="A608:A609"/>
    <mergeCell ref="L608:L609"/>
    <mergeCell ref="F572:F574"/>
    <mergeCell ref="G572:G574"/>
    <mergeCell ref="H572:H574"/>
    <mergeCell ref="M608:M609"/>
    <mergeCell ref="F167:F168"/>
    <mergeCell ref="G167:G168"/>
    <mergeCell ref="H167:H168"/>
    <mergeCell ref="I167:I168"/>
    <mergeCell ref="J167:J168"/>
    <mergeCell ref="N608:N609"/>
    <mergeCell ref="A304:A305"/>
    <mergeCell ref="A302:A303"/>
    <mergeCell ref="A293:A294"/>
    <mergeCell ref="N293:N294"/>
    <mergeCell ref="A384:A385"/>
    <mergeCell ref="A375:A380"/>
    <mergeCell ref="A393:A396"/>
    <mergeCell ref="C355:C356"/>
    <mergeCell ref="N177:N178"/>
    <mergeCell ref="N306:N310"/>
    <mergeCell ref="A364:A370"/>
    <mergeCell ref="L364:L370"/>
    <mergeCell ref="M364:M370"/>
    <mergeCell ref="N364:N370"/>
    <mergeCell ref="N181:N182"/>
    <mergeCell ref="M193:M194"/>
    <mergeCell ref="N208:N210"/>
    <mergeCell ref="N186:N187"/>
    <mergeCell ref="N222:N228"/>
    <mergeCell ref="G263:G268"/>
    <mergeCell ref="H263:H268"/>
    <mergeCell ref="A572:A574"/>
    <mergeCell ref="C572:C574"/>
    <mergeCell ref="D572:D574"/>
    <mergeCell ref="E572:E574"/>
    <mergeCell ref="I572:I574"/>
    <mergeCell ref="J572:J574"/>
    <mergeCell ref="L572:L574"/>
    <mergeCell ref="M572:M574"/>
    <mergeCell ref="N572:N574"/>
    <mergeCell ref="A353:A358"/>
    <mergeCell ref="L353:L358"/>
    <mergeCell ref="M353:M358"/>
    <mergeCell ref="N353:N358"/>
    <mergeCell ref="A177:A178"/>
    <mergeCell ref="L177:L178"/>
    <mergeCell ref="M177:M178"/>
    <mergeCell ref="M65:M66"/>
    <mergeCell ref="N65:N66"/>
    <mergeCell ref="C141:C143"/>
    <mergeCell ref="F154:F155"/>
    <mergeCell ref="E84:E86"/>
    <mergeCell ref="F84:F86"/>
    <mergeCell ref="G84:G86"/>
    <mergeCell ref="C290:C291"/>
    <mergeCell ref="C295:C297"/>
    <mergeCell ref="D295:D297"/>
    <mergeCell ref="G193:G194"/>
    <mergeCell ref="A212:A213"/>
    <mergeCell ref="G203:G204"/>
    <mergeCell ref="A214:A215"/>
    <mergeCell ref="D186:D187"/>
    <mergeCell ref="D240:D242"/>
    <mergeCell ref="E240:E242"/>
    <mergeCell ref="E216:E218"/>
    <mergeCell ref="A193:A194"/>
    <mergeCell ref="J263:J268"/>
  </mergeCells>
  <pageMargins left="0.11811023622047245" right="0.11811023622047245" top="0.74803149606299213" bottom="0.74803149606299213" header="0.31496062992125984" footer="0.31496062992125984"/>
  <pageSetup paperSize="9" scale="94" orientation="portrait" r:id="rId1"/>
  <rowBreaks count="10" manualBreakCount="10">
    <brk id="47" max="16383" man="1"/>
    <brk id="145" max="13" man="1"/>
    <brk id="192" max="16383" man="1"/>
    <brk id="236" max="16383" man="1"/>
    <brk id="330" max="16383" man="1"/>
    <brk id="374" max="16383" man="1"/>
    <brk id="518" max="16383" man="1"/>
    <brk id="565" max="13" man="1"/>
    <brk id="614" max="16383" man="1"/>
    <brk id="671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605D34711BF74EB09415AAEBD09E7B" ma:contentTypeVersion="10" ma:contentTypeDescription="Criar um novo documento." ma:contentTypeScope="" ma:versionID="011736dba4790f3a093893f1d65afa00">
  <xsd:schema xmlns:xsd="http://www.w3.org/2001/XMLSchema" xmlns:xs="http://www.w3.org/2001/XMLSchema" xmlns:p="http://schemas.microsoft.com/office/2006/metadata/properties" xmlns:ns2="f83ef6d4-9720-43c2-b504-0b46ee63e371" xmlns:ns3="d856507d-689d-48c3-9539-be211b1e190c" targetNamespace="http://schemas.microsoft.com/office/2006/metadata/properties" ma:root="true" ma:fieldsID="d81a6aba57afa0e37563231f8cd38e8d" ns2:_="" ns3:_="">
    <xsd:import namespace="f83ef6d4-9720-43c2-b504-0b46ee63e371"/>
    <xsd:import namespace="d856507d-689d-48c3-9539-be211b1e1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ef6d4-9720-43c2-b504-0b46ee63e3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m" ma:readOnly="false" ma:fieldId="{5cf76f15-5ced-4ddc-b409-7134ff3c332f}" ma:taxonomyMulti="true" ma:sspId="1eeee2d7-16b9-4825-8cda-3383cb411c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6507d-689d-48c3-9539-be211b1e190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8c73e3e-5095-4430-8bc1-3f7c3e2a829b}" ma:internalName="TaxCatchAll" ma:showField="CatchAllData" ma:web="d856507d-689d-48c3-9539-be211b1e1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A3747D-7C14-4571-B3D8-A7A63FDCA0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B11B05-FBB8-45E1-9A24-1B50B0F445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3ef6d4-9720-43c2-b504-0b46ee63e371"/>
    <ds:schemaRef ds:uri="d856507d-689d-48c3-9539-be211b1e1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7</vt:i4>
      </vt:variant>
    </vt:vector>
  </HeadingPairs>
  <TitlesOfParts>
    <vt:vector size="15" baseType="lpstr">
      <vt:lpstr>Contagem hidrantes</vt:lpstr>
      <vt:lpstr>Cantão 1</vt:lpstr>
      <vt:lpstr>Cantão 2</vt:lpstr>
      <vt:lpstr>Cantão 3</vt:lpstr>
      <vt:lpstr>Cantão 4</vt:lpstr>
      <vt:lpstr>Cantão 5</vt:lpstr>
      <vt:lpstr>Cantão 6</vt:lpstr>
      <vt:lpstr>Listagem - consumos contadores</vt:lpstr>
      <vt:lpstr>'Cantão 1'!Títulos_de_Impressão</vt:lpstr>
      <vt:lpstr>'Cantão 2'!Títulos_de_Impressão</vt:lpstr>
      <vt:lpstr>'Cantão 3'!Títulos_de_Impressão</vt:lpstr>
      <vt:lpstr>'Cantão 4'!Títulos_de_Impressão</vt:lpstr>
      <vt:lpstr>'Cantão 5'!Títulos_de_Impressão</vt:lpstr>
      <vt:lpstr>'Cantão 6'!Títulos_de_Impressão</vt:lpstr>
      <vt:lpstr>'Listagem - consumos contadores'!Títulos_de_Impressão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2022-10-18T09:09:16Z</dcterms:modified>
</cp:coreProperties>
</file>