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IS_BU/"/>
    </mc:Choice>
  </mc:AlternateContent>
  <xr:revisionPtr revIDLastSave="75" documentId="8_{21311E31-BA4E-4B6C-953E-9462BDB971D6}" xr6:coauthVersionLast="47" xr6:coauthVersionMax="47" xr10:uidLastSave="{2BF48035-C6FC-4B7C-AFC8-FE7987E294D6}"/>
  <bookViews>
    <workbookView xWindow="-120" yWindow="-120" windowWidth="20730" windowHeight="11160" xr2:uid="{84AE344C-97F6-4DB4-A366-C244246D744D}"/>
  </bookViews>
  <sheets>
    <sheet name="KPIs" sheetId="1" r:id="rId1"/>
    <sheet name="Overall_Scor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2" i="1"/>
  <c r="K20" i="1"/>
  <c r="K18" i="1"/>
  <c r="K17" i="1"/>
  <c r="K26" i="1"/>
  <c r="M26" i="1" s="1"/>
  <c r="K25" i="1"/>
  <c r="M25" i="1" s="1"/>
  <c r="D10" i="3"/>
  <c r="K15" i="1"/>
  <c r="M27" i="1" l="1"/>
  <c r="K9" i="1"/>
  <c r="K4" i="1"/>
  <c r="K3" i="1"/>
  <c r="N10" i="1"/>
  <c r="M18" i="1" l="1"/>
  <c r="P27" i="1" l="1"/>
  <c r="E9" i="3" s="1"/>
  <c r="M17" i="1"/>
  <c r="K16" i="1"/>
  <c r="M16" i="1" s="1"/>
  <c r="K7" i="1"/>
  <c r="M7" i="1" s="1"/>
  <c r="K12" i="1"/>
  <c r="M12" i="1" s="1"/>
  <c r="K13" i="1"/>
  <c r="M13" i="1" s="1"/>
  <c r="K6" i="1"/>
  <c r="M6" i="1" s="1"/>
  <c r="K11" i="1"/>
  <c r="M11" i="1" s="1"/>
  <c r="K8" i="1" l="1"/>
  <c r="K5" i="1"/>
  <c r="M20" i="1" l="1"/>
  <c r="K21" i="1"/>
  <c r="M21" i="1" s="1"/>
  <c r="N21" i="1"/>
  <c r="M15" i="1"/>
  <c r="M19" i="1" s="1"/>
  <c r="N14" i="1"/>
  <c r="P19" i="1" l="1"/>
  <c r="E6" i="3" s="1"/>
  <c r="M9" i="1"/>
  <c r="M3" i="1"/>
  <c r="M8" i="1"/>
  <c r="K23" i="1" l="1"/>
  <c r="M23" i="1" l="1"/>
  <c r="M22" i="1"/>
  <c r="P22" i="1" s="1"/>
  <c r="E7" i="3" s="1"/>
  <c r="M14" i="1" l="1"/>
  <c r="P14" i="1" s="1"/>
  <c r="E5" i="3" s="1"/>
  <c r="M24" i="1"/>
  <c r="P24" i="1" s="1"/>
  <c r="E8" i="3" s="1"/>
  <c r="M4" i="1"/>
  <c r="M5" i="1"/>
  <c r="M10" i="1" l="1"/>
  <c r="P10" i="1" s="1"/>
  <c r="E4" i="3" s="1"/>
  <c r="E10" i="3" s="1"/>
</calcChain>
</file>

<file path=xl/sharedStrings.xml><?xml version="1.0" encoding="utf-8"?>
<sst xmlns="http://schemas.openxmlformats.org/spreadsheetml/2006/main" count="132" uniqueCount="52">
  <si>
    <t>Employee</t>
  </si>
  <si>
    <t>Innovation</t>
  </si>
  <si>
    <t>S.No</t>
  </si>
  <si>
    <t>Critical Success Factor</t>
  </si>
  <si>
    <t>Lead/Lag</t>
  </si>
  <si>
    <t>Name of Measure</t>
  </si>
  <si>
    <t>Expected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</si>
  <si>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</si>
  <si>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</si>
  <si>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</si>
  <si>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</si>
  <si>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</si>
  <si>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</si>
  <si>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</si>
  <si>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</si>
  <si>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</si>
  <si>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Customer-Sourcing</t>
  </si>
  <si>
    <t>Lead</t>
  </si>
  <si>
    <t>Monthly</t>
  </si>
  <si>
    <t>BU</t>
  </si>
  <si>
    <t>Lag</t>
  </si>
  <si>
    <t>Rewards &amp; Recognition - Nominations or no nominations response</t>
  </si>
  <si>
    <t>Timely Completion of Performance &amp; Probation Reviews</t>
  </si>
  <si>
    <t>Annual</t>
  </si>
  <si>
    <t>N/A</t>
  </si>
  <si>
    <t xml:space="preserve">CSF </t>
  </si>
  <si>
    <t>Weightage%</t>
  </si>
  <si>
    <t>Score</t>
  </si>
  <si>
    <t>Total</t>
  </si>
  <si>
    <t>Tracking Frequency</t>
  </si>
  <si>
    <t>Number of Ideas / Value Accelerators implemented</t>
  </si>
  <si>
    <t>Profile Rejection Ratio to be less than 20%</t>
  </si>
  <si>
    <t>Interview Rejection Ratio to be less than 50%</t>
  </si>
  <si>
    <t>On Time and Accurate Reporting of Fulfillment Metrics like Ageing, Profile Rejection Ratio, Interview Rejection Ratio (Agreed upon) - Internal</t>
  </si>
  <si>
    <t>Maintain 0% real bench capacity</t>
  </si>
  <si>
    <t>Bench Sales</t>
  </si>
  <si>
    <t>Customer-Fulfillment</t>
  </si>
  <si>
    <t>Revenue</t>
  </si>
  <si>
    <t>Generate EN revenue of "X"</t>
  </si>
  <si>
    <t>Avg_No_Aging_days for profile submission to be less than 24 hours</t>
  </si>
  <si>
    <t>Ceipal to be updated within 24 hours</t>
  </si>
  <si>
    <t>Follow up with customer on profiles submitted (Max 1 week)</t>
  </si>
  <si>
    <t>Profiles to be submited per demand - minimum 3</t>
  </si>
  <si>
    <t>Ensure that the contract between Excelencia and the Consultant is signed within 24 hours from confirmation received from customer</t>
  </si>
  <si>
    <t>Internal Bench ageing to be within 7 days</t>
  </si>
  <si>
    <t>5 closures monthly with an average bill rate of 100$</t>
  </si>
  <si>
    <t>Timesheets &amp; invoicing for consultants to be completed on time</t>
  </si>
  <si>
    <t xml:space="preserve">Gross Margin per closure "20%". </t>
  </si>
  <si>
    <t>Sourcing from internal database</t>
  </si>
  <si>
    <t>Look for more green card / citizens</t>
  </si>
  <si>
    <t>Process</t>
  </si>
  <si>
    <t>Frequency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</si>
</sst>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1" fontId="3" fillId="2" borderId="8" xfId="1" applyNumberFormat="1" applyFont="1" applyFill="1" applyBorder="1" applyAlignment="1">
      <alignment horizontal="center" vertical="center" wrapText="1"/>
    </xf>
    <xf numFmtId="9" fontId="3" fillId="2" borderId="12" xfId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9" fontId="4" fillId="7" borderId="1" xfId="0" applyNumberFormat="1" applyFont="1" applyFill="1" applyBorder="1" applyAlignment="1">
      <alignment horizontal="center" vertical="center" wrapText="1"/>
    </xf>
    <xf numFmtId="9" fontId="2" fillId="6" borderId="5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9" fontId="2" fillId="6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T28"/>
  <sheetViews>
    <sheetView tabSelected="1" topLeftCell="C3" zoomScale="119" zoomScaleNormal="110" workbookViewId="0">
      <selection activeCell="E29" sqref="E29"/>
    </sheetView>
  </sheetViews>
  <sheetFormatPr defaultColWidth="9" defaultRowHeight="12.75" x14ac:dyDescent="0.25"/>
  <cols>
    <col min="1" max="1" width="5.42578125" style="1" customWidth="1"/>
    <col min="2" max="2" width="4.28515625" style="1" bestFit="1" customWidth="1"/>
    <col min="3" max="3" width="16.85546875" style="1" customWidth="1"/>
    <col min="4" max="4" width="9.42578125" style="1" customWidth="1"/>
    <col min="5" max="5" width="54.5703125" style="2" bestFit="1" customWidth="1"/>
    <col min="6" max="6" width="9.28515625" style="2" customWidth="1"/>
    <col min="7" max="7" width="8.7109375" style="1" customWidth="1"/>
    <col min="8" max="8" width="10" style="1" customWidth="1"/>
    <col min="9" max="10" width="8.7109375" style="1" customWidth="1"/>
    <col min="11" max="11" width="11.42578125" style="1" customWidth="1"/>
    <col min="12" max="12" width="9.85546875" style="1" customWidth="1"/>
    <col min="13" max="13" width="9.28515625" style="1" customWidth="1"/>
    <col min="14" max="14" width="6.140625" style="1" customWidth="1"/>
    <col min="15" max="15" width="11.42578125" style="1" bestFit="1" customWidth="1"/>
    <col min="16" max="16" width="9" style="1"/>
    <col min="17" max="18" width="6" style="1" customWidth="1"/>
    <col min="19" max="19" width="9" style="1"/>
    <col min="20" max="20" width="27.28515625" style="1" bestFit="1" customWidth="1"/>
    <col min="21" max="21" width="10.140625" style="1" customWidth="1"/>
    <col min="22" max="22" width="18.5703125" style="1" bestFit="1" customWidth="1"/>
    <col min="23" max="16384" width="9" style="1"/>
  </cols>
  <sheetData>
    <row r="1" spans="2:19" ht="23.25" customHeight="1" thickBot="1" x14ac:dyDescent="0.3"/>
    <row r="2" spans="2:19" ht="65.25" thickTop="1" thickBot="1" x14ac:dyDescent="0.3">
      <c r="B2" s="3" t="s">
        <v>2</v>
      </c>
      <c r="C2" s="3" t="s">
        <v>3</v>
      </c>
      <c r="D2" s="3" t="s">
        <v>4</v>
      </c>
      <c r="E2" s="3" t="s">
        <v>5</v>
      </c>
      <c r="F2" s="3" t="s">
        <v>29</v>
      </c>
      <c r="G2" s="3" t="s">
        <v>6</v>
      </c>
      <c r="H2" s="3" t="s">
        <v>51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</row>
    <row r="3" spans="2:19" ht="33.950000000000003" customHeight="1" thickTop="1" thickBot="1" x14ac:dyDescent="0.3">
      <c r="B3" s="4">
        <v>1</v>
      </c>
      <c r="C3" s="54" t="s">
        <v>36</v>
      </c>
      <c r="D3" s="4" t="s">
        <v>20</v>
      </c>
      <c r="E3" s="5" t="s">
        <v>31</v>
      </c>
      <c r="F3" s="4" t="s">
        <v>18</v>
      </c>
      <c r="G3" s="49">
        <v>0.2</v>
      </c>
      <c r="H3" s="4" t="s">
        <v>18</v>
      </c>
      <c r="I3" s="51">
        <v>0.2</v>
      </c>
      <c r="J3" s="6"/>
      <c r="K3" s="21">
        <f>IF(ISBLANK(J3),0,IF((J3)&gt;=Q3,"-1",(IF((J3)&gt;=R3,1,2))))</f>
        <v>0</v>
      </c>
      <c r="L3" s="22">
        <v>1</v>
      </c>
      <c r="M3" s="23">
        <f t="shared" ref="M3:M9" si="0">K3*L3</f>
        <v>0</v>
      </c>
      <c r="N3" s="23">
        <v>2</v>
      </c>
      <c r="O3" s="4" t="s">
        <v>19</v>
      </c>
      <c r="P3" s="4"/>
      <c r="Q3" s="6">
        <v>0.2</v>
      </c>
      <c r="R3" s="6">
        <v>0.15</v>
      </c>
    </row>
    <row r="4" spans="2:19" ht="14.25" thickTop="1" thickBot="1" x14ac:dyDescent="0.3">
      <c r="B4" s="4">
        <v>2</v>
      </c>
      <c r="C4" s="55"/>
      <c r="D4" s="4" t="s">
        <v>20</v>
      </c>
      <c r="E4" s="5" t="s">
        <v>32</v>
      </c>
      <c r="F4" s="4" t="s">
        <v>18</v>
      </c>
      <c r="G4" s="49">
        <v>0.5</v>
      </c>
      <c r="H4" s="4" t="s">
        <v>18</v>
      </c>
      <c r="I4" s="49">
        <v>0.5</v>
      </c>
      <c r="J4" s="6"/>
      <c r="K4" s="21">
        <f>IF(ISBLANK(J4),0,IF((J4)&gt;=Q4,"-1",(IF((J4)&gt;=R4,1,2))))</f>
        <v>0</v>
      </c>
      <c r="L4" s="22">
        <v>1</v>
      </c>
      <c r="M4" s="23">
        <f t="shared" si="0"/>
        <v>0</v>
      </c>
      <c r="N4" s="23">
        <v>2</v>
      </c>
      <c r="O4" s="4" t="s">
        <v>19</v>
      </c>
      <c r="P4" s="4"/>
      <c r="Q4" s="6">
        <v>0.5</v>
      </c>
      <c r="R4" s="6">
        <v>0.4</v>
      </c>
    </row>
    <row r="5" spans="2:19" ht="15.4" customHeight="1" thickTop="1" thickBot="1" x14ac:dyDescent="0.3">
      <c r="B5" s="4">
        <v>3</v>
      </c>
      <c r="C5" s="55"/>
      <c r="D5" s="4" t="s">
        <v>20</v>
      </c>
      <c r="E5" s="5" t="s">
        <v>39</v>
      </c>
      <c r="F5" s="4" t="s">
        <v>18</v>
      </c>
      <c r="G5" s="50"/>
      <c r="H5" s="4" t="s">
        <v>18</v>
      </c>
      <c r="I5" s="47"/>
      <c r="J5" s="4"/>
      <c r="K5" s="21">
        <f>IF(ISBLANK(J5),0,IF((J5)&lt;=Q5,"2",(IF((J5)&gt;R5,-1,1))))</f>
        <v>0</v>
      </c>
      <c r="L5" s="22">
        <v>1</v>
      </c>
      <c r="M5" s="23">
        <f t="shared" si="0"/>
        <v>0</v>
      </c>
      <c r="N5" s="23">
        <v>2</v>
      </c>
      <c r="O5" s="4" t="s">
        <v>19</v>
      </c>
      <c r="P5" s="4"/>
      <c r="Q5" s="31">
        <v>4</v>
      </c>
      <c r="R5" s="24">
        <v>24</v>
      </c>
    </row>
    <row r="6" spans="2:19" ht="15.4" customHeight="1" thickTop="1" thickBot="1" x14ac:dyDescent="0.3">
      <c r="B6" s="19">
        <v>4</v>
      </c>
      <c r="C6" s="55"/>
      <c r="D6" s="4" t="s">
        <v>20</v>
      </c>
      <c r="E6" s="20" t="s">
        <v>41</v>
      </c>
      <c r="F6" s="4" t="s">
        <v>18</v>
      </c>
      <c r="G6" s="50"/>
      <c r="H6" s="4" t="s">
        <v>18</v>
      </c>
      <c r="I6" s="47"/>
      <c r="J6" s="4"/>
      <c r="K6" s="21">
        <f>IF(ISBLANK(J6),0,IF((J6)&lt;=Q6,"2",(IF((J6)&gt;R6,-1,1))))</f>
        <v>0</v>
      </c>
      <c r="L6" s="22">
        <v>1</v>
      </c>
      <c r="M6" s="23">
        <f t="shared" si="0"/>
        <v>0</v>
      </c>
      <c r="N6" s="23">
        <v>2</v>
      </c>
      <c r="O6" s="4" t="s">
        <v>19</v>
      </c>
      <c r="P6" s="4"/>
      <c r="Q6" s="24">
        <v>7</v>
      </c>
      <c r="R6" s="24">
        <v>10</v>
      </c>
    </row>
    <row r="7" spans="2:19" ht="15.4" customHeight="1" thickTop="1" thickBot="1" x14ac:dyDescent="0.3">
      <c r="B7" s="19">
        <v>5</v>
      </c>
      <c r="C7" s="55"/>
      <c r="D7" s="4" t="s">
        <v>20</v>
      </c>
      <c r="E7" s="20" t="s">
        <v>42</v>
      </c>
      <c r="F7" s="4" t="s">
        <v>18</v>
      </c>
      <c r="G7" s="50"/>
      <c r="H7" s="4" t="s">
        <v>18</v>
      </c>
      <c r="I7" s="47"/>
      <c r="J7" s="4"/>
      <c r="K7" s="21">
        <f>IF(ISBLANK(J7),0,IF((J7)&gt;=Q7,"2",(IF((J7)&gt;=R7,1,-1))))</f>
        <v>0</v>
      </c>
      <c r="L7" s="22">
        <v>1</v>
      </c>
      <c r="M7" s="23">
        <f t="shared" si="0"/>
        <v>0</v>
      </c>
      <c r="N7" s="23">
        <v>2</v>
      </c>
      <c r="O7" s="4" t="s">
        <v>19</v>
      </c>
      <c r="P7" s="4"/>
      <c r="Q7" s="24">
        <v>3</v>
      </c>
      <c r="R7" s="24">
        <v>1</v>
      </c>
    </row>
    <row r="8" spans="2:19" ht="27" thickTop="1" thickBot="1" x14ac:dyDescent="0.3">
      <c r="B8" s="19">
        <v>6</v>
      </c>
      <c r="C8" s="55"/>
      <c r="D8" s="19" t="s">
        <v>20</v>
      </c>
      <c r="E8" s="20" t="s">
        <v>43</v>
      </c>
      <c r="F8" s="4" t="s">
        <v>18</v>
      </c>
      <c r="G8" s="50"/>
      <c r="H8" s="4" t="s">
        <v>18</v>
      </c>
      <c r="I8" s="47"/>
      <c r="J8" s="4"/>
      <c r="K8" s="21">
        <f>IF(ISBLANK(J8),0,IF((J8)&lt;=Q8,"2",(IF((J8)&gt;R8,-1,1))))</f>
        <v>0</v>
      </c>
      <c r="L8" s="22">
        <v>1</v>
      </c>
      <c r="M8" s="23">
        <f t="shared" si="0"/>
        <v>0</v>
      </c>
      <c r="N8" s="23">
        <v>2</v>
      </c>
      <c r="O8" s="4" t="s">
        <v>19</v>
      </c>
      <c r="P8" s="4"/>
      <c r="Q8" s="31">
        <v>4</v>
      </c>
      <c r="R8" s="24">
        <v>24</v>
      </c>
    </row>
    <row r="9" spans="2:19" ht="37.35" customHeight="1" thickTop="1" thickBot="1" x14ac:dyDescent="0.25">
      <c r="B9" s="4">
        <v>7</v>
      </c>
      <c r="C9" s="56"/>
      <c r="D9" s="4" t="s">
        <v>20</v>
      </c>
      <c r="E9" s="28" t="s">
        <v>33</v>
      </c>
      <c r="F9" s="18" t="s">
        <v>18</v>
      </c>
      <c r="G9" s="50">
        <v>1</v>
      </c>
      <c r="H9" s="4" t="s">
        <v>18</v>
      </c>
      <c r="I9" s="47"/>
      <c r="J9" s="18"/>
      <c r="K9" s="21">
        <f>IF(ISBLANK(J9),0,IF((J9/G9)&gt;=Q9,"2",(IF((J9/G9)&gt;=R9,1,-1))))</f>
        <v>0</v>
      </c>
      <c r="L9" s="22">
        <v>1</v>
      </c>
      <c r="M9" s="23">
        <f t="shared" si="0"/>
        <v>0</v>
      </c>
      <c r="N9" s="23">
        <v>2</v>
      </c>
      <c r="O9" s="4" t="s">
        <v>19</v>
      </c>
      <c r="P9" s="4"/>
      <c r="Q9" s="32">
        <v>1</v>
      </c>
      <c r="R9" s="32">
        <v>0.9</v>
      </c>
    </row>
    <row r="10" spans="2:19" ht="14.25" thickTop="1" thickBot="1" x14ac:dyDescent="0.3">
      <c r="B10" s="11"/>
      <c r="C10" s="12"/>
      <c r="D10" s="12"/>
      <c r="E10" s="13"/>
      <c r="F10" s="12"/>
      <c r="G10" s="12"/>
      <c r="H10" s="29"/>
      <c r="I10" s="12"/>
      <c r="J10" s="12"/>
      <c r="K10" s="21"/>
      <c r="L10" s="15"/>
      <c r="M10" s="16">
        <f>SUM(M3:M9)</f>
        <v>0</v>
      </c>
      <c r="N10" s="16">
        <f>SUM(N3:N9)</f>
        <v>14</v>
      </c>
      <c r="O10" s="3"/>
      <c r="P10" s="17">
        <f>M10/N10</f>
        <v>0</v>
      </c>
      <c r="Q10" s="3"/>
      <c r="R10" s="3"/>
      <c r="S10" s="7"/>
    </row>
    <row r="11" spans="2:19" ht="15.4" customHeight="1" thickTop="1" thickBot="1" x14ac:dyDescent="0.3">
      <c r="B11" s="4">
        <v>8</v>
      </c>
      <c r="C11" s="52" t="s">
        <v>35</v>
      </c>
      <c r="D11" s="4" t="s">
        <v>20</v>
      </c>
      <c r="E11" s="5" t="s">
        <v>34</v>
      </c>
      <c r="F11" s="4" t="s">
        <v>18</v>
      </c>
      <c r="G11" s="46"/>
      <c r="H11" s="4" t="s">
        <v>18</v>
      </c>
      <c r="I11" s="46"/>
      <c r="J11" s="6"/>
      <c r="K11" s="21">
        <f>IF(ISBLANK(J11),0,IF((J11)=Q11,"2",(IF((J11)&lt;=R11,1,-1))))</f>
        <v>0</v>
      </c>
      <c r="L11" s="22">
        <v>1</v>
      </c>
      <c r="M11" s="23">
        <f>K11*L11</f>
        <v>0</v>
      </c>
      <c r="N11" s="23">
        <v>2</v>
      </c>
      <c r="O11" s="4" t="s">
        <v>19</v>
      </c>
      <c r="P11" s="4"/>
      <c r="Q11" s="6">
        <v>0</v>
      </c>
      <c r="R11" s="6">
        <v>0.05</v>
      </c>
    </row>
    <row r="12" spans="2:19" ht="14.25" thickTop="1" thickBot="1" x14ac:dyDescent="0.3">
      <c r="B12" s="19">
        <v>9</v>
      </c>
      <c r="C12" s="57"/>
      <c r="D12" s="19" t="s">
        <v>20</v>
      </c>
      <c r="E12" s="5" t="s">
        <v>44</v>
      </c>
      <c r="F12" s="19" t="s">
        <v>18</v>
      </c>
      <c r="G12" s="46"/>
      <c r="H12" s="4" t="s">
        <v>18</v>
      </c>
      <c r="I12" s="46"/>
      <c r="J12" s="4"/>
      <c r="K12" s="21">
        <f>IF(ISBLANK(J12),0,IF((J12)&lt;=Q12,"2",(IF((J12)&gt;R12,-1,1))))</f>
        <v>0</v>
      </c>
      <c r="L12" s="22">
        <v>1</v>
      </c>
      <c r="M12" s="23">
        <f t="shared" ref="M12:M13" si="1">K12*L12</f>
        <v>0</v>
      </c>
      <c r="N12" s="23">
        <v>2</v>
      </c>
      <c r="O12" s="4" t="s">
        <v>19</v>
      </c>
      <c r="P12" s="4"/>
      <c r="Q12" s="24">
        <v>7</v>
      </c>
      <c r="R12" s="24">
        <v>10</v>
      </c>
    </row>
    <row r="13" spans="2:19" ht="14.25" thickTop="1" thickBot="1" x14ac:dyDescent="0.3">
      <c r="B13" s="4">
        <v>10</v>
      </c>
      <c r="C13" s="53"/>
      <c r="D13" s="4" t="s">
        <v>17</v>
      </c>
      <c r="E13" s="2" t="s">
        <v>40</v>
      </c>
      <c r="F13" s="30" t="s">
        <v>18</v>
      </c>
      <c r="G13" s="47"/>
      <c r="H13" s="4" t="s">
        <v>18</v>
      </c>
      <c r="I13" s="46"/>
      <c r="J13" s="18"/>
      <c r="K13" s="21">
        <f>IF(ISBLANK(J13),0,IF((J13)&lt;=Q13,"2",(IF((J13)&gt;R13,-1,1))))</f>
        <v>0</v>
      </c>
      <c r="L13" s="22">
        <v>1</v>
      </c>
      <c r="M13" s="23">
        <f t="shared" si="1"/>
        <v>0</v>
      </c>
      <c r="N13" s="23">
        <v>2</v>
      </c>
      <c r="O13" s="4" t="s">
        <v>19</v>
      </c>
      <c r="P13" s="4"/>
      <c r="Q13" s="24">
        <v>4</v>
      </c>
      <c r="R13" s="24">
        <v>24</v>
      </c>
    </row>
    <row r="14" spans="2:19" ht="14.25" thickTop="1" thickBot="1" x14ac:dyDescent="0.3">
      <c r="B14" s="11"/>
      <c r="C14" s="12"/>
      <c r="D14" s="12"/>
      <c r="E14" s="13"/>
      <c r="F14" s="29"/>
      <c r="G14" s="12"/>
      <c r="H14" s="12"/>
      <c r="I14" s="12"/>
      <c r="J14" s="12"/>
      <c r="K14" s="14"/>
      <c r="L14" s="15"/>
      <c r="M14" s="16">
        <f>SUM(M11:M13)</f>
        <v>0</v>
      </c>
      <c r="N14" s="16">
        <f>SUM(N11:N13)</f>
        <v>6</v>
      </c>
      <c r="O14" s="3"/>
      <c r="P14" s="17">
        <f>M14/N14</f>
        <v>0</v>
      </c>
      <c r="Q14" s="3"/>
      <c r="R14" s="3"/>
      <c r="S14" s="7"/>
    </row>
    <row r="15" spans="2:19" ht="15.4" customHeight="1" thickTop="1" thickBot="1" x14ac:dyDescent="0.3">
      <c r="B15" s="4">
        <v>11</v>
      </c>
      <c r="C15" s="52" t="s">
        <v>37</v>
      </c>
      <c r="D15" s="4" t="s">
        <v>20</v>
      </c>
      <c r="E15" s="58" t="s">
        <v>38</v>
      </c>
      <c r="F15" s="4" t="s">
        <v>23</v>
      </c>
      <c r="G15" s="46"/>
      <c r="H15" s="4" t="s">
        <v>23</v>
      </c>
      <c r="I15" s="46"/>
      <c r="J15" s="6"/>
      <c r="K15" s="21">
        <f>IF(ISBLANK(J15),0,IF((J15)&gt;=Q15,"2",(IF((J15)&gt;=R15,1,-1))))</f>
        <v>0</v>
      </c>
      <c r="L15" s="22">
        <v>1</v>
      </c>
      <c r="M15" s="23">
        <f>K15*L15</f>
        <v>0</v>
      </c>
      <c r="N15" s="23">
        <v>2</v>
      </c>
      <c r="O15" s="4" t="s">
        <v>19</v>
      </c>
      <c r="P15" s="4"/>
      <c r="Q15" s="6">
        <v>1</v>
      </c>
      <c r="R15" s="6">
        <v>0.9</v>
      </c>
    </row>
    <row r="16" spans="2:19" ht="15.4" customHeight="1" thickTop="1" thickBot="1" x14ac:dyDescent="0.3">
      <c r="B16" s="4">
        <v>12</v>
      </c>
      <c r="C16" s="57"/>
      <c r="D16" s="4" t="s">
        <v>20</v>
      </c>
      <c r="E16" s="27" t="s">
        <v>45</v>
      </c>
      <c r="F16" s="4" t="s">
        <v>18</v>
      </c>
      <c r="G16" s="46"/>
      <c r="H16" s="4" t="s">
        <v>18</v>
      </c>
      <c r="I16" s="46"/>
      <c r="J16" s="4"/>
      <c r="K16" s="21">
        <f>IF(ISBLANK(J16),0,IF((J16)&gt;=Q16,"2",(IF((J16)&gt;=R16,1,-1))))</f>
        <v>0</v>
      </c>
      <c r="L16" s="22">
        <v>1</v>
      </c>
      <c r="M16" s="23">
        <f>K16*L16</f>
        <v>0</v>
      </c>
      <c r="N16" s="23">
        <v>2</v>
      </c>
      <c r="O16" s="4"/>
      <c r="P16" s="4"/>
      <c r="Q16" s="24">
        <v>5</v>
      </c>
      <c r="R16" s="24">
        <v>3</v>
      </c>
    </row>
    <row r="17" spans="2:20" ht="15.4" customHeight="1" thickTop="1" thickBot="1" x14ac:dyDescent="0.3">
      <c r="B17" s="4">
        <v>13</v>
      </c>
      <c r="C17" s="57"/>
      <c r="D17" s="4" t="s">
        <v>20</v>
      </c>
      <c r="E17" s="2" t="s">
        <v>46</v>
      </c>
      <c r="F17" s="4" t="s">
        <v>18</v>
      </c>
      <c r="G17" s="46">
        <v>1</v>
      </c>
      <c r="H17" s="4" t="s">
        <v>18</v>
      </c>
      <c r="I17" s="46">
        <v>1</v>
      </c>
      <c r="J17" s="4"/>
      <c r="K17" s="21">
        <f>IF(ISBLANK(J17),0,IF((J17/I17)&gt;=Q17,"2",(IF((J17/I17)&gt;=R17,1,-1))))</f>
        <v>0</v>
      </c>
      <c r="L17" s="22">
        <v>1</v>
      </c>
      <c r="M17" s="23">
        <f>K17*L17</f>
        <v>0</v>
      </c>
      <c r="N17" s="23">
        <v>2</v>
      </c>
      <c r="O17" s="4"/>
      <c r="P17" s="4"/>
      <c r="Q17" s="6">
        <v>1</v>
      </c>
      <c r="R17" s="6">
        <v>0.9</v>
      </c>
    </row>
    <row r="18" spans="2:20" ht="14.25" thickTop="1" thickBot="1" x14ac:dyDescent="0.3">
      <c r="B18" s="4">
        <v>14</v>
      </c>
      <c r="C18" s="57"/>
      <c r="D18" s="26" t="s">
        <v>20</v>
      </c>
      <c r="E18" s="27" t="s">
        <v>47</v>
      </c>
      <c r="F18" s="26" t="s">
        <v>18</v>
      </c>
      <c r="G18" s="48">
        <v>0.2</v>
      </c>
      <c r="H18" s="4" t="s">
        <v>18</v>
      </c>
      <c r="I18" s="48"/>
      <c r="J18" s="42"/>
      <c r="K18" s="26">
        <f>IF(ISBLANK(J18),0,IF((J18)&gt;=Q18,"2",(IF((J18)&gt;=R18,1,-1))))</f>
        <v>0</v>
      </c>
      <c r="L18" s="41">
        <v>1</v>
      </c>
      <c r="M18" s="23">
        <f>K18*L18</f>
        <v>0</v>
      </c>
      <c r="N18" s="23">
        <v>2</v>
      </c>
      <c r="O18" s="42"/>
      <c r="P18" s="42"/>
      <c r="Q18" s="6">
        <v>0.2</v>
      </c>
      <c r="R18" s="6">
        <v>0.15</v>
      </c>
    </row>
    <row r="19" spans="2:20" ht="14.25" thickTop="1" thickBot="1" x14ac:dyDescent="0.3">
      <c r="B19" s="11"/>
      <c r="C19" s="12"/>
      <c r="D19" s="12"/>
      <c r="E19" s="13"/>
      <c r="F19" s="12"/>
      <c r="G19" s="12"/>
      <c r="H19" s="12"/>
      <c r="I19" s="12"/>
      <c r="J19" s="12"/>
      <c r="K19" s="14"/>
      <c r="L19" s="15"/>
      <c r="M19" s="16">
        <f>SUM(M15:M18)</f>
        <v>0</v>
      </c>
      <c r="N19" s="16">
        <f>SUM(N16:N18)</f>
        <v>6</v>
      </c>
      <c r="O19" s="3"/>
      <c r="P19" s="17">
        <f>M19/N19</f>
        <v>0</v>
      </c>
      <c r="Q19" s="3"/>
      <c r="R19" s="3"/>
      <c r="S19" s="7"/>
    </row>
    <row r="20" spans="2:20" ht="13.7" customHeight="1" thickTop="1" thickBot="1" x14ac:dyDescent="0.3">
      <c r="B20" s="4">
        <v>15</v>
      </c>
      <c r="C20" s="52" t="s">
        <v>0</v>
      </c>
      <c r="D20" s="4" t="s">
        <v>17</v>
      </c>
      <c r="E20" s="5" t="s">
        <v>21</v>
      </c>
      <c r="F20" s="4" t="s">
        <v>18</v>
      </c>
      <c r="G20" s="46">
        <v>1</v>
      </c>
      <c r="H20" s="4" t="s">
        <v>18</v>
      </c>
      <c r="I20" s="46"/>
      <c r="J20" s="4"/>
      <c r="K20" s="21">
        <f>IF(ISBLANK(J20),0,IF((J20/G20)&gt;=Q20,"2",(IF((J20/G20)&gt;=R20,1,-1))))</f>
        <v>0</v>
      </c>
      <c r="L20" s="6">
        <v>0.5</v>
      </c>
      <c r="M20" s="23">
        <f>K20*L20</f>
        <v>0</v>
      </c>
      <c r="N20" s="23">
        <v>1</v>
      </c>
      <c r="O20" s="4" t="s">
        <v>19</v>
      </c>
      <c r="P20" s="4"/>
      <c r="Q20" s="6">
        <v>1</v>
      </c>
      <c r="R20" s="6">
        <v>0.5</v>
      </c>
    </row>
    <row r="21" spans="2:20" ht="13.7" customHeight="1" thickTop="1" thickBot="1" x14ac:dyDescent="0.3">
      <c r="B21" s="4">
        <v>16</v>
      </c>
      <c r="C21" s="53"/>
      <c r="D21" s="4" t="s">
        <v>17</v>
      </c>
      <c r="E21" s="9" t="s">
        <v>22</v>
      </c>
      <c r="F21" s="4" t="s">
        <v>23</v>
      </c>
      <c r="G21" s="46">
        <v>2</v>
      </c>
      <c r="H21" s="4" t="s">
        <v>23</v>
      </c>
      <c r="I21" s="46"/>
      <c r="J21" s="4"/>
      <c r="K21" s="21">
        <f>IF(ISBLANK(J21),0,IF((J21/G21)&gt;=Q21,"2",(IF((J21/G21)&gt;=R21,1,-1))))</f>
        <v>0</v>
      </c>
      <c r="L21" s="22">
        <v>1</v>
      </c>
      <c r="M21" s="23">
        <f>K21*L21</f>
        <v>0</v>
      </c>
      <c r="N21" s="23">
        <f>IF(ISBLANK(G21),0,2)</f>
        <v>2</v>
      </c>
      <c r="O21" s="4" t="s">
        <v>19</v>
      </c>
      <c r="P21" s="4"/>
      <c r="Q21" s="6">
        <v>1</v>
      </c>
      <c r="R21" s="6">
        <v>0.5</v>
      </c>
    </row>
    <row r="22" spans="2:20" ht="14.25" thickTop="1" thickBot="1" x14ac:dyDescent="0.3">
      <c r="B22" s="11"/>
      <c r="C22" s="12"/>
      <c r="D22" s="12"/>
      <c r="E22" s="13"/>
      <c r="F22" s="12"/>
      <c r="G22" s="12"/>
      <c r="H22" s="12"/>
      <c r="I22" s="12"/>
      <c r="J22" s="12"/>
      <c r="K22" s="14"/>
      <c r="L22" s="15"/>
      <c r="M22" s="16">
        <f>SUM(M20:M21)</f>
        <v>0</v>
      </c>
      <c r="N22" s="16">
        <f>SUM(N20)</f>
        <v>1</v>
      </c>
      <c r="O22" s="3"/>
      <c r="P22" s="17">
        <f>M22/N22</f>
        <v>0</v>
      </c>
      <c r="Q22" s="3"/>
      <c r="R22" s="3"/>
      <c r="S22" s="7"/>
    </row>
    <row r="23" spans="2:20" ht="14.25" thickTop="1" thickBot="1" x14ac:dyDescent="0.3">
      <c r="B23" s="4">
        <v>17</v>
      </c>
      <c r="C23" s="25" t="s">
        <v>1</v>
      </c>
      <c r="D23" s="4" t="s">
        <v>17</v>
      </c>
      <c r="E23" s="5" t="s">
        <v>30</v>
      </c>
      <c r="F23" s="4" t="s">
        <v>18</v>
      </c>
      <c r="G23" s="46" t="s">
        <v>24</v>
      </c>
      <c r="H23" s="4" t="s">
        <v>18</v>
      </c>
      <c r="I23" s="46"/>
      <c r="J23" s="4"/>
      <c r="K23" s="4">
        <f t="shared" ref="K23" si="2">J23</f>
        <v>0</v>
      </c>
      <c r="L23" s="22">
        <v>1</v>
      </c>
      <c r="M23" s="23">
        <f>(K23*L23)</f>
        <v>0</v>
      </c>
      <c r="N23" s="23">
        <v>0</v>
      </c>
      <c r="O23" s="4" t="s">
        <v>19</v>
      </c>
      <c r="P23" s="4"/>
      <c r="Q23" s="4" t="s">
        <v>24</v>
      </c>
      <c r="R23" s="4" t="s">
        <v>24</v>
      </c>
    </row>
    <row r="24" spans="2:20" ht="14.25" thickTop="1" thickBot="1" x14ac:dyDescent="0.3">
      <c r="B24" s="33"/>
      <c r="C24" s="34"/>
      <c r="D24" s="34"/>
      <c r="E24" s="43"/>
      <c r="F24" s="35"/>
      <c r="G24" s="34"/>
      <c r="H24" s="34"/>
      <c r="I24" s="34"/>
      <c r="J24" s="34"/>
      <c r="K24" s="36"/>
      <c r="L24" s="37"/>
      <c r="M24" s="38">
        <f>SUM(M23:M23)</f>
        <v>0</v>
      </c>
      <c r="N24" s="38">
        <v>0</v>
      </c>
      <c r="O24" s="39"/>
      <c r="P24" s="40">
        <f>IF(ISERROR(M24/N24),L23*K23,M24/N24)</f>
        <v>0</v>
      </c>
      <c r="Q24" s="39"/>
      <c r="R24" s="39"/>
      <c r="S24" s="7"/>
    </row>
    <row r="25" spans="2:20" ht="15" customHeight="1" thickTop="1" thickBot="1" x14ac:dyDescent="0.3">
      <c r="B25" s="4">
        <v>18</v>
      </c>
      <c r="C25" s="52" t="s">
        <v>50</v>
      </c>
      <c r="D25" s="4" t="s">
        <v>20</v>
      </c>
      <c r="E25" s="59" t="s">
        <v>48</v>
      </c>
      <c r="F25" s="4" t="s">
        <v>18</v>
      </c>
      <c r="G25" s="46" t="s">
        <v>24</v>
      </c>
      <c r="H25" s="4" t="s">
        <v>18</v>
      </c>
      <c r="I25" s="46"/>
      <c r="J25" s="4"/>
      <c r="K25" s="4">
        <f>J25</f>
        <v>0</v>
      </c>
      <c r="L25" s="22">
        <v>0.5</v>
      </c>
      <c r="M25" s="23">
        <f>K25*L25</f>
        <v>0</v>
      </c>
      <c r="N25" s="23">
        <v>0</v>
      </c>
      <c r="O25" s="4"/>
      <c r="P25" s="4"/>
      <c r="Q25" s="4" t="s">
        <v>24</v>
      </c>
      <c r="R25" s="4" t="s">
        <v>24</v>
      </c>
      <c r="T25" s="44"/>
    </row>
    <row r="26" spans="2:20" ht="14.25" thickTop="1" thickBot="1" x14ac:dyDescent="0.3">
      <c r="B26" s="4">
        <v>19</v>
      </c>
      <c r="C26" s="53"/>
      <c r="D26" s="4" t="s">
        <v>20</v>
      </c>
      <c r="E26" s="5" t="s">
        <v>49</v>
      </c>
      <c r="F26" s="4" t="s">
        <v>18</v>
      </c>
      <c r="G26" s="46" t="s">
        <v>24</v>
      </c>
      <c r="H26" s="4" t="s">
        <v>18</v>
      </c>
      <c r="I26" s="46"/>
      <c r="J26" s="4"/>
      <c r="K26" s="4">
        <f>J26</f>
        <v>0</v>
      </c>
      <c r="L26" s="22">
        <v>0.5</v>
      </c>
      <c r="M26" s="23">
        <f>K26*L26</f>
        <v>0</v>
      </c>
      <c r="N26" s="23">
        <v>0</v>
      </c>
      <c r="O26" s="4"/>
      <c r="P26" s="4"/>
      <c r="Q26" s="4" t="s">
        <v>24</v>
      </c>
      <c r="R26" s="4" t="s">
        <v>24</v>
      </c>
    </row>
    <row r="27" spans="2:20" ht="14.25" thickTop="1" thickBot="1" x14ac:dyDescent="0.3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16">
        <f>SUM(M25:M26)</f>
        <v>0</v>
      </c>
      <c r="N27" s="16">
        <v>1</v>
      </c>
      <c r="O27" s="45"/>
      <c r="P27" s="17">
        <f>IF(ISERROR(M27/N27),L26*K26,M27/N27)</f>
        <v>0</v>
      </c>
      <c r="Q27" s="45"/>
      <c r="R27" s="45"/>
      <c r="S27" s="7"/>
    </row>
    <row r="28" spans="2:20" ht="13.5" thickTop="1" x14ac:dyDescent="0.25"/>
  </sheetData>
  <mergeCells count="5">
    <mergeCell ref="C20:C21"/>
    <mergeCell ref="C3:C9"/>
    <mergeCell ref="C11:C13"/>
    <mergeCell ref="C15:C18"/>
    <mergeCell ref="C25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11"/>
  <sheetViews>
    <sheetView zoomScale="115" zoomScaleNormal="115" workbookViewId="0">
      <selection activeCell="H14" sqref="H14"/>
    </sheetView>
  </sheetViews>
  <sheetFormatPr defaultRowHeight="15" x14ac:dyDescent="0.25"/>
  <cols>
    <col min="3" max="3" width="26.85546875" customWidth="1"/>
    <col min="4" max="4" width="12.85546875" customWidth="1"/>
    <col min="5" max="5" width="13.42578125" customWidth="1"/>
  </cols>
  <sheetData>
    <row r="2" spans="3:5" ht="15.75" thickBot="1" x14ac:dyDescent="0.3"/>
    <row r="3" spans="3:5" ht="16.5" thickTop="1" thickBot="1" x14ac:dyDescent="0.3">
      <c r="C3" s="3" t="s">
        <v>25</v>
      </c>
      <c r="D3" s="3" t="s">
        <v>26</v>
      </c>
      <c r="E3" s="3" t="s">
        <v>27</v>
      </c>
    </row>
    <row r="4" spans="3:5" x14ac:dyDescent="0.25">
      <c r="C4" s="4" t="s">
        <v>16</v>
      </c>
      <c r="D4" s="6">
        <v>0.3</v>
      </c>
      <c r="E4" s="10">
        <f>(D4*KPIs!P10)</f>
        <v>0</v>
      </c>
    </row>
    <row r="5" spans="3:5" ht="16.5" thickTop="1" thickBot="1" x14ac:dyDescent="0.3">
      <c r="C5" s="4" t="s">
        <v>35</v>
      </c>
      <c r="D5" s="6">
        <v>0.25</v>
      </c>
      <c r="E5" s="10">
        <f>(D5*KPIs!P14)</f>
        <v>0</v>
      </c>
    </row>
    <row r="6" spans="3:5" ht="16.5" thickTop="1" thickBot="1" x14ac:dyDescent="0.3">
      <c r="C6" s="4" t="s">
        <v>37</v>
      </c>
      <c r="D6" s="6">
        <v>0.25</v>
      </c>
      <c r="E6" s="10">
        <f>(D6*KPIs!P19)</f>
        <v>0</v>
      </c>
    </row>
    <row r="7" spans="3:5" ht="16.5" thickTop="1" thickBot="1" x14ac:dyDescent="0.3">
      <c r="C7" s="4" t="s">
        <v>0</v>
      </c>
      <c r="D7" s="6">
        <v>0.1</v>
      </c>
      <c r="E7" s="10">
        <f>(D7*KPIs!P22)</f>
        <v>0</v>
      </c>
    </row>
    <row r="8" spans="3:5" ht="16.5" thickTop="1" thickBot="1" x14ac:dyDescent="0.3">
      <c r="C8" s="4" t="s">
        <v>1</v>
      </c>
      <c r="D8" s="6">
        <v>0.05</v>
      </c>
      <c r="E8" s="10">
        <f>(D8*KPIs!P24)</f>
        <v>0</v>
      </c>
    </row>
    <row r="9" spans="3:5" ht="16.5" thickTop="1" thickBot="1" x14ac:dyDescent="0.3">
      <c r="C9" s="4" t="s">
        <v>50</v>
      </c>
      <c r="D9" s="6">
        <v>0.05</v>
      </c>
      <c r="E9" s="10">
        <f>(D9*KPIs!P27)</f>
        <v>0</v>
      </c>
    </row>
    <row r="10" spans="3:5" ht="16.5" thickTop="1" thickBot="1" x14ac:dyDescent="0.3">
      <c r="C10" s="8" t="s">
        <v>28</v>
      </c>
      <c r="D10" s="6">
        <f>SUM(D4:D9)</f>
        <v>1</v>
      </c>
      <c r="E10" s="10">
        <f>SUM(E4:E9)</f>
        <v>0</v>
      </c>
    </row>
    <row r="11" spans="3:5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0332302DC8049AD8AEBDA03FEFCCA" ma:contentTypeVersion="6" ma:contentTypeDescription="Create a new document." ma:contentTypeScope="" ma:versionID="b7f64b96fc834ca4df06e0aca6d6f2bd">
  <xsd:schema xmlns:xsd="http://www.w3.org/2001/XMLSchema" xmlns:xs="http://www.w3.org/2001/XMLSchema" xmlns:p="http://schemas.microsoft.com/office/2006/metadata/properties" xmlns:ns2="89560ff2-a577-4af4-bdc4-04b89275c8ee" xmlns:ns3="264078ba-fb5f-4b98-b637-5102491c19e4" targetNamespace="http://schemas.microsoft.com/office/2006/metadata/properties" ma:root="true" ma:fieldsID="7b219b8e76c266cf023988f10565cb44" ns2:_="" ns3:_="">
    <xsd:import namespace="89560ff2-a577-4af4-bdc4-04b89275c8ee"/>
    <xsd:import namespace="264078ba-fb5f-4b98-b637-5102491c1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60ff2-a577-4af4-bdc4-04b89275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078ba-fb5f-4b98-b637-5102491c1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8B9AA8-7D54-471D-8408-D9A63D6C38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B2EAE6-812E-420A-9BC4-C7549368D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60ff2-a577-4af4-bdc4-04b89275c8ee"/>
    <ds:schemaRef ds:uri="264078ba-fb5f-4b98-b637-5102491c1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232751-E89C-4872-A350-42D6AE4AF0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EICPL02L333</dc:creator>
  <cp:keywords/>
  <dc:description/>
  <cp:lastModifiedBy>Xavi Ancy</cp:lastModifiedBy>
  <cp:revision/>
  <dcterms:created xsi:type="dcterms:W3CDTF">2023-05-11T03:01:23Z</dcterms:created>
  <dcterms:modified xsi:type="dcterms:W3CDTF">2024-05-29T09:34:16Z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ContentTypeId">
    <vt:lpwstr>0x010100EBD0332302DC8049AD8AEBDA03FEFCCA</vt:lpwstr>
  </property>
  <property fmtid="{D5CDD505-2E9C-101B-9397-08002B2CF9AE}" pid="10" name="MSIP_Label_d5f1f943-6320-4187-a230-a1b9599c2367_Enabled">
    <vt:lpwstr>true</vt:lpwstr>
  </property>
  <property fmtid="{D5CDD505-2E9C-101B-9397-08002B2CF9AE}" pid="11" name="MSIP_Label_d5f1f943-6320-4187-a230-a1b9599c2367_SetDate">
    <vt:lpwstr>2024-05-16T06:42:14Z</vt:lpwstr>
  </property>
  <property fmtid="{D5CDD505-2E9C-101B-9397-08002B2CF9AE}" pid="12" name="MSIP_Label_d5f1f943-6320-4187-a230-a1b9599c2367_Method">
    <vt:lpwstr>Standard</vt:lpwstr>
  </property>
  <property fmtid="{D5CDD505-2E9C-101B-9397-08002B2CF9AE}" pid="13" name="MSIP_Label_d5f1f943-6320-4187-a230-a1b9599c2367_Name">
    <vt:lpwstr>defa4170-0d19-0005-0004-bc88714345d2</vt:lpwstr>
  </property>
  <property fmtid="{D5CDD505-2E9C-101B-9397-08002B2CF9AE}" pid="14" name="MSIP_Label_d5f1f943-6320-4187-a230-a1b9599c2367_SiteId">
    <vt:lpwstr>e1f40cbc-17f2-4b8c-8eaf-b49f191271e1</vt:lpwstr>
  </property>
  <property fmtid="{D5CDD505-2E9C-101B-9397-08002B2CF9AE}" pid="15" name="MSIP_Label_d5f1f943-6320-4187-a230-a1b9599c2367_ActionId">
    <vt:lpwstr>743c8ed0-4c59-426a-bddb-97c6854e8aa8</vt:lpwstr>
  </property>
  <property fmtid="{D5CDD505-2E9C-101B-9397-08002B2CF9AE}" pid="16" name="MSIP_Label_d5f1f943-6320-4187-a230-a1b9599c2367_ContentBits">
    <vt:lpwstr>0</vt:lpwstr>
  </property>
</Properties>
</file>