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XL\KPI\"/>
    </mc:Choice>
  </mc:AlternateContent>
  <xr:revisionPtr revIDLastSave="0" documentId="13_ncr:1_{A405BC13-4C6D-4936-80BE-5227672C0060}" xr6:coauthVersionLast="47" xr6:coauthVersionMax="47" xr10:uidLastSave="{00000000-0000-0000-0000-000000000000}"/>
  <bookViews>
    <workbookView xWindow="-120" yWindow="-120" windowWidth="20730" windowHeight="11040" activeTab="2" xr2:uid="{79572670-9BB1-4D79-9034-E43A8B732646}"/>
  </bookViews>
  <sheets>
    <sheet name="CSF" sheetId="2" r:id="rId1"/>
    <sheet name="Staffing" sheetId="1" r:id="rId2"/>
    <sheet name="Action Items" sheetId="3" r:id="rId3"/>
    <sheet name="Scor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L7" i="1"/>
  <c r="I15" i="1"/>
  <c r="K15" i="1" s="1"/>
  <c r="L19" i="1"/>
  <c r="L17" i="1"/>
  <c r="L12" i="1"/>
  <c r="I18" i="1"/>
  <c r="K18" i="1" s="1"/>
  <c r="I16" i="1"/>
  <c r="K16" i="1" s="1"/>
  <c r="I14" i="1"/>
  <c r="K14" i="1" s="1"/>
  <c r="I13" i="1"/>
  <c r="K13" i="1" s="1"/>
  <c r="I11" i="1"/>
  <c r="K11" i="1" s="1"/>
  <c r="I10" i="1"/>
  <c r="K10" i="1" s="1"/>
  <c r="I9" i="1"/>
  <c r="K9" i="1" s="1"/>
  <c r="I8" i="1"/>
  <c r="I6" i="1"/>
  <c r="I5" i="1"/>
  <c r="K5" i="1" s="1"/>
  <c r="I4" i="1"/>
  <c r="K4" i="1" s="1"/>
  <c r="I3" i="1"/>
  <c r="K3" i="1" s="1"/>
  <c r="I2" i="1"/>
  <c r="K2" i="1" s="1"/>
  <c r="D8" i="4"/>
  <c r="K7" i="1" l="1"/>
  <c r="N7" i="1" s="1"/>
  <c r="K19" i="1"/>
  <c r="K17" i="1"/>
  <c r="K12" i="1"/>
  <c r="N12" i="1" l="1"/>
  <c r="E5" i="4" s="1"/>
  <c r="N17" i="1"/>
  <c r="E6" i="4" s="1"/>
  <c r="N19" i="1" l="1"/>
  <c r="E7" i="4" s="1"/>
  <c r="E8" i="4" s="1"/>
</calcChain>
</file>

<file path=xl/sharedStrings.xml><?xml version="1.0" encoding="utf-8"?>
<sst xmlns="http://schemas.openxmlformats.org/spreadsheetml/2006/main" count="154" uniqueCount="90">
  <si>
    <t>Critical Success Factor</t>
  </si>
  <si>
    <t>Name of Measure</t>
  </si>
  <si>
    <t>Frequency of Measure</t>
  </si>
  <si>
    <t>Expected</t>
  </si>
  <si>
    <t>Actuals</t>
  </si>
  <si>
    <t>Standardized Score</t>
  </si>
  <si>
    <t>Item Weightage</t>
  </si>
  <si>
    <t>Weighted Score</t>
  </si>
  <si>
    <t>Base Score</t>
  </si>
  <si>
    <t>Primary Accountability</t>
  </si>
  <si>
    <t>Derived Score Percentage (for each CSF)</t>
  </si>
  <si>
    <t>Upper Limit</t>
  </si>
  <si>
    <t>Lower Limit</t>
  </si>
  <si>
    <t>Hiring</t>
  </si>
  <si>
    <t>Find &amp; submit quality profiles (relevant experience, skills match, etc.) to the client based on the JD within given timeline</t>
  </si>
  <si>
    <t>Delivery</t>
  </si>
  <si>
    <t xml:space="preserve">Avialability during shift hours, calls </t>
  </si>
  <si>
    <t>Ontime timesheet approval submission</t>
  </si>
  <si>
    <t>Finance</t>
  </si>
  <si>
    <t>Ontime Invoice submission</t>
  </si>
  <si>
    <t>Make payment to Consultant based on Approved Hrs</t>
  </si>
  <si>
    <t>Raise invoice to client</t>
  </si>
  <si>
    <t>Any discrepancy / Accrual part of the invoice</t>
  </si>
  <si>
    <t>Offboarding</t>
  </si>
  <si>
    <t>Category</t>
  </si>
  <si>
    <t>Sub-category</t>
  </si>
  <si>
    <t>Description</t>
  </si>
  <si>
    <t>Action Items</t>
  </si>
  <si>
    <t>Date</t>
  </si>
  <si>
    <t xml:space="preserve">CSF </t>
  </si>
  <si>
    <t>Weightage%</t>
  </si>
  <si>
    <t>Score</t>
  </si>
  <si>
    <t>Total</t>
  </si>
  <si>
    <t>Profile Submission</t>
  </si>
  <si>
    <t>Interview Schedule</t>
  </si>
  <si>
    <t>Backup's</t>
  </si>
  <si>
    <t>Access</t>
  </si>
  <si>
    <t>Timesheet</t>
  </si>
  <si>
    <t>Status Report</t>
  </si>
  <si>
    <t>Status Meeting</t>
  </si>
  <si>
    <t>Payment to Consultant</t>
  </si>
  <si>
    <t>Consultant Invoice submission</t>
  </si>
  <si>
    <t>Invoice to Customer</t>
  </si>
  <si>
    <t>Month End Accrual</t>
  </si>
  <si>
    <t>KT</t>
  </si>
  <si>
    <t>Coordinate with the Client / SPOC to arrange the Intereview for the candidate</t>
  </si>
  <si>
    <t>Backup Profiles needs to be in Pipeline</t>
  </si>
  <si>
    <t>Client Timesheet as per the process</t>
  </si>
  <si>
    <t>Status Report as per the agreement</t>
  </si>
  <si>
    <t>Available on the status meeting / scrum meeting as per the client requirement</t>
  </si>
  <si>
    <t>Timely Invoice submission by the consultant every month / as per the contract</t>
  </si>
  <si>
    <t>Invoice raised to the customer based on the approved timesheet hours</t>
  </si>
  <si>
    <t>If in case of any discrepancy of the invoice hours and the amount mismatch</t>
  </si>
  <si>
    <t>Providing proper KT and related artifacts</t>
  </si>
  <si>
    <t>Scrutiny</t>
  </si>
  <si>
    <t>Availability</t>
  </si>
  <si>
    <t xml:space="preserve">Availability during the Shift hours </t>
  </si>
  <si>
    <t>Payment against the invoice received</t>
  </si>
  <si>
    <t>Separation Process</t>
  </si>
  <si>
    <t>Deactivating the email-id , Laptop and another assets recovery</t>
  </si>
  <si>
    <t>The profile needs to be Scrutinized before being presented to Client</t>
  </si>
  <si>
    <t>On Demand</t>
  </si>
  <si>
    <t>Due to Every Friday EOD</t>
  </si>
  <si>
    <t>Due to Every Friday EOD (If Applicable)</t>
  </si>
  <si>
    <t>On or Before every month 10</t>
  </si>
  <si>
    <t>On or Before every month 5</t>
  </si>
  <si>
    <t>Sl.No</t>
  </si>
  <si>
    <t>BU</t>
  </si>
  <si>
    <t>Profile submission in align with the Job Description from the client</t>
  </si>
  <si>
    <t>Finance &amp; Billing</t>
  </si>
  <si>
    <t xml:space="preserve">Cadence call with client </t>
  </si>
  <si>
    <t>Available on the Cadence / scrum meeting as per the client requirement</t>
  </si>
  <si>
    <t>Evaluate the performance of the Hire</t>
  </si>
  <si>
    <t>Access provision like Email-Id creation and Laptop Provisioning and if any other Assets</t>
  </si>
  <si>
    <t>Approved Timesheets from the client</t>
  </si>
  <si>
    <t>As per Client Requirement</t>
  </si>
  <si>
    <t>Every Month by 30 / 31</t>
  </si>
  <si>
    <t>Lead/Lag</t>
  </si>
  <si>
    <t>Lead</t>
  </si>
  <si>
    <t>Lag</t>
  </si>
  <si>
    <t>OnDemand</t>
  </si>
  <si>
    <t>Weekly</t>
  </si>
  <si>
    <t>Monthly</t>
  </si>
  <si>
    <t>Thoroughly Validate the profile based on the Project Parameters before sharing with Client</t>
  </si>
  <si>
    <t>Ensure there are backup profiles are in Pipelines</t>
  </si>
  <si>
    <t>Organize the Interview schedules in accordance with the client's availability</t>
  </si>
  <si>
    <r>
      <t>Ensure that the contract between Excelencia and the Consultant is signed within "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" days</t>
    </r>
  </si>
  <si>
    <t xml:space="preserve">Make sure to obtain the necessary Required to kick start the project tasks </t>
  </si>
  <si>
    <t>Deactivate Email Id &amp; Laptop returns Excelencia / Client</t>
  </si>
  <si>
    <t xml:space="preserve">Delivery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</si>
</sst>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6" fillId="0" borderId="0" xfId="0" quotePrefix="1" applyFont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1" fontId="0" fillId="0" borderId="1" xfId="1" applyNumberFormat="1" applyFont="1" applyBorder="1" applyAlignment="1">
      <alignment horizontal="center" vertical="top" wrapText="1"/>
    </xf>
    <xf numFmtId="2" fontId="0" fillId="0" borderId="1" xfId="0" applyNumberFormat="1" applyBorder="1" applyAlignment="1">
      <alignment horizontal="right" vertical="top" wrapText="1"/>
    </xf>
    <xf numFmtId="0" fontId="7" fillId="4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left" vertical="top" wrapText="1"/>
    </xf>
    <xf numFmtId="1" fontId="7" fillId="4" borderId="1" xfId="1" applyNumberFormat="1" applyFont="1" applyFill="1" applyBorder="1" applyAlignment="1">
      <alignment horizontal="center" vertical="top" wrapText="1"/>
    </xf>
    <xf numFmtId="9" fontId="7" fillId="4" borderId="1" xfId="1" applyFont="1" applyFill="1" applyBorder="1" applyAlignment="1">
      <alignment horizontal="center" vertical="top" wrapText="1"/>
    </xf>
    <xf numFmtId="2" fontId="7" fillId="4" borderId="1" xfId="0" applyNumberFormat="1" applyFont="1" applyFill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9" fontId="0" fillId="0" borderId="7" xfId="0" applyNumberFormat="1" applyBorder="1" applyAlignment="1">
      <alignment horizontal="center" vertical="top" wrapText="1"/>
    </xf>
    <xf numFmtId="9" fontId="0" fillId="0" borderId="1" xfId="1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top"/>
    </xf>
    <xf numFmtId="0" fontId="3" fillId="4" borderId="5" xfId="0" applyFont="1" applyFill="1" applyBorder="1" applyAlignment="1">
      <alignment horizontal="center" vertical="top"/>
    </xf>
    <xf numFmtId="0" fontId="3" fillId="4" borderId="6" xfId="0" applyFont="1" applyFill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6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CB12-9B0B-45A6-A362-7C99D9610032}">
  <dimension ref="B2:D13"/>
  <sheetViews>
    <sheetView zoomScaleNormal="100" workbookViewId="0">
      <selection activeCell="B5" sqref="B5:B8"/>
    </sheetView>
  </sheetViews>
  <sheetFormatPr defaultRowHeight="15" x14ac:dyDescent="0.25"/>
  <cols>
    <col min="2" max="2" width="18" bestFit="1" customWidth="1"/>
    <col min="3" max="3" width="28.42578125" bestFit="1" customWidth="1"/>
    <col min="4" max="4" width="71.5703125" bestFit="1" customWidth="1"/>
  </cols>
  <sheetData>
    <row r="2" spans="2:4" x14ac:dyDescent="0.25">
      <c r="B2" s="9" t="s">
        <v>24</v>
      </c>
      <c r="C2" s="9" t="s">
        <v>25</v>
      </c>
      <c r="D2" s="9" t="s">
        <v>26</v>
      </c>
    </row>
    <row r="3" spans="2:4" x14ac:dyDescent="0.25">
      <c r="B3" s="38" t="s">
        <v>13</v>
      </c>
      <c r="C3" s="10" t="s">
        <v>33</v>
      </c>
      <c r="D3" s="10" t="s">
        <v>68</v>
      </c>
    </row>
    <row r="4" spans="2:4" x14ac:dyDescent="0.25">
      <c r="B4" s="38"/>
      <c r="C4" s="10" t="s">
        <v>34</v>
      </c>
      <c r="D4" s="10" t="s">
        <v>45</v>
      </c>
    </row>
    <row r="5" spans="2:4" x14ac:dyDescent="0.25">
      <c r="B5" s="50" t="s">
        <v>89</v>
      </c>
      <c r="C5" s="3" t="s">
        <v>55</v>
      </c>
      <c r="D5" s="10" t="s">
        <v>56</v>
      </c>
    </row>
    <row r="6" spans="2:4" x14ac:dyDescent="0.25">
      <c r="B6" s="50"/>
      <c r="C6" s="3" t="s">
        <v>39</v>
      </c>
      <c r="D6" s="10" t="s">
        <v>49</v>
      </c>
    </row>
    <row r="7" spans="2:4" x14ac:dyDescent="0.25">
      <c r="B7" s="50"/>
      <c r="C7" s="3" t="s">
        <v>37</v>
      </c>
      <c r="D7" s="10" t="s">
        <v>47</v>
      </c>
    </row>
    <row r="8" spans="2:4" x14ac:dyDescent="0.25">
      <c r="B8" s="50"/>
      <c r="C8" s="3" t="s">
        <v>38</v>
      </c>
      <c r="D8" s="10" t="s">
        <v>48</v>
      </c>
    </row>
    <row r="9" spans="2:4" x14ac:dyDescent="0.25">
      <c r="B9" s="39" t="s">
        <v>69</v>
      </c>
      <c r="C9" s="3" t="s">
        <v>41</v>
      </c>
      <c r="D9" s="10" t="s">
        <v>50</v>
      </c>
    </row>
    <row r="10" spans="2:4" x14ac:dyDescent="0.25">
      <c r="B10" s="39"/>
      <c r="C10" s="3" t="s">
        <v>40</v>
      </c>
      <c r="D10" s="10" t="s">
        <v>57</v>
      </c>
    </row>
    <row r="11" spans="2:4" x14ac:dyDescent="0.25">
      <c r="B11" s="39"/>
      <c r="C11" s="3" t="s">
        <v>42</v>
      </c>
      <c r="D11" s="10" t="s">
        <v>51</v>
      </c>
    </row>
    <row r="12" spans="2:4" x14ac:dyDescent="0.25">
      <c r="B12" s="38" t="s">
        <v>23</v>
      </c>
      <c r="C12" s="3" t="s">
        <v>44</v>
      </c>
      <c r="D12" s="10" t="s">
        <v>53</v>
      </c>
    </row>
    <row r="13" spans="2:4" x14ac:dyDescent="0.25">
      <c r="B13" s="38"/>
      <c r="C13" s="3" t="s">
        <v>58</v>
      </c>
      <c r="D13" s="10" t="s">
        <v>59</v>
      </c>
    </row>
  </sheetData>
  <mergeCells count="4">
    <mergeCell ref="B3:B4"/>
    <mergeCell ref="B12:B13"/>
    <mergeCell ref="B9:B11"/>
    <mergeCell ref="B5:B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6C35F-DB3F-48BE-B524-2273918F2BEC}">
  <dimension ref="B1:Q19"/>
  <sheetViews>
    <sheetView zoomScale="90" zoomScaleNormal="90" workbookViewId="0">
      <selection activeCell="F6" sqref="F6"/>
    </sheetView>
  </sheetViews>
  <sheetFormatPr defaultRowHeight="15" x14ac:dyDescent="0.25"/>
  <cols>
    <col min="1" max="1" width="3.85546875" style="1" customWidth="1"/>
    <col min="2" max="2" width="5.7109375" style="4" bestFit="1" customWidth="1"/>
    <col min="3" max="3" width="20.42578125" style="1" bestFit="1" customWidth="1"/>
    <col min="4" max="4" width="8.85546875" style="1" bestFit="1" customWidth="1"/>
    <col min="5" max="5" width="66.5703125" style="1" bestFit="1" customWidth="1"/>
    <col min="6" max="6" width="11.140625" style="4" customWidth="1"/>
    <col min="7" max="7" width="9.140625" style="1"/>
    <col min="8" max="8" width="7.42578125" style="1" bestFit="1" customWidth="1"/>
    <col min="9" max="9" width="12.5703125" style="1" bestFit="1" customWidth="1"/>
    <col min="10" max="10" width="15.42578125" style="1" bestFit="1" customWidth="1"/>
    <col min="11" max="11" width="15.28515625" style="1" bestFit="1" customWidth="1"/>
    <col min="12" max="12" width="10.42578125" style="1" bestFit="1" customWidth="1"/>
    <col min="13" max="13" width="13.85546875" style="1" bestFit="1" customWidth="1"/>
    <col min="14" max="14" width="13.42578125" style="1" bestFit="1" customWidth="1"/>
    <col min="15" max="15" width="9.140625" style="1" customWidth="1"/>
    <col min="16" max="16" width="10" style="1" customWidth="1"/>
    <col min="17" max="16384" width="9.140625" style="1"/>
  </cols>
  <sheetData>
    <row r="1" spans="2:17" ht="45" x14ac:dyDescent="0.25">
      <c r="B1" s="5" t="s">
        <v>66</v>
      </c>
      <c r="C1" s="5" t="s">
        <v>0</v>
      </c>
      <c r="D1" s="5" t="s">
        <v>77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</row>
    <row r="2" spans="2:17" ht="30" x14ac:dyDescent="0.25">
      <c r="B2" s="2">
        <v>1</v>
      </c>
      <c r="C2" s="40" t="s">
        <v>13</v>
      </c>
      <c r="D2" s="26" t="s">
        <v>78</v>
      </c>
      <c r="E2" s="22" t="s">
        <v>14</v>
      </c>
      <c r="F2" s="35" t="s">
        <v>82</v>
      </c>
      <c r="G2" s="37">
        <v>0.8</v>
      </c>
      <c r="H2" s="37">
        <v>1</v>
      </c>
      <c r="I2" s="27" t="str">
        <f>IF(ISBLANK(G2),0,IF((H2/G2)&gt;=O2,"2",(IF((H2/G2)&gt;=P2,1,-1))))</f>
        <v>2</v>
      </c>
      <c r="J2" s="36">
        <v>0.06</v>
      </c>
      <c r="K2" s="28">
        <f>I2*J2</f>
        <v>0.12</v>
      </c>
      <c r="L2" s="22">
        <v>1</v>
      </c>
      <c r="M2" s="26" t="s">
        <v>67</v>
      </c>
      <c r="N2" s="22"/>
      <c r="O2" s="36">
        <v>1</v>
      </c>
      <c r="P2" s="36">
        <v>0.8</v>
      </c>
    </row>
    <row r="3" spans="2:17" ht="30" x14ac:dyDescent="0.25">
      <c r="B3" s="2">
        <v>2</v>
      </c>
      <c r="C3" s="41"/>
      <c r="D3" s="26" t="s">
        <v>78</v>
      </c>
      <c r="E3" s="22" t="s">
        <v>83</v>
      </c>
      <c r="F3" s="34" t="s">
        <v>82</v>
      </c>
      <c r="G3" s="37">
        <v>0.8</v>
      </c>
      <c r="H3" s="37">
        <v>1</v>
      </c>
      <c r="I3" s="27" t="str">
        <f t="shared" ref="I3:I18" si="0">IF(ISBLANK(G3),0,IF((H3/G3)&gt;=O3,"2",(IF((H3/G3)&gt;=P3,1,-1))))</f>
        <v>2</v>
      </c>
      <c r="J3" s="36">
        <v>0.06</v>
      </c>
      <c r="K3" s="28">
        <f t="shared" ref="K3:K18" si="1">I3*J3</f>
        <v>0.12</v>
      </c>
      <c r="L3" s="22">
        <v>2</v>
      </c>
      <c r="M3" s="26" t="s">
        <v>67</v>
      </c>
      <c r="N3" s="22"/>
      <c r="O3" s="36">
        <v>1</v>
      </c>
      <c r="P3" s="36">
        <v>0.8</v>
      </c>
    </row>
    <row r="4" spans="2:17" ht="30" x14ac:dyDescent="0.25">
      <c r="B4" s="2">
        <v>3</v>
      </c>
      <c r="C4" s="41"/>
      <c r="D4" s="26" t="s">
        <v>78</v>
      </c>
      <c r="E4" s="49" t="s">
        <v>85</v>
      </c>
      <c r="F4" s="34" t="s">
        <v>61</v>
      </c>
      <c r="G4" s="37">
        <v>0.8</v>
      </c>
      <c r="H4" s="37">
        <v>1</v>
      </c>
      <c r="I4" s="27" t="str">
        <f t="shared" si="0"/>
        <v>2</v>
      </c>
      <c r="J4" s="36">
        <v>0.06</v>
      </c>
      <c r="K4" s="28">
        <f t="shared" si="1"/>
        <v>0.12</v>
      </c>
      <c r="L4" s="22">
        <v>1</v>
      </c>
      <c r="M4" s="26" t="s">
        <v>67</v>
      </c>
      <c r="N4" s="22"/>
      <c r="O4" s="36">
        <v>1</v>
      </c>
      <c r="P4" s="36">
        <v>0.8</v>
      </c>
    </row>
    <row r="5" spans="2:17" ht="30" x14ac:dyDescent="0.25">
      <c r="B5" s="2">
        <v>4</v>
      </c>
      <c r="C5" s="41"/>
      <c r="D5" s="26" t="s">
        <v>78</v>
      </c>
      <c r="E5" s="49" t="s">
        <v>84</v>
      </c>
      <c r="F5" s="34" t="s">
        <v>61</v>
      </c>
      <c r="G5" s="37">
        <v>0.8</v>
      </c>
      <c r="H5" s="37">
        <v>1</v>
      </c>
      <c r="I5" s="27" t="str">
        <f t="shared" si="0"/>
        <v>2</v>
      </c>
      <c r="J5" s="36">
        <v>0.06</v>
      </c>
      <c r="K5" s="28">
        <f t="shared" si="1"/>
        <v>0.12</v>
      </c>
      <c r="L5" s="22">
        <v>2</v>
      </c>
      <c r="M5" s="26" t="s">
        <v>67</v>
      </c>
      <c r="N5" s="22"/>
      <c r="O5" s="36">
        <v>1</v>
      </c>
      <c r="P5" s="36">
        <v>0.8</v>
      </c>
    </row>
    <row r="6" spans="2:17" ht="30" x14ac:dyDescent="0.25">
      <c r="B6" s="2">
        <v>5</v>
      </c>
      <c r="C6" s="41"/>
      <c r="D6" s="26" t="s">
        <v>78</v>
      </c>
      <c r="E6" s="22" t="s">
        <v>86</v>
      </c>
      <c r="F6" s="34" t="s">
        <v>61</v>
      </c>
      <c r="G6" s="37">
        <v>0.8</v>
      </c>
      <c r="H6" s="37">
        <v>1</v>
      </c>
      <c r="I6" s="27" t="str">
        <f t="shared" si="0"/>
        <v>2</v>
      </c>
      <c r="J6" s="36">
        <v>0.06</v>
      </c>
      <c r="K6" s="28">
        <v>1</v>
      </c>
      <c r="L6" s="22">
        <v>1</v>
      </c>
      <c r="M6" s="26" t="s">
        <v>67</v>
      </c>
      <c r="N6" s="22"/>
      <c r="O6" s="36">
        <v>1</v>
      </c>
      <c r="P6" s="36">
        <v>0.8</v>
      </c>
    </row>
    <row r="7" spans="2:17" s="23" customFormat="1" ht="12.75" x14ac:dyDescent="0.25">
      <c r="B7" s="24"/>
      <c r="C7" s="24"/>
      <c r="D7" s="29"/>
      <c r="E7" s="30"/>
      <c r="F7" s="29"/>
      <c r="G7" s="29"/>
      <c r="H7" s="29"/>
      <c r="I7" s="31"/>
      <c r="J7" s="32"/>
      <c r="K7" s="33">
        <f>SUM(K2:K6)</f>
        <v>1.48</v>
      </c>
      <c r="L7" s="33">
        <f>SUM(L2:L6)</f>
        <v>7</v>
      </c>
      <c r="M7" s="29"/>
      <c r="N7" s="32">
        <f>K7/L7</f>
        <v>0.21142857142857144</v>
      </c>
      <c r="O7" s="29"/>
      <c r="P7" s="29"/>
      <c r="Q7" s="25"/>
    </row>
    <row r="8" spans="2:17" ht="30" x14ac:dyDescent="0.25">
      <c r="B8" s="2">
        <v>6</v>
      </c>
      <c r="C8" s="41" t="s">
        <v>15</v>
      </c>
      <c r="D8" s="26" t="s">
        <v>78</v>
      </c>
      <c r="E8" s="22" t="s">
        <v>87</v>
      </c>
      <c r="F8" s="34" t="s">
        <v>61</v>
      </c>
      <c r="G8" s="37">
        <v>1</v>
      </c>
      <c r="H8" s="37">
        <v>1</v>
      </c>
      <c r="I8" s="27" t="str">
        <f t="shared" si="0"/>
        <v>2</v>
      </c>
      <c r="J8" s="36">
        <v>0.1</v>
      </c>
      <c r="K8" s="28">
        <v>1</v>
      </c>
      <c r="L8" s="22">
        <v>2</v>
      </c>
      <c r="M8" s="26" t="s">
        <v>67</v>
      </c>
      <c r="N8" s="22"/>
      <c r="O8" s="36">
        <v>1</v>
      </c>
      <c r="P8" s="36">
        <v>0.8</v>
      </c>
    </row>
    <row r="9" spans="2:17" ht="15" customHeight="1" x14ac:dyDescent="0.25">
      <c r="B9" s="2">
        <v>8</v>
      </c>
      <c r="C9" s="41"/>
      <c r="D9" s="26" t="s">
        <v>79</v>
      </c>
      <c r="E9" s="49" t="s">
        <v>16</v>
      </c>
      <c r="F9" s="34" t="s">
        <v>80</v>
      </c>
      <c r="G9" s="37">
        <v>1</v>
      </c>
      <c r="H9" s="37">
        <v>1</v>
      </c>
      <c r="I9" s="27" t="str">
        <f t="shared" si="0"/>
        <v>2</v>
      </c>
      <c r="J9" s="36">
        <v>0.2</v>
      </c>
      <c r="K9" s="28">
        <f t="shared" ref="K9:K16" si="2">I9*J9</f>
        <v>0.4</v>
      </c>
      <c r="L9" s="22">
        <v>2</v>
      </c>
      <c r="M9" s="26" t="s">
        <v>67</v>
      </c>
      <c r="N9" s="22"/>
      <c r="O9" s="36">
        <v>1</v>
      </c>
      <c r="P9" s="36">
        <v>0.8</v>
      </c>
    </row>
    <row r="10" spans="2:17" x14ac:dyDescent="0.25">
      <c r="B10" s="2">
        <v>11</v>
      </c>
      <c r="C10" s="41"/>
      <c r="D10" s="26" t="s">
        <v>79</v>
      </c>
      <c r="E10" s="49" t="s">
        <v>17</v>
      </c>
      <c r="F10" s="34" t="s">
        <v>81</v>
      </c>
      <c r="G10" s="37">
        <v>1</v>
      </c>
      <c r="H10" s="37">
        <v>1</v>
      </c>
      <c r="I10" s="27" t="str">
        <f t="shared" si="0"/>
        <v>2</v>
      </c>
      <c r="J10" s="36">
        <v>0.1</v>
      </c>
      <c r="K10" s="28">
        <f t="shared" si="2"/>
        <v>0.2</v>
      </c>
      <c r="L10" s="22">
        <v>2</v>
      </c>
      <c r="M10" s="26" t="s">
        <v>67</v>
      </c>
      <c r="N10" s="22"/>
      <c r="O10" s="36">
        <v>1</v>
      </c>
      <c r="P10" s="36">
        <v>0.8</v>
      </c>
    </row>
    <row r="11" spans="2:17" x14ac:dyDescent="0.25">
      <c r="B11" s="2">
        <v>13</v>
      </c>
      <c r="C11" s="42"/>
      <c r="D11" s="26" t="s">
        <v>78</v>
      </c>
      <c r="E11" s="49" t="s">
        <v>70</v>
      </c>
      <c r="F11" s="34" t="s">
        <v>80</v>
      </c>
      <c r="G11" s="37">
        <v>0.8</v>
      </c>
      <c r="H11" s="37">
        <v>1</v>
      </c>
      <c r="I11" s="27" t="str">
        <f t="shared" si="0"/>
        <v>2</v>
      </c>
      <c r="J11" s="36">
        <v>0.1</v>
      </c>
      <c r="K11" s="28">
        <f t="shared" si="2"/>
        <v>0.2</v>
      </c>
      <c r="L11" s="22">
        <v>1</v>
      </c>
      <c r="M11" s="26" t="s">
        <v>67</v>
      </c>
      <c r="N11" s="22"/>
      <c r="O11" s="36">
        <v>1</v>
      </c>
      <c r="P11" s="36">
        <v>0.8</v>
      </c>
    </row>
    <row r="12" spans="2:17" s="23" customFormat="1" ht="12.75" x14ac:dyDescent="0.25">
      <c r="B12" s="24"/>
      <c r="C12" s="24"/>
      <c r="D12" s="29"/>
      <c r="E12" s="30"/>
      <c r="F12" s="29"/>
      <c r="G12" s="29"/>
      <c r="H12" s="29"/>
      <c r="I12" s="31"/>
      <c r="J12" s="32"/>
      <c r="K12" s="33">
        <f>SUM(K9:K11)</f>
        <v>0.8</v>
      </c>
      <c r="L12" s="33">
        <f>SUM(L9:L11)</f>
        <v>5</v>
      </c>
      <c r="M12" s="29"/>
      <c r="N12" s="32">
        <f>K12/L12</f>
        <v>0.16</v>
      </c>
      <c r="O12" s="29"/>
      <c r="P12" s="29"/>
      <c r="Q12" s="25"/>
    </row>
    <row r="13" spans="2:17" x14ac:dyDescent="0.25">
      <c r="B13" s="2">
        <v>14</v>
      </c>
      <c r="C13" s="40" t="s">
        <v>69</v>
      </c>
      <c r="D13" s="26" t="s">
        <v>79</v>
      </c>
      <c r="E13" s="22" t="s">
        <v>19</v>
      </c>
      <c r="F13" s="34" t="s">
        <v>82</v>
      </c>
      <c r="G13" s="37">
        <v>1</v>
      </c>
      <c r="H13" s="37">
        <v>1</v>
      </c>
      <c r="I13" s="27" t="str">
        <f t="shared" si="0"/>
        <v>2</v>
      </c>
      <c r="J13" s="36">
        <v>0.02</v>
      </c>
      <c r="K13" s="28">
        <f t="shared" si="2"/>
        <v>0.04</v>
      </c>
      <c r="L13" s="22">
        <v>1</v>
      </c>
      <c r="M13" s="26" t="s">
        <v>67</v>
      </c>
      <c r="N13" s="22"/>
      <c r="O13" s="36">
        <v>1</v>
      </c>
      <c r="P13" s="36">
        <v>0.8</v>
      </c>
    </row>
    <row r="14" spans="2:17" x14ac:dyDescent="0.25">
      <c r="B14" s="2">
        <v>15</v>
      </c>
      <c r="C14" s="41"/>
      <c r="D14" s="26" t="s">
        <v>79</v>
      </c>
      <c r="E14" s="22" t="s">
        <v>20</v>
      </c>
      <c r="F14" s="34" t="s">
        <v>82</v>
      </c>
      <c r="G14" s="37">
        <v>1</v>
      </c>
      <c r="H14" s="37">
        <v>1</v>
      </c>
      <c r="I14" s="27" t="str">
        <f t="shared" si="0"/>
        <v>2</v>
      </c>
      <c r="J14" s="36">
        <v>0.02</v>
      </c>
      <c r="K14" s="28">
        <f t="shared" si="2"/>
        <v>0.04</v>
      </c>
      <c r="L14" s="22">
        <v>1</v>
      </c>
      <c r="M14" s="26" t="s">
        <v>67</v>
      </c>
      <c r="N14" s="22"/>
      <c r="O14" s="36">
        <v>1</v>
      </c>
      <c r="P14" s="36">
        <v>0.8</v>
      </c>
    </row>
    <row r="15" spans="2:17" x14ac:dyDescent="0.25">
      <c r="B15" s="2">
        <v>16</v>
      </c>
      <c r="C15" s="41"/>
      <c r="D15" s="26" t="s">
        <v>78</v>
      </c>
      <c r="E15" s="22" t="s">
        <v>21</v>
      </c>
      <c r="F15" s="34" t="s">
        <v>82</v>
      </c>
      <c r="G15" s="37">
        <v>1</v>
      </c>
      <c r="H15" s="37">
        <v>1</v>
      </c>
      <c r="I15" s="27" t="str">
        <f t="shared" si="0"/>
        <v>2</v>
      </c>
      <c r="J15" s="36">
        <v>0.02</v>
      </c>
      <c r="K15" s="28">
        <f t="shared" si="2"/>
        <v>0.04</v>
      </c>
      <c r="L15" s="22">
        <v>2</v>
      </c>
      <c r="M15" s="26" t="s">
        <v>67</v>
      </c>
      <c r="N15" s="22"/>
      <c r="O15" s="36">
        <v>1</v>
      </c>
      <c r="P15" s="36">
        <v>0.8</v>
      </c>
    </row>
    <row r="16" spans="2:17" x14ac:dyDescent="0.25">
      <c r="B16" s="2">
        <v>17</v>
      </c>
      <c r="C16" s="42"/>
      <c r="D16" s="26" t="s">
        <v>79</v>
      </c>
      <c r="E16" s="22" t="s">
        <v>22</v>
      </c>
      <c r="F16" s="34" t="s">
        <v>82</v>
      </c>
      <c r="G16" s="37">
        <v>1</v>
      </c>
      <c r="H16" s="37">
        <v>1</v>
      </c>
      <c r="I16" s="27" t="str">
        <f t="shared" si="0"/>
        <v>2</v>
      </c>
      <c r="J16" s="36">
        <v>0.02</v>
      </c>
      <c r="K16" s="28">
        <f t="shared" si="2"/>
        <v>0.04</v>
      </c>
      <c r="L16" s="22">
        <v>2</v>
      </c>
      <c r="M16" s="26" t="s">
        <v>67</v>
      </c>
      <c r="N16" s="22"/>
      <c r="O16" s="36">
        <v>1</v>
      </c>
      <c r="P16" s="36">
        <v>0.8</v>
      </c>
    </row>
    <row r="17" spans="2:17" s="23" customFormat="1" ht="12.75" x14ac:dyDescent="0.25">
      <c r="B17" s="24"/>
      <c r="C17" s="24"/>
      <c r="D17" s="29"/>
      <c r="E17" s="30"/>
      <c r="F17" s="29"/>
      <c r="G17" s="29"/>
      <c r="H17" s="29"/>
      <c r="I17" s="31"/>
      <c r="J17" s="32"/>
      <c r="K17" s="33">
        <f>SUM(K13:K16)</f>
        <v>0.16</v>
      </c>
      <c r="L17" s="33">
        <f>SUM(L13:L16)</f>
        <v>6</v>
      </c>
      <c r="M17" s="29"/>
      <c r="N17" s="32">
        <f>K17/L17</f>
        <v>2.6666666666666668E-2</v>
      </c>
      <c r="O17" s="29"/>
      <c r="P17" s="29"/>
      <c r="Q17" s="25"/>
    </row>
    <row r="18" spans="2:17" ht="15" customHeight="1" x14ac:dyDescent="0.25">
      <c r="B18" s="2">
        <v>19</v>
      </c>
      <c r="C18" s="2" t="s">
        <v>23</v>
      </c>
      <c r="D18" s="26" t="s">
        <v>79</v>
      </c>
      <c r="E18" s="22" t="s">
        <v>88</v>
      </c>
      <c r="F18" s="26" t="s">
        <v>61</v>
      </c>
      <c r="G18" s="37">
        <v>1</v>
      </c>
      <c r="H18" s="37">
        <v>1</v>
      </c>
      <c r="I18" s="27" t="str">
        <f t="shared" si="0"/>
        <v>2</v>
      </c>
      <c r="J18" s="36">
        <v>0.1</v>
      </c>
      <c r="K18" s="28">
        <f t="shared" si="1"/>
        <v>0.2</v>
      </c>
      <c r="L18" s="22">
        <v>1</v>
      </c>
      <c r="M18" s="26" t="s">
        <v>67</v>
      </c>
      <c r="N18" s="22"/>
      <c r="O18" s="36">
        <v>1</v>
      </c>
      <c r="P18" s="36">
        <v>0.8</v>
      </c>
    </row>
    <row r="19" spans="2:17" s="23" customFormat="1" ht="12.75" x14ac:dyDescent="0.25">
      <c r="B19" s="24"/>
      <c r="C19" s="24"/>
      <c r="D19" s="29"/>
      <c r="E19" s="30"/>
      <c r="F19" s="29"/>
      <c r="G19" s="29"/>
      <c r="H19" s="29"/>
      <c r="I19" s="31"/>
      <c r="J19" s="32"/>
      <c r="K19" s="33">
        <f>SUM(K18:K18)</f>
        <v>0.2</v>
      </c>
      <c r="L19" s="33">
        <f>SUM(L18:L18)</f>
        <v>1</v>
      </c>
      <c r="M19" s="29"/>
      <c r="N19" s="32">
        <f>K19/L19</f>
        <v>0.2</v>
      </c>
      <c r="O19" s="29"/>
      <c r="P19" s="29"/>
      <c r="Q19" s="25"/>
    </row>
  </sheetData>
  <mergeCells count="3">
    <mergeCell ref="C13:C16"/>
    <mergeCell ref="C2:C6"/>
    <mergeCell ref="C8:C1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B86F8-E1F6-4F39-AA50-9E9193435531}">
  <dimension ref="A3:C19"/>
  <sheetViews>
    <sheetView tabSelected="1" workbookViewId="0">
      <selection activeCell="A11" sqref="A11"/>
    </sheetView>
  </sheetViews>
  <sheetFormatPr defaultRowHeight="15.75" x14ac:dyDescent="0.25"/>
  <cols>
    <col min="1" max="1" width="35.28515625" style="8" bestFit="1" customWidth="1"/>
    <col min="2" max="2" width="75.85546875" style="8" bestFit="1" customWidth="1"/>
    <col min="3" max="3" width="37.28515625" style="8" customWidth="1"/>
    <col min="4" max="16384" width="9.140625" style="8"/>
  </cols>
  <sheetData>
    <row r="3" spans="1:3" x14ac:dyDescent="0.25">
      <c r="A3" s="6" t="s">
        <v>1</v>
      </c>
      <c r="B3" s="6" t="s">
        <v>27</v>
      </c>
      <c r="C3" s="7" t="s">
        <v>28</v>
      </c>
    </row>
    <row r="4" spans="1:3" s="19" customFormat="1" x14ac:dyDescent="0.25">
      <c r="A4" s="17" t="s">
        <v>33</v>
      </c>
      <c r="B4" s="17" t="s">
        <v>72</v>
      </c>
      <c r="C4" s="18" t="s">
        <v>61</v>
      </c>
    </row>
    <row r="5" spans="1:3" s="19" customFormat="1" x14ac:dyDescent="0.25">
      <c r="A5" s="17" t="s">
        <v>54</v>
      </c>
      <c r="B5" s="17" t="s">
        <v>60</v>
      </c>
      <c r="C5" s="20" t="s">
        <v>61</v>
      </c>
    </row>
    <row r="6" spans="1:3" s="19" customFormat="1" x14ac:dyDescent="0.25">
      <c r="A6" s="17" t="s">
        <v>34</v>
      </c>
      <c r="B6" s="17" t="s">
        <v>45</v>
      </c>
      <c r="C6" s="18" t="s">
        <v>61</v>
      </c>
    </row>
    <row r="7" spans="1:3" s="19" customFormat="1" x14ac:dyDescent="0.25">
      <c r="A7" s="17" t="s">
        <v>35</v>
      </c>
      <c r="B7" s="17" t="s">
        <v>46</v>
      </c>
      <c r="C7" s="20" t="s">
        <v>61</v>
      </c>
    </row>
    <row r="8" spans="1:3" s="19" customFormat="1" ht="31.5" x14ac:dyDescent="0.25">
      <c r="A8" s="17" t="s">
        <v>36</v>
      </c>
      <c r="B8" s="21" t="s">
        <v>73</v>
      </c>
      <c r="C8" s="20" t="s">
        <v>61</v>
      </c>
    </row>
    <row r="9" spans="1:3" s="19" customFormat="1" x14ac:dyDescent="0.25">
      <c r="A9" s="43"/>
      <c r="B9" s="44"/>
      <c r="C9" s="45"/>
    </row>
    <row r="10" spans="1:3" s="19" customFormat="1" x14ac:dyDescent="0.25">
      <c r="A10" s="21" t="s">
        <v>37</v>
      </c>
      <c r="B10" s="17" t="s">
        <v>74</v>
      </c>
      <c r="C10" s="20" t="s">
        <v>62</v>
      </c>
    </row>
    <row r="11" spans="1:3" s="19" customFormat="1" ht="31.5" x14ac:dyDescent="0.25">
      <c r="A11" s="21" t="s">
        <v>38</v>
      </c>
      <c r="B11" s="17" t="s">
        <v>48</v>
      </c>
      <c r="C11" s="20" t="s">
        <v>63</v>
      </c>
    </row>
    <row r="12" spans="1:3" s="19" customFormat="1" x14ac:dyDescent="0.25">
      <c r="A12" s="21" t="s">
        <v>39</v>
      </c>
      <c r="B12" s="17" t="s">
        <v>71</v>
      </c>
      <c r="C12" s="20" t="s">
        <v>75</v>
      </c>
    </row>
    <row r="13" spans="1:3" s="19" customFormat="1" x14ac:dyDescent="0.25">
      <c r="A13" s="46"/>
      <c r="B13" s="47"/>
      <c r="C13" s="48"/>
    </row>
    <row r="14" spans="1:3" s="19" customFormat="1" x14ac:dyDescent="0.25">
      <c r="A14" s="21" t="s">
        <v>41</v>
      </c>
      <c r="B14" s="17" t="s">
        <v>50</v>
      </c>
      <c r="C14" s="20" t="s">
        <v>76</v>
      </c>
    </row>
    <row r="15" spans="1:3" s="19" customFormat="1" x14ac:dyDescent="0.25">
      <c r="A15" s="21" t="s">
        <v>40</v>
      </c>
      <c r="B15" s="17" t="s">
        <v>57</v>
      </c>
      <c r="C15" s="20" t="s">
        <v>64</v>
      </c>
    </row>
    <row r="16" spans="1:3" s="19" customFormat="1" x14ac:dyDescent="0.25">
      <c r="A16" s="21" t="s">
        <v>42</v>
      </c>
      <c r="B16" s="17" t="s">
        <v>51</v>
      </c>
      <c r="C16" s="20" t="s">
        <v>65</v>
      </c>
    </row>
    <row r="17" spans="1:3" s="19" customFormat="1" x14ac:dyDescent="0.25">
      <c r="A17" s="21" t="s">
        <v>43</v>
      </c>
      <c r="B17" s="17" t="s">
        <v>52</v>
      </c>
      <c r="C17" s="20" t="s">
        <v>61</v>
      </c>
    </row>
    <row r="18" spans="1:3" s="19" customFormat="1" x14ac:dyDescent="0.25">
      <c r="A18" s="46"/>
      <c r="B18" s="47"/>
      <c r="C18" s="48"/>
    </row>
    <row r="19" spans="1:3" s="19" customFormat="1" x14ac:dyDescent="0.25">
      <c r="A19" s="21" t="s">
        <v>58</v>
      </c>
      <c r="B19" s="17" t="s">
        <v>59</v>
      </c>
      <c r="C19" s="20" t="s">
        <v>61</v>
      </c>
    </row>
  </sheetData>
  <mergeCells count="3">
    <mergeCell ref="A9:C9"/>
    <mergeCell ref="A13:C13"/>
    <mergeCell ref="A18:C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DB0FB-EB53-46CA-AD23-9AAD92BFAE31}">
  <dimension ref="C3:E8"/>
  <sheetViews>
    <sheetView workbookViewId="0">
      <selection activeCell="E7" sqref="E7"/>
    </sheetView>
  </sheetViews>
  <sheetFormatPr defaultRowHeight="15.75" x14ac:dyDescent="0.25"/>
  <cols>
    <col min="1" max="2" width="9.140625" style="8"/>
    <col min="3" max="3" width="26.85546875" style="8" customWidth="1"/>
    <col min="4" max="4" width="12.7109375" style="8" customWidth="1"/>
    <col min="5" max="5" width="13.28515625" style="8" customWidth="1"/>
    <col min="6" max="16384" width="9.140625" style="8"/>
  </cols>
  <sheetData>
    <row r="3" spans="3:5" ht="31.5" x14ac:dyDescent="0.25">
      <c r="C3" s="11" t="s">
        <v>29</v>
      </c>
      <c r="D3" s="11" t="s">
        <v>30</v>
      </c>
      <c r="E3" s="11" t="s">
        <v>31</v>
      </c>
    </row>
    <row r="4" spans="3:5" x14ac:dyDescent="0.25">
      <c r="C4" s="12" t="s">
        <v>13</v>
      </c>
      <c r="D4" s="13">
        <v>0.3</v>
      </c>
      <c r="E4" s="15">
        <f>(D4*Staffing!N7)</f>
        <v>6.3428571428571431E-2</v>
      </c>
    </row>
    <row r="5" spans="3:5" x14ac:dyDescent="0.25">
      <c r="C5" s="12" t="s">
        <v>15</v>
      </c>
      <c r="D5" s="13">
        <v>0.5</v>
      </c>
      <c r="E5" s="15">
        <f>(D5*Staffing!N12)</f>
        <v>0.08</v>
      </c>
    </row>
    <row r="6" spans="3:5" x14ac:dyDescent="0.25">
      <c r="C6" s="12" t="s">
        <v>18</v>
      </c>
      <c r="D6" s="13">
        <v>0.1</v>
      </c>
      <c r="E6" s="15">
        <f>(D6*Staffing!N17)</f>
        <v>2.666666666666667E-3</v>
      </c>
    </row>
    <row r="7" spans="3:5" x14ac:dyDescent="0.25">
      <c r="C7" s="12" t="s">
        <v>23</v>
      </c>
      <c r="D7" s="13">
        <v>0.1</v>
      </c>
      <c r="E7" s="14">
        <f>(D7*Staffing!N19)</f>
        <v>2.0000000000000004E-2</v>
      </c>
    </row>
    <row r="8" spans="3:5" x14ac:dyDescent="0.25">
      <c r="C8" s="16" t="s">
        <v>32</v>
      </c>
      <c r="D8" s="13">
        <f>SUM(D4:D7)</f>
        <v>1</v>
      </c>
      <c r="E8" s="14">
        <f>SUM(E4:E7)</f>
        <v>0.16609523809523813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CSF</vt:lpstr>
      <vt:lpstr>Staffing</vt:lpstr>
      <vt:lpstr>Action Items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Geethakrishnan Annamalai</dc:creator>
  <cp:lastModifiedBy>Geetha Krishnan</cp:lastModifiedBy>
  <dcterms:created xsi:type="dcterms:W3CDTF">2024-05-06T13:00:34Z</dcterms:created>
  <dcterms:modified xsi:type="dcterms:W3CDTF">2024-05-14T10:50:50Z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f1f943-6320-4187-a230-a1b9599c2367_Enabled">
    <vt:lpwstr>true</vt:lpwstr>
  </property>
  <property fmtid="{D5CDD505-2E9C-101B-9397-08002B2CF9AE}" pid="3" name="MSIP_Label_d5f1f943-6320-4187-a230-a1b9599c2367_SetDate">
    <vt:lpwstr>2024-05-07T06:36:25Z</vt:lpwstr>
  </property>
  <property fmtid="{D5CDD505-2E9C-101B-9397-08002B2CF9AE}" pid="4" name="MSIP_Label_d5f1f943-6320-4187-a230-a1b9599c2367_Method">
    <vt:lpwstr>Standard</vt:lpwstr>
  </property>
  <property fmtid="{D5CDD505-2E9C-101B-9397-08002B2CF9AE}" pid="5" name="MSIP_Label_d5f1f943-6320-4187-a230-a1b9599c2367_Name">
    <vt:lpwstr>defa4170-0d19-0005-0004-bc88714345d2</vt:lpwstr>
  </property>
  <property fmtid="{D5CDD505-2E9C-101B-9397-08002B2CF9AE}" pid="6" name="MSIP_Label_d5f1f943-6320-4187-a230-a1b9599c2367_SiteId">
    <vt:lpwstr>e1f40cbc-17f2-4b8c-8eaf-b49f191271e1</vt:lpwstr>
  </property>
  <property fmtid="{D5CDD505-2E9C-101B-9397-08002B2CF9AE}" pid="7" name="MSIP_Label_d5f1f943-6320-4187-a230-a1b9599c2367_ActionId">
    <vt:lpwstr>49e0ee66-de28-40dd-8bc2-5dcf872ed5f9</vt:lpwstr>
  </property>
  <property fmtid="{D5CDD505-2E9C-101B-9397-08002B2CF9AE}" pid="8" name="MSIP_Label_d5f1f943-6320-4187-a230-a1b9599c2367_ContentBits">
    <vt:lpwstr>0</vt:lpwstr>
  </property>
</Properties>
</file>