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compare" sheetId="3" r:id="rId5"/>
    <sheet state="visible" name="OLD" sheetId="4" r:id="rId6"/>
    <sheet state="visible" name="dump March_09_Friday" sheetId="5" r:id="rId7"/>
    <sheet state="visible" name="Sheet6" sheetId="6" r:id="rId8"/>
    <sheet state="visible" name="dump_March_12_Monday" sheetId="7" r:id="rId9"/>
    <sheet state="visible" name="dump_March_13_Tuesday" sheetId="8" r:id="rId10"/>
    <sheet state="visible" name="FSD11k" sheetId="9" r:id="rId11"/>
  </sheets>
  <definedNames/>
  <calcPr/>
</workbook>
</file>

<file path=xl/sharedStrings.xml><?xml version="1.0" encoding="utf-8"?>
<sst xmlns="http://schemas.openxmlformats.org/spreadsheetml/2006/main" count="1220" uniqueCount="328">
  <si>
    <t>Total number of sounds in final dataset</t>
  </si>
  <si>
    <t>old way: first filling, and after removing multilabel</t>
  </si>
  <si>
    <t>name</t>
  </si>
  <si>
    <t>id</t>
  </si>
  <si>
    <t>num dev HQ</t>
  </si>
  <si>
    <t>num dev LQ</t>
  </si>
  <si>
    <t>num dev LQ prior</t>
  </si>
  <si>
    <t>num dev final</t>
  </si>
  <si>
    <t>num eval</t>
  </si>
  <si>
    <t>Source-ambiguous sounds &gt; Deformable shell</t>
  </si>
  <si>
    <t>/t/dd00110</t>
  </si>
  <si>
    <t>Sounds of things &gt; Vehicle &gt; Motor vehicle (road) &gt; Car &gt; Vehicle horn, car horn, honking (MULTIPLE PARENTS)</t>
  </si>
  <si>
    <t>/m/0912c9</t>
  </si>
  <si>
    <t>Sounds of things &gt; Vehicle &gt; Motor vehicle (road) &gt; Bus</t>
  </si>
  <si>
    <t>/m/01bjv</t>
  </si>
  <si>
    <t>Sounds of things &gt; Glass &gt; Shatter</t>
  </si>
  <si>
    <t>/m/07rn7sz</t>
  </si>
  <si>
    <t>Sounds of things &gt; Explosion &gt; Gunshot, gunfire</t>
  </si>
  <si>
    <t>/m/032s66</t>
  </si>
  <si>
    <t>Sounds of things &gt; Explosion &gt; Fireworks</t>
  </si>
  <si>
    <t>/m/0g6b5</t>
  </si>
  <si>
    <t>Sounds of things &gt; Domestic sounds, home sounds &gt; Writing</t>
  </si>
  <si>
    <t>/m/081rb</t>
  </si>
  <si>
    <t>Sounds of things &gt; Domestic sounds, home sounds &gt; Typing &gt; Computer keyboard</t>
  </si>
  <si>
    <t>/m/01m2v</t>
  </si>
  <si>
    <t>Sounds of things &gt; Domestic sounds, home sounds &gt; Scissors</t>
  </si>
  <si>
    <t>/m/01lsmm</t>
  </si>
  <si>
    <t>Sounds of things &gt; Domestic sounds, home sounds &gt; Microwave oven</t>
  </si>
  <si>
    <t>/m/0fx9l</t>
  </si>
  <si>
    <t>Sounds of things &gt; Domestic sounds, home sounds &gt; Drawer open or close</t>
  </si>
  <si>
    <t>/m/0fqfqc</t>
  </si>
  <si>
    <t>Sounds of things &gt; Domestic sounds, home sounds &gt; Door &gt; Squeak (MULTIPLE PARENTS)</t>
  </si>
  <si>
    <t>/m/07q6cd_</t>
  </si>
  <si>
    <t>Sounds of things &gt; Domestic sounds, home sounds &gt; Door &gt; Knock (MULTIPLE PARENTS)</t>
  </si>
  <si>
    <t>/m/07r4wb8</t>
  </si>
  <si>
    <t>Sounds of things &gt; Alarm &gt; Telephone</t>
  </si>
  <si>
    <t>/m/07cx4</t>
  </si>
  <si>
    <t>Music &gt; Musical instrument &gt; Wind instrument, woodwind instrument &gt; Saxophone</t>
  </si>
  <si>
    <t>/m/06ncr</t>
  </si>
  <si>
    <t>Music &gt; Musical instrument &gt; Wind instrument, woodwind instrument &gt; Oboe</t>
  </si>
  <si>
    <t>/m/05kms</t>
  </si>
  <si>
    <t>Music &gt; Musical instrument &gt; Wind instrument, woodwind instrument &gt; Flute</t>
  </si>
  <si>
    <t>/m/0l14j_</t>
  </si>
  <si>
    <t>Music &gt; Musical instrument &gt; Wind instrument, woodwind instrument &gt; Clarinet</t>
  </si>
  <si>
    <t>/m/01wy6</t>
  </si>
  <si>
    <t>Music &gt; Musical instrument &gt; Plucked string instrument &gt; Guitar &gt; Acoustic guitar</t>
  </si>
  <si>
    <t>/m/042v_gx</t>
  </si>
  <si>
    <t>Music &gt; Musical instrument &gt; Percussion &gt; Tambourine</t>
  </si>
  <si>
    <t>/m/07brj</t>
  </si>
  <si>
    <t>Music &gt; Musical instrument &gt; Percussion &gt; Mallet percussion &gt; Glockenspiel</t>
  </si>
  <si>
    <t>/m/0dwtp</t>
  </si>
  <si>
    <t>Music &gt; Musical instrument &gt; Percussion &gt; Gong</t>
  </si>
  <si>
    <t>/m/0mbct</t>
  </si>
  <si>
    <t>Music &gt; Musical instrument &gt; Percussion &gt; Drum &gt; Snare drum</t>
  </si>
  <si>
    <t>/m/06rvn</t>
  </si>
  <si>
    <t>Music &gt; Musical instrument &gt; Percussion &gt; Drum &gt; Bass drum</t>
  </si>
  <si>
    <t>/m/0bm02</t>
  </si>
  <si>
    <t>Music &gt; Musical instrument &gt; Percussion &gt; Cymbal &gt; Hi-hat</t>
  </si>
  <si>
    <t>/m/03qtq</t>
  </si>
  <si>
    <t>Music &gt; Musical instrument &gt; Keyboard (musical) &gt; Piano &gt; Electric piano</t>
  </si>
  <si>
    <t>/m/01s0ps</t>
  </si>
  <si>
    <t>Music &gt; Musical instrument &gt; Harmonica</t>
  </si>
  <si>
    <t>/m/03qjg</t>
  </si>
  <si>
    <t>Music &gt; Musical instrument &gt; Brass instrument &gt; Trumpet</t>
  </si>
  <si>
    <t>/m/07gql</t>
  </si>
  <si>
    <t>Music &gt; Musical instrument &gt; Bowed string instrument &gt; Violin, fiddle</t>
  </si>
  <si>
    <t>/m/07y_7</t>
  </si>
  <si>
    <t>Music &gt; Musical instrument &gt; Bowed string instrument &gt; Double bass</t>
  </si>
  <si>
    <t>/m/02fsn</t>
  </si>
  <si>
    <t>Music &gt; Musical instrument &gt; Bowed string instrument &gt; Cello</t>
  </si>
  <si>
    <t>/m/01xqw</t>
  </si>
  <si>
    <t>Music &gt; Musical instrument &gt; Bell &gt; Chime (MULTIPLE PARENTS)</t>
  </si>
  <si>
    <t>/m/0f8s22</t>
  </si>
  <si>
    <t>Human sounds &gt; Respiratory sounds &gt; Cough</t>
  </si>
  <si>
    <t>/m/01b_21</t>
  </si>
  <si>
    <t>Human sounds &gt; Human voice &gt; Laughter</t>
  </si>
  <si>
    <t>/m/01j3sz</t>
  </si>
  <si>
    <t>Human sounds &gt; Human group actions &gt; Applause</t>
  </si>
  <si>
    <t>/m/028ght</t>
  </si>
  <si>
    <t>Human sounds &gt; Hands &gt; Finger snapping</t>
  </si>
  <si>
    <t>/m/025_jnm</t>
  </si>
  <si>
    <t>Human sounds &gt; Digestive &gt; Fart</t>
  </si>
  <si>
    <t>/m/02_nn</t>
  </si>
  <si>
    <t>Human sounds &gt; Digestive &gt; Burping, eructation</t>
  </si>
  <si>
    <t>/m/03q5_w</t>
  </si>
  <si>
    <t>Animal &gt; Livestock, farm animals, working animals &gt; Cattle, bovinae &gt; Cowbell (MULTIPLE PARENTS)</t>
  </si>
  <si>
    <t>/m/0239kh</t>
  </si>
  <si>
    <t>Animal &gt; Domestic animals, pets &gt; Dog &gt; Bark</t>
  </si>
  <si>
    <t>/m/05tny_</t>
  </si>
  <si>
    <t>Animal &gt; Domestic animals, pets &gt; Cat &gt; Meow</t>
  </si>
  <si>
    <t>/m/07qrkrw</t>
  </si>
  <si>
    <t>GOAL: 25 min</t>
  </si>
  <si>
    <t>type</t>
  </si>
  <si>
    <t>does it bear more than one label?</t>
  </si>
  <si>
    <t>HQ</t>
  </si>
  <si>
    <t>equal</t>
  </si>
  <si>
    <t>LQ</t>
  </si>
  <si>
    <t>strange</t>
  </si>
  <si>
    <t>abs</t>
  </si>
  <si>
    <t>%</t>
  </si>
  <si>
    <t>the other half is split between categories with more manually verified and others that are approximately equal</t>
  </si>
  <si>
    <t>more than half have a significantly larger amount of non verified data</t>
  </si>
  <si>
    <t>Who did last</t>
  </si>
  <si>
    <t>bunch of annotations?</t>
  </si>
  <si>
    <t>EF</t>
  </si>
  <si>
    <t>JP: no podía anotar mas sonidos, no hay mas candidatos.</t>
  </si>
  <si>
    <t>JP: 6 pages done</t>
  </si>
  <si>
    <t>JP: los he terminado a 4 paginas</t>
  </si>
  <si>
    <t>to remove</t>
  </si>
  <si>
    <t>sounds to be sent to LQ due to PNP</t>
  </si>
  <si>
    <t>Source-ambiguous sounds &gt; Deformable shell &gt; Tearing</t>
  </si>
  <si>
    <t>/m/07qcx4z</t>
  </si>
  <si>
    <t>Sounds of things &gt; Miscellaneous sources &gt; Arrow &gt; Thump, thud (MULTIPLE PARENTS)</t>
  </si>
  <si>
    <t>/m/07qnq_y</t>
  </si>
  <si>
    <t>Sounds of things &gt; Domestic sounds, home sounds &gt; Keys jangling</t>
  </si>
  <si>
    <t>/m/03v3yw</t>
  </si>
  <si>
    <t>Total number of sounds in NEW DUMP - March_09</t>
  </si>
  <si>
    <t>HQ-&gt;LQ</t>
  </si>
  <si>
    <t>quedaria eval con:</t>
  </si>
  <si>
    <t>label: Unsure</t>
  </si>
  <si>
    <t>question: to LQ or to LQprior?</t>
  </si>
  <si>
    <t>maybe to LQ, for simplicity, and the number of downloads will tell if the clip is in our out</t>
  </si>
  <si>
    <t>annnotated 35 PP, to be reviewed</t>
  </si>
  <si>
    <t>done</t>
  </si>
  <si>
    <t>3 to remove,</t>
  </si>
  <si>
    <t>possibly lost: less than 90</t>
  </si>
  <si>
    <t>to discard?</t>
  </si>
  <si>
    <t>7 out,10 a LQ</t>
  </si>
  <si>
    <t>annotated 35 pp</t>
  </si>
  <si>
    <t>1 out</t>
  </si>
  <si>
    <t>eval 28</t>
  </si>
  <si>
    <t>ready</t>
  </si>
  <si>
    <t>8 out, 2 a LQ</t>
  </si>
  <si>
    <t>eval 62</t>
  </si>
  <si>
    <t>3 out, 6 a LQ</t>
  </si>
  <si>
    <t>eval 26</t>
  </si>
  <si>
    <t>annotated 10 PP</t>
  </si>
  <si>
    <t>3 out, 9 a LQ</t>
  </si>
  <si>
    <t>9 a LQ</t>
  </si>
  <si>
    <t>eval 23</t>
  </si>
  <si>
    <t>annotated 12 PP</t>
  </si>
  <si>
    <t>4 a LQ</t>
  </si>
  <si>
    <t>2 out, 3 a LQ</t>
  </si>
  <si>
    <t>eval 25</t>
  </si>
  <si>
    <t>annotated 15 PP</t>
  </si>
  <si>
    <t>8 a LQ</t>
  </si>
  <si>
    <t>eval 24</t>
  </si>
  <si>
    <t>annotated 20 PP</t>
  </si>
  <si>
    <t>annotated 2 page</t>
  </si>
  <si>
    <t>10 out, 3 a LQ</t>
  </si>
  <si>
    <t>still a lot</t>
  </si>
  <si>
    <t>2 a LQ</t>
  </si>
  <si>
    <t>eval 55</t>
  </si>
  <si>
    <t>1 a LQ</t>
  </si>
  <si>
    <t>eval 39</t>
  </si>
  <si>
    <t>2 out</t>
  </si>
  <si>
    <t>eval 30</t>
  </si>
  <si>
    <t>eval 36</t>
  </si>
  <si>
    <t>eval 31</t>
  </si>
  <si>
    <t>eval 32</t>
  </si>
  <si>
    <t>eval 109</t>
  </si>
  <si>
    <t>10 a LQ</t>
  </si>
  <si>
    <t>eval 20</t>
  </si>
  <si>
    <t>annotated 34 PP</t>
  </si>
  <si>
    <t>5 a LQ</t>
  </si>
  <si>
    <t>4 out, 15 to LQ</t>
  </si>
  <si>
    <t>eval 37</t>
  </si>
  <si>
    <t>17 to LQ</t>
  </si>
  <si>
    <t>eval 22</t>
  </si>
  <si>
    <t>annotated 21 PP</t>
  </si>
  <si>
    <t>3 a LQ</t>
  </si>
  <si>
    <t>annotated 2 pqges</t>
  </si>
  <si>
    <t>annotated 27 PP</t>
  </si>
  <si>
    <t>1 out, 6 a LQ</t>
  </si>
  <si>
    <t>Sounds of Applause, techincally PNP, but with little amount of cheering/speech: we leave them in manually verified so that this subset is more realistic (cause many Applauses have cheering/speech also). Making sure NO laughter is in these files</t>
  </si>
  <si>
    <t>XF: please take a look at this:</t>
  </si>
  <si>
    <t>en categorias ROJAS hay sounds que han sido presenteados por el html, pero que no estan en ningun dump</t>
  </si>
  <si>
    <t>Removed 5 sounds from Bass drum, with id /m/0bm02, out of 5 sounds to remove</t>
  </si>
  <si>
    <t>los id que hemos flageado en el html, no estan ni en PP ni en candidates. Si no estan en candidates, de donde han salido???</t>
  </si>
  <si>
    <t>Removed 3 sounds from Vehicle horn, car horn, honking, with id /m/0912c9, out of 3 sounds to remove</t>
  </si>
  <si>
    <t>Removed 2 sounds from Hi-hat, with id /m/03qtq, out of 2 sounds to remove</t>
  </si>
  <si>
    <t>ademas:</t>
  </si>
  <si>
    <t>snare drum: 3 are gone, pero deberian ser 5, y luego LQ ha aumentado varios cientos. como es posible que aumente LQ si no se ha tocado el mapping ni los filtros?</t>
  </si>
  <si>
    <t>Removed 3 sounds from Applause, with id /m/028ght, out of 3 sounds to remove</t>
  </si>
  <si>
    <t>Removed 7 sounds from Gunshot, gunfire, with id /m/032s66, out of 8 sounds to remove</t>
  </si>
  <si>
    <t>-------------------------We are trying to remove sounds that do not exist in category Gunshot, gunfire with id /m/032s66</t>
  </si>
  <si>
    <t>Laughter: hay que qutiar 5 pero solo falta 1</t>
  </si>
  <si>
    <t>Removed 2 sounds from Bark, with id /m/05tny_, out of 2 sounds to remove</t>
  </si>
  <si>
    <t>Removed 1 sounds from Cowbell, with id /m/0239kh, out of 1 sounds to remove</t>
  </si>
  <si>
    <t>dog BArk, porque se reduce en 1 la parte de LQ? si no se toca para nada</t>
  </si>
  <si>
    <t>Removed 1 sounds from Trumpet, with id /m/07gql, out of 1 sounds to remove</t>
  </si>
  <si>
    <t>Removed 1 sounds from Flute, with id /m/0l14j_, out of 1 sounds to remove</t>
  </si>
  <si>
    <t>Squeak case is different. join both lists to remove</t>
  </si>
  <si>
    <t>Removed 70 sounds from Squeak, with id /m/07q6cd_, out of 70 sounds to remove</t>
  </si>
  <si>
    <t>Removed 2 sounds from Drawer open or close, with id /m/0fqfqc, out of 2 sounds to remove</t>
  </si>
  <si>
    <t>Removed 1 sounds from Tambourine, with id /m/07brj, out of 1 sounds to remove</t>
  </si>
  <si>
    <t>Removed 1 sounds from Laughter, with id /m/01j3sz, out of 5 sounds to remove</t>
  </si>
  <si>
    <t>-------------------------We are trying to remove sounds that do not exist in category Laughter with id /m/01j3sz</t>
  </si>
  <si>
    <t>Removed 10 sounds from Glockenspiel, with id /m/0dwtp, out of 10 sounds to remove</t>
  </si>
  <si>
    <t>Removed 6 sounds from Violin, fiddle, with id /m/07y_7, out of 6 sounds to remove</t>
  </si>
  <si>
    <t>Removed 5 sounds from Cough, with id /m/01b_21, out of 5 sounds to remove</t>
  </si>
  <si>
    <t>Removed 2 sounds from Microwave oven, with id /m/0fx9l, out of 2 sounds to remove</t>
  </si>
  <si>
    <t>Removed 0 sounds from Fireworks, with id /m/0g6b5, out of 3 sounds to remove</t>
  </si>
  <si>
    <t>-------------------------We are trying to remove sounds that do not exist in category Fireworks with id /m/0g6b5</t>
  </si>
  <si>
    <t>Removed 6 sounds from Chime, with id /m/0f8s22, out of 6 sounds to remove</t>
  </si>
  <si>
    <t>Removed 1 sounds from Harmonica, with id /m/03qjg, out of 1 sounds to remove</t>
  </si>
  <si>
    <t>Removed 6 sounds from Fart, with id /m/02_nn, out of 6 sounds to remove</t>
  </si>
  <si>
    <t>Removed 3 sounds from Double bass, with id /m/02fsn, out of 3 sounds to remove</t>
  </si>
  <si>
    <t>Removed 1 sounds from Meow, with id /m/07qrkrw, out of 1 sounds to remove</t>
  </si>
  <si>
    <t>Removed 3 sounds from Gong, with id /m/0mbct, out of 3 sounds to remove</t>
  </si>
  <si>
    <t>Removed 0 sounds from Telephone, with id /m/07cx4, out of 10 sounds to remove</t>
  </si>
  <si>
    <t>-------------------------We are trying to remove sounds that do not exist in category Telephone with id /m/07cx4</t>
  </si>
  <si>
    <t>Removed 4 sounds from Bus, with id /m/01bjv, out of 4 sounds to remove</t>
  </si>
  <si>
    <t>Removed 2 sounds from Cello, with id /m/01xqw, out of 2 sounds to remove</t>
  </si>
  <si>
    <t>Removed 3 sounds from Snare drum, with id /m/06rvn, out of 5 sounds to remove</t>
  </si>
  <si>
    <t>-------------------------We are trying to remove sounds that do not exist in category Snare drum with id /m/06rvn</t>
  </si>
  <si>
    <t>Removed 3 sounds from Writing, with id /m/081rb, out of 3 sounds to remove</t>
  </si>
  <si>
    <t>Removed 2 sounds from Acoustic guitar, with id /m/042v_gx, out of 2 sounds to remove</t>
  </si>
  <si>
    <t xml:space="preserve"> </t>
  </si>
  <si>
    <t>min values</t>
  </si>
  <si>
    <t>already copied in Sheets 1 n 5</t>
  </si>
  <si>
    <t>annotated 4PP</t>
  </si>
  <si>
    <t>no more candis</t>
  </si>
  <si>
    <t>to review</t>
  </si>
  <si>
    <t>si sobran keys: quita esta tb</t>
  </si>
  <si>
    <t>eval</t>
  </si>
  <si>
    <t>dev</t>
  </si>
  <si>
    <t>hq dev diff</t>
  </si>
  <si>
    <t>lq diff</t>
  </si>
  <si>
    <t>eval gained</t>
  </si>
  <si>
    <t>ok</t>
  </si>
  <si>
    <t>many chords in eval, while in dev only 20. different proportion, but duration split is drama</t>
  </si>
  <si>
    <t>there is 5 clips that are not notes, while the dev only has notes. Could be worse</t>
  </si>
  <si>
    <t>there are 20 redobles in dev, while in eval are single shots. Could be worse. duratin split is drama</t>
  </si>
  <si>
    <t>4 sequences in eval, while in dev only 2. bad roportion, but duration split is drama</t>
  </si>
  <si>
    <t>8 single notes</t>
  </si>
  <si>
    <t>CHANGED to MANUAL</t>
  </si>
  <si>
    <t>share one same person 4 in eval, could be worse</t>
  </si>
  <si>
    <t>176559 and changed to manual</t>
  </si>
  <si>
    <t>min</t>
  </si>
  <si>
    <t>max</t>
  </si>
  <si>
    <t>sum</t>
  </si>
  <si>
    <t>Explore HQ by listening</t>
  </si>
  <si>
    <t>pack effect</t>
  </si>
  <si>
    <t>sound id</t>
  </si>
  <si>
    <t>pack name</t>
  </si>
  <si>
    <t>comment</t>
  </si>
  <si>
    <t>Pack: Writing</t>
  </si>
  <si>
    <t>50 in pack. Only 5 in HQ. some in pack are longer than 30s, and they change the materials. ok</t>
  </si>
  <si>
    <t>Pack: "Writing" - Paper</t>
  </si>
  <si>
    <t>24 sounds in the pack. around 15 in HQ, but they are kind of different... in strength and style, so maybe not that bad</t>
  </si>
  <si>
    <t>needs 10 PP (not more)</t>
  </si>
  <si>
    <t>needs 15 PP (not more)</t>
  </si>
  <si>
    <t>Pack: Household</t>
  </si>
  <si>
    <t>18 sounds in the pack, but different drawers, different sounds</t>
  </si>
  <si>
    <t>EF: 3 pages done</t>
  </si>
  <si>
    <t>JP: 6 pages done/EF</t>
  </si>
  <si>
    <t>Pack: Door Knocks</t>
  </si>
  <si>
    <t>around 15 sounds. Same door, same hand, very similar</t>
  </si>
  <si>
    <t>XF done</t>
  </si>
  <si>
    <t>7488, 700, 20241</t>
  </si>
  <si>
    <t>Pack: Alto Sax (free jazz)</t>
  </si>
  <si>
    <t>Pack: Soprano Sax Multiphones</t>
  </si>
  <si>
    <t>Pack: Sax Alto scales</t>
  </si>
  <si>
    <t>There is one pack that has a lot of sounds. They are of different notes and timbres. And they are present in both split. I think it is ok to have them spreaded in the splits</t>
  </si>
  <si>
    <t>20217, 21031</t>
  </si>
  <si>
    <t>Pack: Oboe single notes (played badly)</t>
  </si>
  <si>
    <t>Pack: VSCO 2 CE - Woodwinds - Oboe - staccato</t>
  </si>
  <si>
    <t>Again the two packs are spread in the splits</t>
  </si>
  <si>
    <t>Pack: Flute scales (played badly)</t>
  </si>
  <si>
    <t>20227, 21014</t>
  </si>
  <si>
    <t>Pack: Clarinet single notes (played badly)</t>
  </si>
  <si>
    <t>Pack: VSCO 2 CE - Woodwinds - Clarinet - staccato</t>
  </si>
  <si>
    <t>The good-sounds pack is I think more thant 90% of the data</t>
  </si>
  <si>
    <t>reviewed by JP. It could exist pack-effect, but we can split the data wisely. https://freesound.org/people/quartertone/packs/11573/</t>
  </si>
  <si>
    <t>Some packs, for example: https://freesound.org/people/pjcohen/packs/21520/ (Dry tambourine)</t>
  </si>
  <si>
    <t>Pack: https://freesound.org/people/quartertone/packs/8656/</t>
  </si>
  <si>
    <t>XF</t>
  </si>
  <si>
    <t>3957, 20931, 669</t>
  </si>
  <si>
    <t>Pack: C_S Fender Rhodes Mark II</t>
  </si>
  <si>
    <t>Pack: JEN Pianotone J 600</t>
  </si>
  <si>
    <t>Pack: K5005 multisample 07 EP 3</t>
  </si>
  <si>
    <t>It looks like there is a pack.</t>
  </si>
  <si>
    <t>There are many packs</t>
  </si>
  <si>
    <t>Many pizzicatos and packs</t>
  </si>
  <si>
    <t>hay un pack de windchime que son single tubes with each note., rollo C3a y C3b</t>
  </si>
  <si>
    <t>Pack: Sandyrb Tubular Bells 01</t>
  </si>
  <si>
    <t>This category has 3 clusters (percussion chimes, tubular bell, wind chimes)</t>
  </si>
  <si>
    <t>this sound is not from a pack, but the same user uploads a few of her couchs, SAME PERSON, pitch. OJO</t>
  </si>
  <si>
    <t>11176, 20376, 19689</t>
  </si>
  <si>
    <t>Pack: Finger Snaps</t>
  </si>
  <si>
    <t>Pack: snaps</t>
  </si>
  <si>
    <t>Pack: Real Snaps</t>
  </si>
  <si>
    <t>Hay packs, pero especialmente vigilar este usuario: IFartInUrGeneralDirection</t>
  </si>
  <si>
    <t>13700, 15183</t>
  </si>
  <si>
    <t>Pack: Burps</t>
  </si>
  <si>
    <t>Pack: burps</t>
  </si>
  <si>
    <t>JP: 6 pages done - XF done</t>
  </si>
  <si>
    <t>5915, 21519</t>
  </si>
  <si>
    <t>Pack: Medium Cowbell Of God</t>
  </si>
  <si>
    <t>Pack: Dry Cowbell</t>
  </si>
  <si>
    <t>A lot of sounds from the first pack added. Some sounds are VERY similar</t>
  </si>
  <si>
    <t>Pack: Beagle_Boy_Bark</t>
  </si>
  <si>
    <t>Cases found while listening to the HQ (this may be used to evaluate, either as eval set or as validation subset)</t>
  </si>
  <si>
    <t>action</t>
  </si>
  <si>
    <t>if they bear more than one label (within the closed set of categories)</t>
  </si>
  <si>
    <t>mark for remove</t>
  </si>
  <si>
    <t>if they bear more than one label (but out of the closed set of categories, like birds or speech)</t>
  </si>
  <si>
    <t>mark for send to LQ (although it could be removed too)</t>
  </si>
  <si>
    <t>wrong annotation</t>
  </si>
  <si>
    <t>The true label would be unsure</t>
  </si>
  <si>
    <t>mark it. then decide what to do</t>
  </si>
  <si>
    <t>extremely short: they may last 1 second, but if 90% is silence....</t>
  </si>
  <si>
    <t>more?</t>
  </si>
  <si>
    <t>Pack have been identified in some categories. However sometimes there are users that upload similar sounds without creating a pack. I gave user ID in some cases</t>
  </si>
  <si>
    <t>challenging categories</t>
  </si>
  <si>
    <t>Chime: 3 clusters</t>
  </si>
  <si>
    <t>instrument with nice spectrogram</t>
  </si>
  <si>
    <t>easy to recognize</t>
  </si>
  <si>
    <t>wind chime (the son)</t>
  </si>
  <si>
    <t>closer to cowbell but it is not</t>
  </si>
  <si>
    <t>chime as big belll, although some were removed</t>
  </si>
  <si>
    <t>this is the least defined, becuase it could be a church bell, or just a bell, but it is definitely not a cowbell</t>
  </si>
  <si>
    <t>cowbell is a well defined instrument, and different from chime, but it is similar</t>
  </si>
  <si>
    <t>it has a huge pack, with very similar sounds</t>
  </si>
  <si>
    <t>to review one day for the platform:</t>
  </si>
  <si>
    <t>gunshot + dog</t>
  </si>
  <si>
    <t>writing + tapping, pero podria ser un knock, asi que lo puse como 'to remove'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</si>
</sst>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2.0"/>
      <color rgb="FF000000"/>
      <name val="Trebuchet MS"/>
    </font>
    <font/>
    <font>
      <color rgb="FF000000"/>
    </font>
    <font>
      <b/>
      <color rgb="FF000000"/>
    </font>
    <font>
      <b/>
    </font>
    <font>
      <sz val="11.0"/>
    </font>
    <font>
      <sz val="9.0"/>
      <color rgb="FF000000"/>
      <name val="Trebuchet MS"/>
    </font>
    <font>
      <sz val="9.0"/>
    </font>
    <font>
      <b/>
      <sz val="9.0"/>
    </font>
    <font>
      <sz val="8.0"/>
      <color rgb="FF000000"/>
      <name val="Trebuchet MS"/>
    </font>
    <font>
      <sz val="8.0"/>
    </font>
    <font>
      <name val="Arial"/>
    </font>
    <font>
      <u/>
      <color rgb="FF0000FF"/>
    </font>
    <font>
      <u/>
      <color rgb="FF0000FF"/>
    </font>
    <font>
      <u/>
      <sz val="9.0"/>
      <color rgb="FF0000FF"/>
    </font>
    <font>
      <b/>
      <u/>
      <sz val="9.0"/>
    </font>
    <font>
      <b/>
      <sz val="9.0"/>
      <color rgb="FFFF0000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66CC"/>
        <bgColor rgb="FF0066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right" readingOrder="0" vertical="bottom"/>
    </xf>
    <xf borderId="1" fillId="3" fontId="1" numFmtId="0" xfId="0" applyAlignment="1" applyBorder="1" applyFill="1" applyFont="1">
      <alignment readingOrder="0" vertical="bottom"/>
    </xf>
    <xf borderId="1" fillId="3" fontId="1" numFmtId="0" xfId="0" applyAlignment="1" applyBorder="1" applyFont="1">
      <alignment horizontal="right" readingOrder="0" vertical="bottom"/>
    </xf>
    <xf borderId="1" fillId="4" fontId="3" numFmtId="0" xfId="0" applyAlignment="1" applyBorder="1" applyFill="1" applyFont="1">
      <alignment horizontal="right" readingOrder="0" vertical="bottom"/>
    </xf>
    <xf borderId="1" fillId="5" fontId="1" numFmtId="0" xfId="0" applyAlignment="1" applyBorder="1" applyFill="1" applyFont="1">
      <alignment readingOrder="0" vertical="bottom"/>
    </xf>
    <xf borderId="1" fillId="5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2" fontId="5" numFmtId="0" xfId="0" applyAlignment="1" applyFont="1">
      <alignment horizontal="center" readingOrder="0"/>
    </xf>
    <xf borderId="0" fillId="6" fontId="5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0" fontId="6" numFmtId="0" xfId="0" applyFont="1"/>
    <xf borderId="1" fillId="0" fontId="2" numFmtId="0" xfId="0" applyAlignment="1" applyBorder="1" applyFont="1">
      <alignment horizontal="left" vertical="bottom"/>
    </xf>
    <xf borderId="0" fillId="9" fontId="5" numFmtId="0" xfId="0" applyAlignment="1" applyFill="1" applyFont="1">
      <alignment horizontal="center" readingOrder="0"/>
    </xf>
    <xf borderId="0" fillId="9" fontId="2" numFmtId="0" xfId="0" applyAlignment="1" applyFont="1">
      <alignment readingOrder="0"/>
    </xf>
    <xf borderId="1" fillId="4" fontId="3" numFmtId="0" xfId="0" applyAlignment="1" applyBorder="1" applyFont="1">
      <alignment horizontal="left" readingOrder="0" vertical="bottom"/>
    </xf>
    <xf borderId="0" fillId="9" fontId="2" numFmtId="0" xfId="0" applyFont="1"/>
    <xf borderId="1" fillId="2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2" fontId="7" numFmtId="0" xfId="0" applyAlignment="1" applyBorder="1" applyFont="1">
      <alignment horizontal="right" readingOrder="0" vertical="bottom"/>
    </xf>
    <xf borderId="0" fillId="10" fontId="9" numFmtId="0" xfId="0" applyAlignment="1" applyFill="1" applyFont="1">
      <alignment readingOrder="0"/>
    </xf>
    <xf borderId="0" fillId="11" fontId="9" numFmtId="0" xfId="0" applyAlignment="1" applyFill="1" applyFont="1">
      <alignment readingOrder="0"/>
    </xf>
    <xf borderId="1" fillId="12" fontId="7" numFmtId="0" xfId="0" applyAlignment="1" applyBorder="1" applyFill="1" applyFont="1">
      <alignment readingOrder="0" vertical="bottom"/>
    </xf>
    <xf borderId="1" fillId="12" fontId="7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1" fillId="7" fontId="7" numFmtId="0" xfId="0" applyAlignment="1" applyBorder="1" applyFont="1">
      <alignment readingOrder="0" vertical="bottom"/>
    </xf>
    <xf borderId="1" fillId="7" fontId="7" numFmtId="0" xfId="0" applyAlignment="1" applyBorder="1" applyFont="1">
      <alignment horizontal="right" readingOrder="0" vertical="bottom"/>
    </xf>
    <xf borderId="0" fillId="7" fontId="2" numFmtId="0" xfId="0" applyFont="1"/>
    <xf borderId="1" fillId="2" fontId="10" numFmtId="0" xfId="0" applyAlignment="1" applyBorder="1" applyFont="1">
      <alignment readingOrder="0" vertical="bottom"/>
    </xf>
    <xf borderId="1" fillId="0" fontId="11" numFmtId="0" xfId="0" applyAlignment="1" applyBorder="1" applyFont="1">
      <alignment vertical="bottom"/>
    </xf>
    <xf borderId="1" fillId="2" fontId="10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3" fontId="8" numFmtId="0" xfId="0" applyFill="1" applyFont="1"/>
    <xf borderId="0" fillId="11" fontId="8" numFmtId="0" xfId="0" applyFont="1"/>
    <xf borderId="0" fillId="11" fontId="2" numFmtId="0" xfId="0" applyFont="1"/>
    <xf borderId="0" fillId="10" fontId="2" numFmtId="0" xfId="0" applyFont="1"/>
    <xf borderId="0" fillId="13" fontId="5" numFmtId="0" xfId="0" applyAlignment="1" applyFont="1">
      <alignment readingOrder="0"/>
    </xf>
    <xf borderId="0" fillId="11" fontId="8" numFmtId="0" xfId="0" applyAlignment="1" applyFont="1">
      <alignment readingOrder="0"/>
    </xf>
    <xf borderId="0" fillId="14" fontId="2" numFmtId="0" xfId="0" applyFill="1" applyFont="1"/>
    <xf borderId="0" fillId="14" fontId="2" numFmtId="0" xfId="0" applyAlignment="1" applyFont="1">
      <alignment readingOrder="0"/>
    </xf>
    <xf borderId="1" fillId="15" fontId="10" numFmtId="0" xfId="0" applyAlignment="1" applyBorder="1" applyFill="1" applyFont="1">
      <alignment readingOrder="0" vertical="bottom"/>
    </xf>
    <xf borderId="1" fillId="15" fontId="10" numFmtId="0" xfId="0" applyAlignment="1" applyBorder="1" applyFont="1">
      <alignment horizontal="right" readingOrder="0" vertical="bottom"/>
    </xf>
    <xf borderId="0" fillId="13" fontId="2" numFmtId="0" xfId="0" applyAlignment="1" applyFont="1">
      <alignment readingOrder="0"/>
    </xf>
    <xf borderId="0" fillId="11" fontId="2" numFmtId="0" xfId="0" applyAlignment="1" applyFont="1">
      <alignment readingOrder="0"/>
    </xf>
    <xf borderId="0" fillId="11" fontId="5" numFmtId="0" xfId="0" applyAlignment="1" applyFont="1">
      <alignment readingOrder="0"/>
    </xf>
    <xf borderId="1" fillId="16" fontId="10" numFmtId="0" xfId="0" applyAlignment="1" applyBorder="1" applyFill="1" applyFont="1">
      <alignment readingOrder="0" vertical="bottom"/>
    </xf>
    <xf borderId="1" fillId="16" fontId="10" numFmtId="0" xfId="0" applyAlignment="1" applyBorder="1" applyFont="1">
      <alignment horizontal="right" readingOrder="0" vertical="bottom"/>
    </xf>
    <xf borderId="1" fillId="17" fontId="7" numFmtId="0" xfId="0" applyAlignment="1" applyBorder="1" applyFill="1" applyFont="1">
      <alignment readingOrder="0" vertical="bottom"/>
    </xf>
    <xf borderId="0" fillId="13" fontId="2" numFmtId="0" xfId="0" applyFont="1"/>
    <xf borderId="0" fillId="13" fontId="9" numFmtId="0" xfId="0" applyAlignment="1" applyFont="1">
      <alignment readingOrder="0"/>
    </xf>
    <xf borderId="0" fillId="13" fontId="8" numFmtId="0" xfId="0" applyAlignment="1" applyFont="1">
      <alignment readingOrder="0"/>
    </xf>
    <xf borderId="1" fillId="18" fontId="10" numFmtId="0" xfId="0" applyAlignment="1" applyBorder="1" applyFill="1" applyFont="1">
      <alignment readingOrder="0" vertical="bottom"/>
    </xf>
    <xf borderId="0" fillId="19" fontId="2" numFmtId="0" xfId="0" applyAlignment="1" applyFill="1" applyFont="1">
      <alignment readingOrder="0"/>
    </xf>
    <xf borderId="0" fillId="19" fontId="2" numFmtId="0" xfId="0" applyFont="1"/>
    <xf borderId="2" fillId="19" fontId="12" numFmtId="0" xfId="0" applyAlignment="1" applyBorder="1" applyFont="1">
      <alignment shrinkToFit="0" vertical="bottom" wrapText="0"/>
    </xf>
    <xf borderId="0" fillId="19" fontId="12" numFmtId="0" xfId="0" applyAlignment="1" applyFont="1">
      <alignment vertical="bottom"/>
    </xf>
    <xf borderId="0" fillId="8" fontId="3" numFmtId="0" xfId="0" applyAlignment="1" applyFont="1">
      <alignment horizontal="left" readingOrder="0" vertical="bottom"/>
    </xf>
    <xf borderId="0" fillId="20" fontId="2" numFmtId="0" xfId="0" applyAlignment="1" applyFill="1" applyFont="1">
      <alignment readingOrder="0"/>
    </xf>
    <xf borderId="0" fillId="8" fontId="3" numFmtId="0" xfId="0" applyAlignment="1" applyFont="1">
      <alignment horizontal="right" readingOrder="0" vertical="bottom"/>
    </xf>
    <xf borderId="0" fillId="0" fontId="12" numFmtId="0" xfId="0" applyAlignment="1" applyFont="1">
      <alignment horizontal="right" vertical="bottom"/>
    </xf>
    <xf borderId="0" fillId="8" fontId="2" numFmtId="0" xfId="0" applyFont="1"/>
    <xf borderId="0" fillId="0" fontId="5" numFmtId="0" xfId="0" applyFont="1"/>
    <xf borderId="0" fillId="9" fontId="9" numFmtId="0" xfId="0" applyAlignment="1" applyFont="1">
      <alignment horizontal="center" readingOrder="0"/>
    </xf>
    <xf borderId="0" fillId="6" fontId="9" numFmtId="0" xfId="0" applyAlignment="1" applyFont="1">
      <alignment readingOrder="0"/>
    </xf>
    <xf borderId="0" fillId="0" fontId="8" numFmtId="0" xfId="0" applyFont="1"/>
    <xf borderId="0" fillId="9" fontId="9" numFmtId="0" xfId="0" applyAlignment="1" applyFont="1">
      <alignment readingOrder="0"/>
    </xf>
    <xf borderId="0" fillId="10" fontId="8" numFmtId="0" xfId="0" applyFont="1"/>
    <xf borderId="0" fillId="9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14" fontId="8" numFmtId="0" xfId="0" applyAlignment="1" applyFont="1">
      <alignment readingOrder="0"/>
    </xf>
    <xf borderId="0" fillId="9" fontId="8" numFmtId="0" xfId="0" applyFont="1"/>
    <xf borderId="1" fillId="3" fontId="7" numFmtId="0" xfId="0" applyAlignment="1" applyBorder="1" applyFont="1">
      <alignment readingOrder="0" vertical="bottom"/>
    </xf>
    <xf borderId="1" fillId="3" fontId="7" numFmtId="0" xfId="0" applyAlignment="1" applyBorder="1" applyFont="1">
      <alignment horizontal="right" readingOrder="0" vertical="bottom"/>
    </xf>
    <xf borderId="0" fillId="3" fontId="8" numFmtId="0" xfId="0" applyFont="1"/>
    <xf borderId="0" fillId="9" fontId="8" numFmtId="0" xfId="0" applyAlignment="1" applyFont="1">
      <alignment readingOrder="0"/>
    </xf>
    <xf borderId="0" fillId="10" fontId="5" numFmtId="0" xfId="0" applyAlignment="1" applyFont="1">
      <alignment readingOrder="0"/>
    </xf>
    <xf borderId="3" fillId="9" fontId="12" numFmtId="0" xfId="0" applyAlignment="1" applyBorder="1" applyFont="1">
      <alignment vertical="bottom"/>
    </xf>
    <xf borderId="3" fillId="9" fontId="12" numFmtId="0" xfId="0" applyAlignment="1" applyBorder="1" applyFont="1">
      <alignment readingOrder="0" vertical="bottom"/>
    </xf>
    <xf borderId="0" fillId="0" fontId="13" numFmtId="0" xfId="0" applyAlignment="1" applyFont="1">
      <alignment readingOrder="0"/>
    </xf>
    <xf borderId="0" fillId="3" fontId="8" numFmtId="0" xfId="0" applyAlignment="1" applyFont="1">
      <alignment readingOrder="0"/>
    </xf>
    <xf borderId="0" fillId="10" fontId="8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8" numFmtId="0" xfId="0" applyAlignment="1" applyFont="1">
      <alignment readingOrder="0"/>
    </xf>
    <xf borderId="0" fillId="6" fontId="8" numFmtId="0" xfId="0" applyAlignment="1" applyFont="1">
      <alignment readingOrder="0"/>
    </xf>
    <xf borderId="1" fillId="5" fontId="7" numFmtId="0" xfId="0" applyAlignment="1" applyBorder="1" applyFont="1">
      <alignment readingOrder="0" vertical="bottom"/>
    </xf>
    <xf borderId="1" fillId="5" fontId="7" numFmtId="0" xfId="0" applyAlignment="1" applyBorder="1" applyFont="1">
      <alignment horizontal="right" readingOrder="0" vertical="bottom"/>
    </xf>
    <xf borderId="0" fillId="5" fontId="8" numFmtId="0" xfId="0" applyFont="1"/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right" readingOrder="0" vertical="bottom"/>
    </xf>
    <xf borderId="0" fillId="3" fontId="15" numFmtId="0" xfId="0" applyAlignment="1" applyFont="1">
      <alignment readingOrder="0"/>
    </xf>
    <xf borderId="0" fillId="6" fontId="8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8" numFmtId="0" xfId="0" applyAlignment="1" applyFont="1">
      <alignment readingOrder="0"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reesound.org/people/Dizzy%20Banjo/packs/19689/" TargetMode="External"/><Relationship Id="rId22" Type="http://schemas.openxmlformats.org/officeDocument/2006/relationships/hyperlink" Target="https://freesound.org/people/2mbst1/packs/15183/" TargetMode="External"/><Relationship Id="rId21" Type="http://schemas.openxmlformats.org/officeDocument/2006/relationships/hyperlink" Target="https://freesound.org/people/RSilveira_88/packs/13700/" TargetMode="External"/><Relationship Id="rId24" Type="http://schemas.openxmlformats.org/officeDocument/2006/relationships/hyperlink" Target="https://freesound.org/people/pjcohen/packs/21519/" TargetMode="External"/><Relationship Id="rId23" Type="http://schemas.openxmlformats.org/officeDocument/2006/relationships/hyperlink" Target="https://freesound.org/people/Suicidity/packs/5915/" TargetMode="External"/><Relationship Id="rId1" Type="http://schemas.openxmlformats.org/officeDocument/2006/relationships/hyperlink" Target="https://freesound.org/people/hasbrouck/packs/14026/" TargetMode="External"/><Relationship Id="rId2" Type="http://schemas.openxmlformats.org/officeDocument/2006/relationships/hyperlink" Target="https://freesound.org/people/newagesoup/packs/18964/" TargetMode="External"/><Relationship Id="rId3" Type="http://schemas.openxmlformats.org/officeDocument/2006/relationships/hyperlink" Target="https://freesound.org/people/D%20W/packs/8944/" TargetMode="External"/><Relationship Id="rId4" Type="http://schemas.openxmlformats.org/officeDocument/2006/relationships/hyperlink" Target="https://freesound.org/people/Ligidium/packs/12288/" TargetMode="External"/><Relationship Id="rId9" Type="http://schemas.openxmlformats.org/officeDocument/2006/relationships/hyperlink" Target="https://freesound.org/people/Samulis/packs/21031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freesound.org/people/n_audioman/packs/18276/" TargetMode="External"/><Relationship Id="rId5" Type="http://schemas.openxmlformats.org/officeDocument/2006/relationships/hyperlink" Target="https://freesound.org/people/clruwe/packs/7488/" TargetMode="External"/><Relationship Id="rId6" Type="http://schemas.openxmlformats.org/officeDocument/2006/relationships/hyperlink" Target="https://freesound.org/people/uauaua/packs/700/" TargetMode="External"/><Relationship Id="rId7" Type="http://schemas.openxmlformats.org/officeDocument/2006/relationships/hyperlink" Target="https://freesound.org/people/MTG/packs/20241/" TargetMode="External"/><Relationship Id="rId8" Type="http://schemas.openxmlformats.org/officeDocument/2006/relationships/hyperlink" Target="https://freesound.org/people/MTG/packs/20217/" TargetMode="External"/><Relationship Id="rId11" Type="http://schemas.openxmlformats.org/officeDocument/2006/relationships/hyperlink" Target="https://freesound.org/people/MTG/packs/20227/" TargetMode="External"/><Relationship Id="rId10" Type="http://schemas.openxmlformats.org/officeDocument/2006/relationships/hyperlink" Target="https://freesound.org/people/MTG/packs/20212/" TargetMode="External"/><Relationship Id="rId13" Type="http://schemas.openxmlformats.org/officeDocument/2006/relationships/hyperlink" Target="https://freesound.org/people/tim.kahn/packs/3957/" TargetMode="External"/><Relationship Id="rId12" Type="http://schemas.openxmlformats.org/officeDocument/2006/relationships/hyperlink" Target="https://freesound.org/people/Samulis/packs/21014/" TargetMode="External"/><Relationship Id="rId15" Type="http://schemas.openxmlformats.org/officeDocument/2006/relationships/hyperlink" Target="https://freesound.org/people/Jovica/packs/669/" TargetMode="External"/><Relationship Id="rId14" Type="http://schemas.openxmlformats.org/officeDocument/2006/relationships/hyperlink" Target="https://freesound.org/people/tarane468/packs/20931/" TargetMode="External"/><Relationship Id="rId17" Type="http://schemas.openxmlformats.org/officeDocument/2006/relationships/hyperlink" Target="https://freesound.org/people/Snapper4298/packs/11176/" TargetMode="External"/><Relationship Id="rId16" Type="http://schemas.openxmlformats.org/officeDocument/2006/relationships/hyperlink" Target="https://freesound.org/people/sandyrb/packs/5600/" TargetMode="External"/><Relationship Id="rId19" Type="http://schemas.openxmlformats.org/officeDocument/2006/relationships/hyperlink" Target="https://freesound.org/people/lafashion/packs/20376/" TargetMode="External"/><Relationship Id="rId18" Type="http://schemas.openxmlformats.org/officeDocument/2006/relationships/hyperlink" Target="https://freesound.org/people/newagesoup/packs/2051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3.43"/>
    <col customWidth="1" min="3" max="3" width="13.57"/>
    <col customWidth="1" min="4" max="4" width="8.0"/>
    <col customWidth="1" min="5" max="5" width="6.43"/>
    <col customWidth="1" min="6" max="6" width="11.57"/>
    <col customWidth="1" min="7" max="7" width="8.57"/>
    <col customWidth="1" min="8" max="8" width="21.29"/>
    <col customWidth="1" min="55" max="55" width="74.14"/>
  </cols>
  <sheetData>
    <row r="1">
      <c r="A1" s="29" t="s">
        <v>0</v>
      </c>
      <c r="B1" s="30"/>
      <c r="C1" s="31">
        <v>11089.0</v>
      </c>
      <c r="D1" s="30"/>
      <c r="E1" s="30"/>
      <c r="F1" s="30"/>
      <c r="G1" s="30"/>
      <c r="H1" s="76" t="s">
        <v>102</v>
      </c>
      <c r="I1" s="77" t="s">
        <v>242</v>
      </c>
      <c r="J1" s="78"/>
      <c r="K1" s="78"/>
      <c r="U1" s="46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79" t="s">
        <v>243</v>
      </c>
      <c r="AX1" s="78"/>
      <c r="AY1" s="78"/>
      <c r="AZ1" s="78"/>
      <c r="BA1" s="78"/>
      <c r="BB1" s="78"/>
      <c r="BC1" s="78"/>
    </row>
    <row r="2">
      <c r="A2" s="29" t="s">
        <v>2</v>
      </c>
      <c r="B2" s="29" t="s">
        <v>3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H2" s="76" t="s">
        <v>103</v>
      </c>
      <c r="I2" s="32" t="s">
        <v>108</v>
      </c>
      <c r="J2" s="80"/>
      <c r="K2" s="80"/>
      <c r="L2" s="49"/>
      <c r="M2" s="49"/>
      <c r="N2" s="49"/>
      <c r="O2" s="49"/>
      <c r="P2" s="49"/>
      <c r="Q2" s="49"/>
      <c r="R2" s="49"/>
      <c r="S2" s="49"/>
      <c r="T2" s="49"/>
      <c r="U2" s="50" t="s">
        <v>119</v>
      </c>
      <c r="V2" s="33" t="s">
        <v>109</v>
      </c>
      <c r="W2" s="47"/>
      <c r="X2" s="51" t="s">
        <v>120</v>
      </c>
      <c r="Y2" s="47"/>
      <c r="Z2" s="51" t="s">
        <v>121</v>
      </c>
      <c r="AA2" s="47"/>
      <c r="AB2" s="47"/>
      <c r="AC2" s="47"/>
      <c r="AD2" s="47"/>
      <c r="AE2" s="47"/>
      <c r="AF2" s="47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81" t="s">
        <v>244</v>
      </c>
      <c r="AX2" s="82" t="s">
        <v>245</v>
      </c>
      <c r="AY2" s="82" t="s">
        <v>246</v>
      </c>
      <c r="AZ2" s="78"/>
      <c r="BA2" s="78"/>
      <c r="BB2" s="78"/>
      <c r="BC2" s="78"/>
    </row>
    <row r="3">
      <c r="A3" s="36" t="s">
        <v>110</v>
      </c>
      <c r="B3" s="36" t="s">
        <v>111</v>
      </c>
      <c r="C3" s="37">
        <v>68.0</v>
      </c>
      <c r="D3" s="37">
        <v>330.0</v>
      </c>
      <c r="E3" s="37">
        <v>0.0</v>
      </c>
      <c r="F3" s="37">
        <v>300.0</v>
      </c>
      <c r="G3" s="37">
        <v>29.0</v>
      </c>
      <c r="H3" s="83" t="s">
        <v>123</v>
      </c>
      <c r="I3" s="4">
        <v>241279.0</v>
      </c>
      <c r="J3" s="80"/>
      <c r="K3" s="80"/>
      <c r="L3" s="49"/>
      <c r="M3" s="49"/>
      <c r="N3" s="49"/>
      <c r="O3" s="49"/>
      <c r="P3" s="49"/>
      <c r="Q3" s="49"/>
      <c r="R3" s="49"/>
      <c r="S3" s="49"/>
      <c r="T3" s="49"/>
      <c r="U3" s="62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84"/>
      <c r="AX3" s="78"/>
      <c r="AY3" s="78"/>
      <c r="AZ3" s="78"/>
      <c r="BA3" s="78"/>
      <c r="BB3" s="78"/>
      <c r="BC3" s="78"/>
    </row>
    <row r="4">
      <c r="A4" s="85" t="s">
        <v>11</v>
      </c>
      <c r="B4" s="85" t="s">
        <v>12</v>
      </c>
      <c r="C4" s="86">
        <v>54.0</v>
      </c>
      <c r="D4" s="86">
        <v>40.0</v>
      </c>
      <c r="E4" s="86">
        <v>12.0</v>
      </c>
      <c r="F4" s="86">
        <v>94.0</v>
      </c>
      <c r="G4" s="86">
        <v>23.0</v>
      </c>
      <c r="H4" s="4" t="s">
        <v>105</v>
      </c>
      <c r="I4" s="45">
        <v>184226.0</v>
      </c>
      <c r="J4" s="45">
        <v>185815.0</v>
      </c>
      <c r="K4" s="45">
        <v>155092.0</v>
      </c>
      <c r="L4" s="49"/>
      <c r="M4" s="49"/>
      <c r="N4" s="49"/>
      <c r="O4" s="49"/>
      <c r="P4" s="49"/>
      <c r="Q4" s="49"/>
      <c r="R4" s="49"/>
      <c r="S4" s="49"/>
      <c r="T4" s="49"/>
      <c r="U4" s="62"/>
      <c r="V4" s="57">
        <v>162703.0</v>
      </c>
      <c r="W4" s="57">
        <v>377300.0</v>
      </c>
      <c r="X4" s="57">
        <v>276965.0</v>
      </c>
      <c r="Y4" s="57">
        <v>176634.0</v>
      </c>
      <c r="Z4" s="57">
        <v>68657.0</v>
      </c>
      <c r="AA4" s="57">
        <v>175845.0</v>
      </c>
      <c r="AB4" s="57">
        <v>377496.0</v>
      </c>
      <c r="AC4" s="57">
        <v>264993.0</v>
      </c>
      <c r="AD4" s="57">
        <v>212182.0</v>
      </c>
      <c r="AE4" s="57">
        <v>151359.0</v>
      </c>
      <c r="AF4" s="57">
        <v>6984.0</v>
      </c>
      <c r="AG4" s="57">
        <v>347964.0</v>
      </c>
      <c r="AH4" s="57">
        <v>212186.0</v>
      </c>
      <c r="AI4" s="57">
        <v>28165.0</v>
      </c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84"/>
      <c r="AX4" s="87"/>
      <c r="AY4" s="87"/>
      <c r="AZ4" s="87"/>
      <c r="BA4" s="87"/>
      <c r="BB4" s="87"/>
      <c r="BC4" s="87"/>
    </row>
    <row r="5">
      <c r="A5" s="85" t="s">
        <v>13</v>
      </c>
      <c r="B5" s="85" t="s">
        <v>14</v>
      </c>
      <c r="C5" s="86">
        <v>45.0</v>
      </c>
      <c r="D5" s="86">
        <v>77.0</v>
      </c>
      <c r="E5" s="86">
        <v>0.0</v>
      </c>
      <c r="F5" s="86">
        <v>122.0</v>
      </c>
      <c r="G5" s="86">
        <v>20.0</v>
      </c>
      <c r="H5" s="88" t="s">
        <v>123</v>
      </c>
      <c r="I5" s="89">
        <v>325810.0</v>
      </c>
      <c r="J5" s="89">
        <v>257031.0</v>
      </c>
      <c r="K5" s="89">
        <v>345925.0</v>
      </c>
      <c r="L5" s="89">
        <v>223272.0</v>
      </c>
      <c r="M5" s="58">
        <v>100647.0</v>
      </c>
      <c r="N5" s="4">
        <v>54510.0</v>
      </c>
      <c r="O5" s="4">
        <v>324977.0</v>
      </c>
      <c r="P5" s="53">
        <v>371450.0</v>
      </c>
      <c r="Q5" s="49"/>
      <c r="R5" s="49"/>
      <c r="S5" s="49"/>
      <c r="T5" s="49"/>
      <c r="V5" s="57">
        <v>100850.0</v>
      </c>
      <c r="W5" s="4">
        <v>379373.0</v>
      </c>
      <c r="X5" s="57">
        <v>71927.0</v>
      </c>
      <c r="Y5" s="4">
        <v>107272.0</v>
      </c>
      <c r="Z5" s="4">
        <v>379387.0</v>
      </c>
      <c r="AA5" s="4">
        <v>379388.0</v>
      </c>
      <c r="AB5" s="4">
        <v>192426.0</v>
      </c>
      <c r="AC5" s="4">
        <v>205409.0</v>
      </c>
      <c r="AD5" s="4">
        <v>112380.0</v>
      </c>
      <c r="AE5" s="4">
        <v>100856.0</v>
      </c>
      <c r="AF5" s="4">
        <v>107273.0</v>
      </c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84"/>
      <c r="AX5" s="87"/>
      <c r="AY5" s="87"/>
      <c r="AZ5" s="87"/>
      <c r="BA5" s="87"/>
      <c r="BB5" s="87"/>
      <c r="BC5" s="87"/>
    </row>
    <row r="6">
      <c r="A6" s="85" t="s">
        <v>15</v>
      </c>
      <c r="B6" s="85" t="s">
        <v>16</v>
      </c>
      <c r="C6" s="86">
        <v>51.0</v>
      </c>
      <c r="D6" s="86">
        <v>469.0</v>
      </c>
      <c r="E6" s="86">
        <v>7.0</v>
      </c>
      <c r="F6" s="86">
        <v>300.0</v>
      </c>
      <c r="G6" s="86">
        <v>22.0</v>
      </c>
      <c r="H6" s="90" t="s">
        <v>106</v>
      </c>
      <c r="I6" s="56">
        <v>145561.0</v>
      </c>
      <c r="J6" s="80"/>
      <c r="K6" s="49"/>
      <c r="L6" s="49"/>
      <c r="M6" s="49"/>
      <c r="N6" s="49"/>
      <c r="O6" s="49"/>
      <c r="P6" s="49"/>
      <c r="Q6" s="49"/>
      <c r="R6" s="49"/>
      <c r="S6" s="49"/>
      <c r="T6" s="49"/>
      <c r="U6" s="56"/>
      <c r="V6" s="57"/>
      <c r="W6" s="48"/>
      <c r="X6" s="47"/>
      <c r="Y6" s="47"/>
      <c r="Z6" s="47"/>
      <c r="AA6" s="47"/>
      <c r="AB6" s="47"/>
      <c r="AC6" s="47"/>
      <c r="AD6" s="47"/>
      <c r="AE6" s="47"/>
      <c r="AF6" s="47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84"/>
      <c r="AX6" s="87"/>
      <c r="AY6" s="87"/>
      <c r="AZ6" s="87"/>
      <c r="BA6" s="87"/>
      <c r="BB6" s="87"/>
      <c r="BC6" s="87"/>
    </row>
    <row r="7">
      <c r="A7" s="29" t="s">
        <v>17</v>
      </c>
      <c r="B7" s="29" t="s">
        <v>18</v>
      </c>
      <c r="C7" s="31">
        <v>152.0</v>
      </c>
      <c r="D7" s="31">
        <v>2.0</v>
      </c>
      <c r="E7" s="31">
        <v>0.0</v>
      </c>
      <c r="F7" s="31">
        <v>154.0</v>
      </c>
      <c r="G7" s="31">
        <v>66.0</v>
      </c>
      <c r="H7" s="91" t="s">
        <v>123</v>
      </c>
      <c r="I7" s="45">
        <v>88274.0</v>
      </c>
      <c r="J7" s="45">
        <v>231765.0</v>
      </c>
      <c r="K7" s="45">
        <v>332479.0</v>
      </c>
      <c r="L7" s="45">
        <v>270607.0</v>
      </c>
      <c r="M7" s="45">
        <v>145795.0</v>
      </c>
      <c r="N7" s="45">
        <v>45935.0</v>
      </c>
      <c r="O7" s="45">
        <v>67558.0</v>
      </c>
      <c r="P7" s="45">
        <v>270610.0</v>
      </c>
      <c r="Q7" s="49"/>
      <c r="R7" s="49"/>
      <c r="S7" s="49"/>
      <c r="T7" s="49"/>
      <c r="U7" s="62"/>
      <c r="V7" s="57">
        <v>108047.0</v>
      </c>
      <c r="W7" s="57">
        <v>145206.0</v>
      </c>
      <c r="X7" s="47"/>
      <c r="Y7" s="47"/>
      <c r="Z7" s="47"/>
      <c r="AA7" s="47"/>
      <c r="AB7" s="47"/>
      <c r="AC7" s="47"/>
      <c r="AD7" s="47"/>
      <c r="AE7" s="47"/>
      <c r="AF7" s="47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84"/>
      <c r="AX7" s="78"/>
      <c r="AY7" s="78"/>
      <c r="AZ7" s="78"/>
      <c r="BA7" s="78"/>
      <c r="BB7" s="78"/>
      <c r="BC7" s="78"/>
    </row>
    <row r="8">
      <c r="A8" s="85" t="s">
        <v>19</v>
      </c>
      <c r="B8" s="85" t="s">
        <v>20</v>
      </c>
      <c r="C8" s="86">
        <v>51.0</v>
      </c>
      <c r="D8" s="86">
        <v>288.0</v>
      </c>
      <c r="E8" s="86">
        <v>10.0</v>
      </c>
      <c r="F8" s="86">
        <v>300.0</v>
      </c>
      <c r="G8" s="86">
        <v>22.0</v>
      </c>
      <c r="H8" s="90" t="s">
        <v>106</v>
      </c>
      <c r="I8" s="45">
        <v>140718.0</v>
      </c>
      <c r="J8" s="45">
        <v>140719.0</v>
      </c>
      <c r="K8" s="45">
        <v>182806.0</v>
      </c>
      <c r="L8" s="49"/>
      <c r="M8" s="49"/>
      <c r="N8" s="49"/>
      <c r="O8" s="49"/>
      <c r="P8" s="49"/>
      <c r="Q8" s="49"/>
      <c r="R8" s="49"/>
      <c r="S8" s="49"/>
      <c r="T8" s="49"/>
      <c r="U8" s="62"/>
      <c r="V8" s="47">
        <v>21412.0</v>
      </c>
      <c r="W8" s="47">
        <v>190698.0</v>
      </c>
      <c r="X8" s="47">
        <v>62548.0</v>
      </c>
      <c r="Y8" s="47">
        <v>56579.0</v>
      </c>
      <c r="Z8" s="47">
        <v>46012.0</v>
      </c>
      <c r="AA8" s="47">
        <v>198353.0</v>
      </c>
      <c r="AB8" s="47"/>
      <c r="AC8" s="47"/>
      <c r="AD8" s="47"/>
      <c r="AE8" s="47"/>
      <c r="AF8" s="47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88">
        <v>221722.0</v>
      </c>
      <c r="AX8" s="92" t="s">
        <v>247</v>
      </c>
      <c r="AY8" s="93" t="s">
        <v>248</v>
      </c>
      <c r="AZ8" s="87"/>
      <c r="BA8" s="87"/>
      <c r="BB8" s="87"/>
      <c r="BC8" s="87"/>
    </row>
    <row r="9">
      <c r="A9" s="85" t="s">
        <v>21</v>
      </c>
      <c r="B9" s="85" t="s">
        <v>22</v>
      </c>
      <c r="C9" s="86">
        <v>52.0</v>
      </c>
      <c r="D9" s="86">
        <v>242.0</v>
      </c>
      <c r="E9" s="86">
        <v>6.0</v>
      </c>
      <c r="F9" s="86">
        <v>294.0</v>
      </c>
      <c r="G9" s="86">
        <v>23.0</v>
      </c>
      <c r="H9" s="90" t="s">
        <v>106</v>
      </c>
      <c r="I9" s="45">
        <v>45814.0</v>
      </c>
      <c r="J9" s="45">
        <v>180943.0</v>
      </c>
      <c r="K9" s="45">
        <v>70766.0</v>
      </c>
      <c r="L9" s="49"/>
      <c r="M9" s="49"/>
      <c r="N9" s="49"/>
      <c r="O9" s="49"/>
      <c r="P9" s="49"/>
      <c r="Q9" s="49"/>
      <c r="R9" s="49"/>
      <c r="S9" s="49"/>
      <c r="T9" s="49"/>
      <c r="U9" s="62"/>
      <c r="V9" s="47">
        <v>135000.0</v>
      </c>
      <c r="W9" s="47">
        <v>190033.0</v>
      </c>
      <c r="X9" s="47">
        <v>173081.0</v>
      </c>
      <c r="Y9" s="47">
        <v>211397.0</v>
      </c>
      <c r="Z9" s="47">
        <v>365516.0</v>
      </c>
      <c r="AA9" s="47">
        <v>91484.0</v>
      </c>
      <c r="AB9" s="47">
        <v>369280.0</v>
      </c>
      <c r="AC9" s="47">
        <v>215949.0</v>
      </c>
      <c r="AD9" s="47">
        <v>43674.0</v>
      </c>
      <c r="AE9" s="47"/>
      <c r="AF9" s="47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88">
        <v>335519.0</v>
      </c>
      <c r="AX9" s="92" t="s">
        <v>249</v>
      </c>
      <c r="AY9" s="93" t="s">
        <v>250</v>
      </c>
      <c r="AZ9" s="87"/>
      <c r="BA9" s="87"/>
      <c r="BB9" s="87"/>
      <c r="BC9" s="87"/>
    </row>
    <row r="10">
      <c r="A10" s="85" t="s">
        <v>23</v>
      </c>
      <c r="B10" s="85" t="s">
        <v>24</v>
      </c>
      <c r="C10" s="86">
        <v>60.0</v>
      </c>
      <c r="D10" s="86">
        <v>61.0</v>
      </c>
      <c r="E10" s="86">
        <v>2.0</v>
      </c>
      <c r="F10" s="86">
        <v>121.0</v>
      </c>
      <c r="G10" s="86">
        <v>26.0</v>
      </c>
      <c r="H10" s="91" t="s">
        <v>251</v>
      </c>
      <c r="I10" s="94"/>
      <c r="J10" s="80"/>
      <c r="K10" s="80"/>
      <c r="L10" s="49"/>
      <c r="M10" s="49"/>
      <c r="N10" s="49"/>
      <c r="O10" s="49"/>
      <c r="P10" s="49"/>
      <c r="Q10" s="49"/>
      <c r="R10" s="49"/>
      <c r="S10" s="49"/>
      <c r="T10" s="49"/>
      <c r="U10" s="62"/>
      <c r="V10" s="47">
        <v>174434.0</v>
      </c>
      <c r="W10" s="47">
        <v>91263.0</v>
      </c>
      <c r="X10" s="47">
        <v>152956.0</v>
      </c>
      <c r="Y10" s="47">
        <v>252715.0</v>
      </c>
      <c r="Z10" s="47">
        <v>185050.0</v>
      </c>
      <c r="AA10" s="47">
        <v>344220.0</v>
      </c>
      <c r="AB10" s="47">
        <v>186147.0</v>
      </c>
      <c r="AC10" s="47">
        <v>233232.0</v>
      </c>
      <c r="AD10" s="47">
        <v>175438.0</v>
      </c>
      <c r="AE10" s="47"/>
      <c r="AF10" s="47"/>
      <c r="AG10" s="48"/>
      <c r="AH10" s="48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84"/>
      <c r="AX10" s="87"/>
      <c r="AY10" s="87"/>
      <c r="AZ10" s="87"/>
      <c r="BA10" s="87"/>
      <c r="BB10" s="87"/>
      <c r="BC10" s="87"/>
    </row>
    <row r="11">
      <c r="A11" s="85" t="s">
        <v>25</v>
      </c>
      <c r="B11" s="85" t="s">
        <v>26</v>
      </c>
      <c r="C11" s="86">
        <v>54.0</v>
      </c>
      <c r="D11" s="86">
        <v>44.0</v>
      </c>
      <c r="E11" s="86">
        <v>4.0</v>
      </c>
      <c r="F11" s="86">
        <v>98.0</v>
      </c>
      <c r="G11" s="86">
        <v>24.0</v>
      </c>
      <c r="H11" s="26" t="s">
        <v>107</v>
      </c>
      <c r="I11" s="94"/>
      <c r="J11" s="80"/>
      <c r="K11" s="80"/>
      <c r="L11" s="49"/>
      <c r="M11" s="49"/>
      <c r="N11" s="49"/>
      <c r="O11" s="49"/>
      <c r="P11" s="49"/>
      <c r="Q11" s="49"/>
      <c r="R11" s="49"/>
      <c r="S11" s="49"/>
      <c r="T11" s="49"/>
      <c r="U11" s="62"/>
      <c r="V11" s="47">
        <v>366895.0</v>
      </c>
      <c r="W11" s="47">
        <v>182356.0</v>
      </c>
      <c r="X11" s="47">
        <v>344591.0</v>
      </c>
      <c r="Y11" s="47">
        <v>207309.0</v>
      </c>
      <c r="Z11" s="47"/>
      <c r="AA11" s="47"/>
      <c r="AB11" s="47"/>
      <c r="AC11" s="47"/>
      <c r="AD11" s="47"/>
      <c r="AE11" s="47"/>
      <c r="AF11" s="47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84"/>
      <c r="AX11" s="87"/>
      <c r="AY11" s="87"/>
      <c r="AZ11" s="87"/>
      <c r="BA11" s="87"/>
      <c r="BB11" s="87"/>
      <c r="BC11" s="87"/>
    </row>
    <row r="12">
      <c r="A12" s="85" t="s">
        <v>27</v>
      </c>
      <c r="B12" s="85" t="s">
        <v>28</v>
      </c>
      <c r="C12" s="86">
        <v>60.0</v>
      </c>
      <c r="D12" s="86">
        <v>93.0</v>
      </c>
      <c r="E12" s="86">
        <v>5.0</v>
      </c>
      <c r="F12" s="86">
        <v>153.0</v>
      </c>
      <c r="G12" s="86">
        <v>26.0</v>
      </c>
      <c r="H12" s="91" t="s">
        <v>251</v>
      </c>
      <c r="I12" s="94">
        <v>71786.0</v>
      </c>
      <c r="J12" s="45">
        <v>208742.0</v>
      </c>
      <c r="K12" s="80"/>
      <c r="L12" s="49"/>
      <c r="M12" s="49"/>
      <c r="N12" s="49"/>
      <c r="O12" s="49"/>
      <c r="P12" s="49"/>
      <c r="Q12" s="49"/>
      <c r="R12" s="49"/>
      <c r="S12" s="49"/>
      <c r="T12" s="49"/>
      <c r="U12" s="62"/>
      <c r="V12" s="57">
        <v>186427.0</v>
      </c>
      <c r="W12" s="57">
        <v>268128.0</v>
      </c>
      <c r="X12" s="57">
        <v>134952.0</v>
      </c>
      <c r="Y12" s="47"/>
      <c r="Z12" s="47"/>
      <c r="AA12" s="47"/>
      <c r="AB12" s="47"/>
      <c r="AC12" s="47"/>
      <c r="AD12" s="47"/>
      <c r="AE12" s="47"/>
      <c r="AF12" s="47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84"/>
      <c r="AX12" s="87"/>
      <c r="AY12" s="87"/>
      <c r="AZ12" s="87"/>
      <c r="BA12" s="87"/>
      <c r="BB12" s="87"/>
      <c r="BC12" s="87"/>
    </row>
    <row r="13">
      <c r="A13" s="85" t="s">
        <v>29</v>
      </c>
      <c r="B13" s="85" t="s">
        <v>30</v>
      </c>
      <c r="C13" s="86">
        <v>59.0</v>
      </c>
      <c r="D13" s="86">
        <v>110.0</v>
      </c>
      <c r="E13" s="86">
        <v>3.0</v>
      </c>
      <c r="F13" s="86">
        <v>169.0</v>
      </c>
      <c r="G13" s="86">
        <v>26.0</v>
      </c>
      <c r="H13" s="91" t="s">
        <v>252</v>
      </c>
      <c r="I13" s="94">
        <v>117411.0</v>
      </c>
      <c r="J13" s="94">
        <v>89525.0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62"/>
      <c r="V13" s="57">
        <v>76276.0</v>
      </c>
      <c r="W13" s="57">
        <v>334978.0</v>
      </c>
      <c r="X13" s="57">
        <v>191436.0</v>
      </c>
      <c r="Y13" s="57">
        <v>257956.0</v>
      </c>
      <c r="Z13" s="51">
        <v>155008.0</v>
      </c>
      <c r="AA13" s="57">
        <v>340068.0</v>
      </c>
      <c r="AB13" s="57">
        <v>260718.0</v>
      </c>
      <c r="AC13" s="57">
        <v>170894.0</v>
      </c>
      <c r="AD13" s="47"/>
      <c r="AE13" s="47"/>
      <c r="AF13" s="47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88">
        <v>152529.0</v>
      </c>
      <c r="AX13" s="92" t="s">
        <v>253</v>
      </c>
      <c r="AY13" s="93" t="s">
        <v>254</v>
      </c>
      <c r="AZ13" s="87"/>
      <c r="BA13" s="87"/>
      <c r="BB13" s="87"/>
      <c r="BC13" s="87"/>
    </row>
    <row r="14">
      <c r="A14" s="85" t="s">
        <v>31</v>
      </c>
      <c r="B14" s="85" t="s">
        <v>32</v>
      </c>
      <c r="C14" s="86">
        <v>54.0</v>
      </c>
      <c r="D14" s="86">
        <v>1307.0</v>
      </c>
      <c r="E14" s="86">
        <v>10.0</v>
      </c>
      <c r="F14" s="86">
        <v>300.0</v>
      </c>
      <c r="G14" s="86">
        <v>24.0</v>
      </c>
      <c r="H14" s="91" t="s">
        <v>255</v>
      </c>
      <c r="I14" s="45">
        <v>72659.0</v>
      </c>
      <c r="J14" s="45">
        <v>271563.0</v>
      </c>
      <c r="K14" s="94"/>
      <c r="L14" s="49"/>
      <c r="M14" s="49"/>
      <c r="N14" s="49"/>
      <c r="O14" s="49"/>
      <c r="P14" s="49"/>
      <c r="Q14" s="49"/>
      <c r="R14" s="49"/>
      <c r="S14" s="49"/>
      <c r="T14" s="49"/>
      <c r="U14" s="62"/>
      <c r="V14" s="57">
        <v>263829.0</v>
      </c>
      <c r="W14" s="57">
        <v>176641.0</v>
      </c>
      <c r="X14" s="57">
        <v>326214.0</v>
      </c>
      <c r="Y14" s="57">
        <v>178062.0</v>
      </c>
      <c r="Z14" s="57">
        <v>156602.0</v>
      </c>
      <c r="AA14" s="57">
        <v>261092.0</v>
      </c>
      <c r="AB14" s="57">
        <v>57742.0</v>
      </c>
      <c r="AC14" s="57">
        <v>380654.0</v>
      </c>
      <c r="AD14" s="57">
        <v>275965.0</v>
      </c>
      <c r="AE14" s="47"/>
      <c r="AF14" s="47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84"/>
      <c r="AX14" s="87"/>
      <c r="AY14" s="87"/>
      <c r="AZ14" s="87"/>
      <c r="BA14" s="87"/>
      <c r="BB14" s="87"/>
      <c r="BC14" s="87"/>
    </row>
    <row r="15">
      <c r="A15" s="85" t="s">
        <v>33</v>
      </c>
      <c r="B15" s="85" t="s">
        <v>34</v>
      </c>
      <c r="C15" s="86">
        <v>53.0</v>
      </c>
      <c r="D15" s="86">
        <v>272.0</v>
      </c>
      <c r="E15" s="86">
        <v>4.0</v>
      </c>
      <c r="F15" s="86">
        <v>300.0</v>
      </c>
      <c r="G15" s="86">
        <v>23.0</v>
      </c>
      <c r="H15" s="91" t="s">
        <v>256</v>
      </c>
      <c r="I15" s="94"/>
      <c r="J15" s="80"/>
      <c r="K15" s="80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26">
        <v>193860.0</v>
      </c>
      <c r="AX15" s="92" t="s">
        <v>257</v>
      </c>
      <c r="AY15" s="93" t="s">
        <v>258</v>
      </c>
      <c r="AZ15" s="87"/>
      <c r="BA15" s="87"/>
      <c r="BB15" s="87"/>
      <c r="BC15" s="87"/>
    </row>
    <row r="16">
      <c r="A16" s="29" t="s">
        <v>35</v>
      </c>
      <c r="B16" s="29" t="s">
        <v>36</v>
      </c>
      <c r="C16" s="31">
        <v>121.0</v>
      </c>
      <c r="D16" s="31">
        <v>7.0</v>
      </c>
      <c r="E16" s="31">
        <v>0.0</v>
      </c>
      <c r="F16" s="31">
        <v>128.0</v>
      </c>
      <c r="G16" s="31">
        <v>52.0</v>
      </c>
      <c r="H16" s="88" t="s">
        <v>259</v>
      </c>
      <c r="I16" s="45">
        <v>351539.0</v>
      </c>
      <c r="J16" s="45">
        <v>43872.0</v>
      </c>
      <c r="K16" s="45">
        <v>133987.0</v>
      </c>
      <c r="L16" s="45">
        <v>108806.0</v>
      </c>
      <c r="M16" s="45">
        <v>255883.0</v>
      </c>
      <c r="N16" s="45">
        <v>352665.0</v>
      </c>
      <c r="O16" s="45">
        <v>197222.0</v>
      </c>
      <c r="P16" s="45">
        <v>43875.0</v>
      </c>
      <c r="Q16" s="45">
        <v>35203.0</v>
      </c>
      <c r="R16" s="45">
        <v>254821.0</v>
      </c>
      <c r="S16" s="49"/>
      <c r="T16" s="49"/>
      <c r="U16" s="46"/>
      <c r="V16" s="57">
        <v>185631.0</v>
      </c>
      <c r="W16" s="57">
        <v>110301.0</v>
      </c>
      <c r="X16" s="57">
        <v>166888.0</v>
      </c>
      <c r="Y16" s="47"/>
      <c r="Z16" s="47"/>
      <c r="AA16" s="47"/>
      <c r="AB16" s="47"/>
      <c r="AC16" s="47"/>
      <c r="AD16" s="47"/>
      <c r="AE16" s="47"/>
      <c r="AF16" s="47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88">
        <v>4257.0</v>
      </c>
      <c r="AX16" s="95" t="str">
        <f>HYPERLINK("https://freesound.org/people/soundplusdesign/packs/4257/","Pack: Telephone Keypad")</f>
        <v>Pack: Telephone Keypad</v>
      </c>
      <c r="AY16" s="4"/>
      <c r="AZ16" s="4"/>
      <c r="BA16" s="4"/>
      <c r="BB16" s="4"/>
      <c r="BC16" s="4"/>
    </row>
    <row r="17">
      <c r="A17" s="29" t="s">
        <v>37</v>
      </c>
      <c r="B17" s="29" t="s">
        <v>38</v>
      </c>
      <c r="C17" s="31">
        <v>256.0</v>
      </c>
      <c r="D17" s="31">
        <v>1960.0</v>
      </c>
      <c r="E17" s="31">
        <v>1.0</v>
      </c>
      <c r="F17" s="31">
        <v>300.0</v>
      </c>
      <c r="G17" s="31">
        <v>110.0</v>
      </c>
      <c r="H17" s="88" t="s">
        <v>259</v>
      </c>
      <c r="I17" s="80"/>
      <c r="J17" s="80"/>
      <c r="K17" s="80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88" t="s">
        <v>260</v>
      </c>
      <c r="AX17" s="92" t="s">
        <v>261</v>
      </c>
      <c r="AY17" s="87"/>
      <c r="AZ17" s="92" t="s">
        <v>262</v>
      </c>
      <c r="BA17" s="87"/>
      <c r="BB17" s="92" t="s">
        <v>263</v>
      </c>
      <c r="BC17" s="93" t="s">
        <v>264</v>
      </c>
    </row>
    <row r="18">
      <c r="A18" s="29" t="s">
        <v>39</v>
      </c>
      <c r="B18" s="29" t="s">
        <v>40</v>
      </c>
      <c r="C18" s="31">
        <v>99.0</v>
      </c>
      <c r="D18" s="31">
        <v>200.0</v>
      </c>
      <c r="E18" s="31">
        <v>0.0</v>
      </c>
      <c r="F18" s="31">
        <v>299.0</v>
      </c>
      <c r="G18" s="31">
        <v>42.0</v>
      </c>
      <c r="H18" s="88" t="s">
        <v>259</v>
      </c>
      <c r="I18" s="80"/>
      <c r="J18" s="80"/>
      <c r="K18" s="80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88" t="s">
        <v>265</v>
      </c>
      <c r="AX18" s="92" t="s">
        <v>266</v>
      </c>
      <c r="AY18" s="78"/>
      <c r="AZ18" s="92" t="s">
        <v>267</v>
      </c>
      <c r="BA18" s="78"/>
      <c r="BB18" s="78"/>
      <c r="BC18" s="96" t="s">
        <v>268</v>
      </c>
    </row>
    <row r="19">
      <c r="A19" s="29" t="s">
        <v>41</v>
      </c>
      <c r="B19" s="29" t="s">
        <v>42</v>
      </c>
      <c r="C19" s="31">
        <v>130.0</v>
      </c>
      <c r="D19" s="31">
        <v>1149.0</v>
      </c>
      <c r="E19" s="31">
        <v>1.0</v>
      </c>
      <c r="F19" s="31">
        <v>300.0</v>
      </c>
      <c r="G19" s="31">
        <v>56.0</v>
      </c>
      <c r="H19" s="88" t="s">
        <v>259</v>
      </c>
      <c r="I19" s="45">
        <v>131330.0</v>
      </c>
      <c r="J19" s="80"/>
      <c r="K19" s="80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57">
        <v>24598.0</v>
      </c>
      <c r="W19" s="57">
        <v>61099.0</v>
      </c>
      <c r="X19" s="47"/>
      <c r="Y19" s="47"/>
      <c r="Z19" s="47"/>
      <c r="AA19" s="47"/>
      <c r="AB19" s="47"/>
      <c r="AC19" s="47"/>
      <c r="AD19" s="47"/>
      <c r="AE19" s="47"/>
      <c r="AF19" s="47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88">
        <v>20212.0</v>
      </c>
      <c r="AX19" s="92" t="s">
        <v>269</v>
      </c>
      <c r="AY19" s="78"/>
      <c r="AZ19" s="78"/>
      <c r="BA19" s="78"/>
      <c r="BB19" s="78"/>
      <c r="BC19" s="78"/>
    </row>
    <row r="20">
      <c r="A20" s="29" t="s">
        <v>43</v>
      </c>
      <c r="B20" s="29" t="s">
        <v>44</v>
      </c>
      <c r="C20" s="31">
        <v>131.0</v>
      </c>
      <c r="D20" s="31">
        <v>1620.0</v>
      </c>
      <c r="E20" s="31">
        <v>0.0</v>
      </c>
      <c r="F20" s="31">
        <v>300.0</v>
      </c>
      <c r="G20" s="31">
        <v>56.0</v>
      </c>
      <c r="H20" s="88" t="s">
        <v>259</v>
      </c>
      <c r="I20" s="80"/>
      <c r="J20" s="80"/>
      <c r="K20" s="80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57">
        <v>639.0</v>
      </c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88" t="s">
        <v>270</v>
      </c>
      <c r="AX20" s="92" t="s">
        <v>271</v>
      </c>
      <c r="AY20" s="78"/>
      <c r="AZ20" s="92" t="s">
        <v>272</v>
      </c>
      <c r="BA20" s="78"/>
      <c r="BB20" s="78"/>
      <c r="BC20" s="82" t="s">
        <v>273</v>
      </c>
    </row>
    <row r="21">
      <c r="A21" s="29" t="s">
        <v>45</v>
      </c>
      <c r="B21" s="29" t="s">
        <v>46</v>
      </c>
      <c r="C21" s="31">
        <v>106.0</v>
      </c>
      <c r="D21" s="31">
        <v>1659.0</v>
      </c>
      <c r="E21" s="31">
        <v>13.0</v>
      </c>
      <c r="F21" s="31">
        <v>300.0</v>
      </c>
      <c r="G21" s="31">
        <v>46.0</v>
      </c>
      <c r="H21" s="88" t="s">
        <v>123</v>
      </c>
      <c r="I21" s="45">
        <v>182992.0</v>
      </c>
      <c r="J21" s="45">
        <v>182932.0</v>
      </c>
      <c r="K21" s="80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97" t="s">
        <v>274</v>
      </c>
      <c r="AX21" s="78"/>
      <c r="AY21" s="78"/>
      <c r="AZ21" s="78"/>
      <c r="BA21" s="78"/>
      <c r="BB21" s="78"/>
      <c r="BC21" s="78"/>
    </row>
    <row r="22">
      <c r="A22" s="29" t="s">
        <v>47</v>
      </c>
      <c r="B22" s="29" t="s">
        <v>48</v>
      </c>
      <c r="C22" s="31">
        <v>94.0</v>
      </c>
      <c r="D22" s="31">
        <v>127.0</v>
      </c>
      <c r="E22" s="31">
        <v>7.0</v>
      </c>
      <c r="F22" s="31">
        <v>221.0</v>
      </c>
      <c r="G22" s="31">
        <v>41.0</v>
      </c>
      <c r="H22" s="88" t="s">
        <v>123</v>
      </c>
      <c r="I22" s="45">
        <v>36131.0</v>
      </c>
      <c r="J22" s="80"/>
      <c r="K22" s="80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57">
        <v>41381.0</v>
      </c>
      <c r="W22" s="57">
        <v>323817.0</v>
      </c>
      <c r="X22" s="47"/>
      <c r="Y22" s="47"/>
      <c r="Z22" s="47"/>
      <c r="AA22" s="47"/>
      <c r="AB22" s="47"/>
      <c r="AC22" s="47"/>
      <c r="AD22" s="47"/>
      <c r="AE22" s="47"/>
      <c r="AF22" s="47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88" t="s">
        <v>275</v>
      </c>
      <c r="AX22" s="78"/>
      <c r="AY22" s="78"/>
      <c r="AZ22" s="78"/>
      <c r="BA22" s="78"/>
      <c r="BB22" s="78"/>
      <c r="BC22" s="78"/>
    </row>
    <row r="23">
      <c r="A23" s="29" t="s">
        <v>49</v>
      </c>
      <c r="B23" s="29" t="s">
        <v>50</v>
      </c>
      <c r="C23" s="31">
        <v>79.0</v>
      </c>
      <c r="D23" s="31">
        <v>22.0</v>
      </c>
      <c r="E23" s="31">
        <v>0.0</v>
      </c>
      <c r="F23" s="31">
        <v>101.0</v>
      </c>
      <c r="G23" s="31">
        <v>34.0</v>
      </c>
      <c r="H23" s="88" t="s">
        <v>123</v>
      </c>
      <c r="I23" s="45">
        <v>383595.0</v>
      </c>
      <c r="J23" s="45">
        <v>383593.0</v>
      </c>
      <c r="K23" s="45">
        <v>383627.0</v>
      </c>
      <c r="L23" s="45">
        <v>383629.0</v>
      </c>
      <c r="M23" s="45">
        <v>383596.0</v>
      </c>
      <c r="N23" s="45">
        <v>383600.0</v>
      </c>
      <c r="O23" s="45">
        <v>383626.0</v>
      </c>
      <c r="P23" s="45">
        <v>383628.0</v>
      </c>
      <c r="Q23" s="45">
        <v>383601.0</v>
      </c>
      <c r="R23" s="45">
        <v>383625.0</v>
      </c>
      <c r="S23" s="56">
        <v>146080.0</v>
      </c>
      <c r="T23" s="4">
        <v>146086.0</v>
      </c>
      <c r="U23" s="56"/>
      <c r="V23" s="57">
        <v>166365.0</v>
      </c>
      <c r="W23" s="57">
        <v>166361.0</v>
      </c>
      <c r="X23" s="47"/>
      <c r="Y23" s="47"/>
      <c r="Z23" s="47"/>
      <c r="AA23" s="47"/>
      <c r="AB23" s="47"/>
      <c r="AC23" s="47"/>
      <c r="AD23" s="47"/>
      <c r="AE23" s="47"/>
      <c r="AF23" s="47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84"/>
      <c r="AX23" s="78"/>
      <c r="AY23" s="78"/>
      <c r="AZ23" s="78"/>
      <c r="BA23" s="78"/>
      <c r="BB23" s="78"/>
      <c r="BC23" s="78"/>
    </row>
    <row r="24">
      <c r="A24" s="98" t="s">
        <v>51</v>
      </c>
      <c r="B24" s="98" t="s">
        <v>52</v>
      </c>
      <c r="C24" s="99">
        <v>56.0</v>
      </c>
      <c r="D24" s="99">
        <v>257.0</v>
      </c>
      <c r="E24" s="99">
        <v>0.0</v>
      </c>
      <c r="F24" s="99">
        <v>300.0</v>
      </c>
      <c r="G24" s="99">
        <v>24.0</v>
      </c>
      <c r="H24" s="90" t="s">
        <v>106</v>
      </c>
      <c r="I24" s="45">
        <v>209920.0</v>
      </c>
      <c r="J24" s="45">
        <v>124513.0</v>
      </c>
      <c r="K24" s="45">
        <v>372008.0</v>
      </c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57">
        <v>57604.0</v>
      </c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84"/>
      <c r="AX24" s="100"/>
      <c r="AY24" s="100"/>
      <c r="AZ24" s="100"/>
      <c r="BA24" s="100"/>
      <c r="BB24" s="100"/>
      <c r="BC24" s="100"/>
    </row>
    <row r="25">
      <c r="A25" s="101" t="s">
        <v>53</v>
      </c>
      <c r="B25" s="101" t="s">
        <v>54</v>
      </c>
      <c r="C25" s="102">
        <v>76.0</v>
      </c>
      <c r="D25" s="102">
        <v>6168.0</v>
      </c>
      <c r="E25" s="102">
        <v>13.0</v>
      </c>
      <c r="F25" s="102">
        <v>300.0</v>
      </c>
      <c r="G25" s="102">
        <v>33.0</v>
      </c>
      <c r="H25" s="91" t="s">
        <v>123</v>
      </c>
      <c r="I25" s="45">
        <v>158677.0</v>
      </c>
      <c r="J25" s="45">
        <v>208275.0</v>
      </c>
      <c r="K25" s="45">
        <v>161427.0</v>
      </c>
      <c r="L25" s="45">
        <v>344216.0</v>
      </c>
      <c r="M25" s="45">
        <v>165330.0</v>
      </c>
      <c r="N25" s="49"/>
      <c r="O25" s="49"/>
      <c r="P25" s="49"/>
      <c r="Q25" s="49"/>
      <c r="R25" s="49"/>
      <c r="S25" s="49"/>
      <c r="T25" s="49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84"/>
      <c r="AX25" s="78"/>
      <c r="AY25" s="78"/>
      <c r="AZ25" s="78"/>
      <c r="BA25" s="78"/>
      <c r="BB25" s="78"/>
      <c r="BC25" s="78"/>
    </row>
    <row r="26">
      <c r="A26" s="85" t="s">
        <v>55</v>
      </c>
      <c r="B26" s="85" t="s">
        <v>56</v>
      </c>
      <c r="C26" s="86">
        <v>49.0</v>
      </c>
      <c r="D26" s="86">
        <v>2379.0</v>
      </c>
      <c r="E26" s="86">
        <v>11.0</v>
      </c>
      <c r="F26" s="86">
        <v>300.0</v>
      </c>
      <c r="G26" s="86">
        <v>21.0</v>
      </c>
      <c r="H26" s="90" t="s">
        <v>106</v>
      </c>
      <c r="I26" s="45">
        <v>45025.0</v>
      </c>
      <c r="J26" s="45">
        <v>16786.0</v>
      </c>
      <c r="K26" s="45">
        <v>38903.0</v>
      </c>
      <c r="L26" s="45">
        <v>209905.0</v>
      </c>
      <c r="M26" s="45">
        <v>44571.0</v>
      </c>
      <c r="N26" s="45"/>
      <c r="O26" s="49"/>
      <c r="P26" s="49"/>
      <c r="Q26" s="49"/>
      <c r="R26" s="49"/>
      <c r="S26" s="49"/>
      <c r="T26" s="49"/>
      <c r="U26" s="46"/>
      <c r="V26" s="57">
        <v>360393.0</v>
      </c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84"/>
      <c r="AX26" s="87"/>
      <c r="AY26" s="87"/>
      <c r="AZ26" s="87"/>
      <c r="BA26" s="87"/>
      <c r="BB26" s="87"/>
      <c r="BC26" s="87"/>
    </row>
    <row r="27">
      <c r="A27" s="85" t="s">
        <v>57</v>
      </c>
      <c r="B27" s="85" t="s">
        <v>58</v>
      </c>
      <c r="C27" s="86">
        <v>61.0</v>
      </c>
      <c r="D27" s="86">
        <v>1055.0</v>
      </c>
      <c r="E27" s="86">
        <v>3.0</v>
      </c>
      <c r="F27" s="86">
        <v>300.0</v>
      </c>
      <c r="G27" s="86">
        <v>26.0</v>
      </c>
      <c r="H27" s="90" t="s">
        <v>106</v>
      </c>
      <c r="I27" s="45">
        <v>45537.0</v>
      </c>
      <c r="J27" s="45">
        <v>38404.0</v>
      </c>
      <c r="K27" s="80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88" t="s">
        <v>276</v>
      </c>
      <c r="AX27" s="87"/>
      <c r="AY27" s="87"/>
      <c r="AZ27" s="87"/>
      <c r="BA27" s="87"/>
      <c r="BB27" s="87"/>
      <c r="BC27" s="87"/>
    </row>
    <row r="28">
      <c r="A28" s="29" t="s">
        <v>59</v>
      </c>
      <c r="B28" s="29" t="s">
        <v>60</v>
      </c>
      <c r="C28" s="31">
        <v>75.0</v>
      </c>
      <c r="D28" s="31">
        <v>74.0</v>
      </c>
      <c r="E28" s="31">
        <v>0.0</v>
      </c>
      <c r="F28" s="31">
        <v>149.0</v>
      </c>
      <c r="G28" s="31">
        <v>33.0</v>
      </c>
      <c r="H28" s="4" t="s">
        <v>277</v>
      </c>
      <c r="I28" s="91"/>
      <c r="J28" s="80"/>
      <c r="K28" s="80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">
        <v>196004.0</v>
      </c>
      <c r="W28" s="4">
        <v>234849.0</v>
      </c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88" t="s">
        <v>278</v>
      </c>
      <c r="AX28" s="92" t="s">
        <v>279</v>
      </c>
      <c r="AY28" s="78"/>
      <c r="AZ28" s="92" t="s">
        <v>280</v>
      </c>
      <c r="BA28" s="78"/>
      <c r="BB28" s="92" t="s">
        <v>281</v>
      </c>
      <c r="BC28" s="78"/>
    </row>
    <row r="29">
      <c r="A29" s="85" t="s">
        <v>61</v>
      </c>
      <c r="B29" s="85" t="s">
        <v>62</v>
      </c>
      <c r="C29" s="86">
        <v>52.0</v>
      </c>
      <c r="D29" s="86">
        <v>128.0</v>
      </c>
      <c r="E29" s="86">
        <v>0.0</v>
      </c>
      <c r="F29" s="86">
        <v>180.0</v>
      </c>
      <c r="G29" s="86">
        <v>23.0</v>
      </c>
      <c r="H29" s="90" t="s">
        <v>106</v>
      </c>
      <c r="I29" s="45">
        <v>25943.0</v>
      </c>
      <c r="J29" s="80"/>
      <c r="K29" s="80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88" t="s">
        <v>282</v>
      </c>
      <c r="AX29" s="87"/>
      <c r="AY29" s="87"/>
      <c r="AZ29" s="87"/>
      <c r="BA29" s="87"/>
      <c r="BB29" s="87"/>
      <c r="BC29" s="87"/>
    </row>
    <row r="30">
      <c r="A30" s="85" t="s">
        <v>63</v>
      </c>
      <c r="B30" s="85" t="s">
        <v>64</v>
      </c>
      <c r="C30" s="86">
        <v>56.0</v>
      </c>
      <c r="D30" s="86">
        <v>1402.0</v>
      </c>
      <c r="E30" s="86">
        <v>0.0</v>
      </c>
      <c r="F30" s="86">
        <v>300.0</v>
      </c>
      <c r="G30" s="86">
        <v>24.0</v>
      </c>
      <c r="H30" s="90" t="s">
        <v>106</v>
      </c>
      <c r="I30" s="45">
        <v>12736.0</v>
      </c>
      <c r="J30" s="80"/>
      <c r="K30" s="80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57">
        <v>77716.0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88" t="s">
        <v>283</v>
      </c>
      <c r="AX30" s="87"/>
      <c r="AY30" s="87"/>
      <c r="AZ30" s="87"/>
      <c r="BA30" s="87"/>
      <c r="BB30" s="87"/>
      <c r="BC30" s="87"/>
    </row>
    <row r="31">
      <c r="A31" s="29" t="s">
        <v>65</v>
      </c>
      <c r="B31" s="29" t="s">
        <v>66</v>
      </c>
      <c r="C31" s="31">
        <v>255.0</v>
      </c>
      <c r="D31" s="31">
        <v>1516.0</v>
      </c>
      <c r="E31" s="31">
        <v>3.0</v>
      </c>
      <c r="F31" s="31">
        <v>300.0</v>
      </c>
      <c r="G31" s="31">
        <v>110.0</v>
      </c>
      <c r="H31" s="91" t="s">
        <v>123</v>
      </c>
      <c r="I31" s="45">
        <v>122675.0</v>
      </c>
      <c r="J31" s="45">
        <v>107329.0</v>
      </c>
      <c r="K31" s="45">
        <v>339014.0</v>
      </c>
      <c r="L31" s="45">
        <v>122677.0</v>
      </c>
      <c r="M31" s="45">
        <v>126298.0</v>
      </c>
      <c r="N31" s="45">
        <v>190909.0</v>
      </c>
      <c r="O31" s="49"/>
      <c r="P31" s="49"/>
      <c r="Q31" s="49"/>
      <c r="R31" s="49"/>
      <c r="S31" s="49"/>
      <c r="T31" s="49"/>
      <c r="U31" s="46"/>
      <c r="V31" s="57">
        <v>372453.0</v>
      </c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88" t="s">
        <v>284</v>
      </c>
      <c r="AX31" s="78"/>
      <c r="AY31" s="78"/>
      <c r="AZ31" s="78"/>
      <c r="BA31" s="78"/>
      <c r="BB31" s="78"/>
      <c r="BC31" s="78"/>
    </row>
    <row r="32">
      <c r="A32" s="85" t="s">
        <v>67</v>
      </c>
      <c r="B32" s="85" t="s">
        <v>68</v>
      </c>
      <c r="C32" s="86">
        <v>53.0</v>
      </c>
      <c r="D32" s="86">
        <v>325.0</v>
      </c>
      <c r="E32" s="86">
        <v>0.0</v>
      </c>
      <c r="F32" s="86">
        <v>300.0</v>
      </c>
      <c r="G32" s="86">
        <v>23.0</v>
      </c>
      <c r="H32" s="90" t="s">
        <v>106</v>
      </c>
      <c r="I32" s="4">
        <v>383620.0</v>
      </c>
      <c r="J32" s="4">
        <v>383613.0</v>
      </c>
      <c r="K32" s="4">
        <v>383610.0</v>
      </c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84"/>
      <c r="AX32" s="87"/>
      <c r="AY32" s="87"/>
      <c r="AZ32" s="87"/>
      <c r="BA32" s="87"/>
      <c r="BB32" s="87"/>
      <c r="BC32" s="87"/>
    </row>
    <row r="33">
      <c r="A33" s="101" t="s">
        <v>69</v>
      </c>
      <c r="B33" s="101" t="s">
        <v>70</v>
      </c>
      <c r="C33" s="102">
        <v>127.0</v>
      </c>
      <c r="D33" s="102">
        <v>1107.0</v>
      </c>
      <c r="E33" s="102">
        <v>0.0</v>
      </c>
      <c r="F33" s="102">
        <v>300.0</v>
      </c>
      <c r="G33" s="102">
        <v>54.0</v>
      </c>
      <c r="H33" s="90"/>
      <c r="I33" s="4">
        <v>276059.0</v>
      </c>
      <c r="J33" s="4">
        <v>77617.0</v>
      </c>
      <c r="K33" s="80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84"/>
      <c r="AX33" s="78"/>
      <c r="AY33" s="78"/>
      <c r="AZ33" s="78"/>
      <c r="BA33" s="78"/>
      <c r="BB33" s="96" t="s">
        <v>285</v>
      </c>
      <c r="BC33" s="78"/>
    </row>
    <row r="34">
      <c r="A34" s="85" t="s">
        <v>71</v>
      </c>
      <c r="B34" s="85" t="s">
        <v>72</v>
      </c>
      <c r="C34" s="86">
        <v>57.0</v>
      </c>
      <c r="D34" s="86">
        <v>74.0</v>
      </c>
      <c r="E34" s="86">
        <v>6.0</v>
      </c>
      <c r="F34" s="86">
        <v>131.0</v>
      </c>
      <c r="G34" s="86">
        <v>24.0</v>
      </c>
      <c r="H34" s="4" t="s">
        <v>259</v>
      </c>
      <c r="I34" s="4">
        <v>241948.0</v>
      </c>
      <c r="J34" s="4">
        <v>192621.0</v>
      </c>
      <c r="K34" s="4">
        <v>43949.0</v>
      </c>
      <c r="L34" s="4">
        <v>85803.0</v>
      </c>
      <c r="M34" s="4">
        <v>110402.0</v>
      </c>
      <c r="N34" s="4">
        <v>133042.0</v>
      </c>
      <c r="O34" s="49"/>
      <c r="P34" s="49"/>
      <c r="Q34" s="49"/>
      <c r="R34" s="49"/>
      <c r="S34" s="49"/>
      <c r="T34" s="49"/>
      <c r="U34" s="46"/>
      <c r="V34" s="4">
        <v>239040.0</v>
      </c>
      <c r="W34" s="4">
        <v>173916.0</v>
      </c>
      <c r="X34" s="4">
        <v>14640.0</v>
      </c>
      <c r="Y34" s="4">
        <v>32796.0</v>
      </c>
      <c r="Z34" s="4">
        <v>49170.0</v>
      </c>
      <c r="AA34" s="4">
        <v>15548.0</v>
      </c>
      <c r="AB34" s="4">
        <v>67112.0</v>
      </c>
      <c r="AC34" s="4">
        <v>150239.0</v>
      </c>
      <c r="AD34" s="4">
        <v>159568.0</v>
      </c>
      <c r="AE34" s="4">
        <v>244965.0</v>
      </c>
      <c r="AF34" s="47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88">
        <v>5600.0</v>
      </c>
      <c r="AX34" s="92" t="s">
        <v>286</v>
      </c>
      <c r="AY34" s="87"/>
      <c r="AZ34" s="87"/>
      <c r="BA34" s="87"/>
      <c r="BB34" s="87"/>
      <c r="BC34" s="93" t="s">
        <v>287</v>
      </c>
    </row>
    <row r="35">
      <c r="A35" s="29" t="s">
        <v>73</v>
      </c>
      <c r="B35" s="29" t="s">
        <v>74</v>
      </c>
      <c r="C35" s="31">
        <v>65.0</v>
      </c>
      <c r="D35" s="31">
        <v>186.0</v>
      </c>
      <c r="E35" s="31">
        <v>12.0</v>
      </c>
      <c r="F35" s="31">
        <v>251.0</v>
      </c>
      <c r="G35" s="31">
        <v>28.0</v>
      </c>
      <c r="H35" s="91" t="s">
        <v>251</v>
      </c>
      <c r="I35" s="94">
        <v>182873.0</v>
      </c>
      <c r="J35" s="45">
        <v>39878.0</v>
      </c>
      <c r="K35" s="45">
        <v>39713.0</v>
      </c>
      <c r="L35" s="45">
        <v>103986.0</v>
      </c>
      <c r="M35" s="45">
        <v>180043.0</v>
      </c>
      <c r="N35" s="49"/>
      <c r="O35" s="49"/>
      <c r="P35" s="49"/>
      <c r="Q35" s="49"/>
      <c r="R35" s="49"/>
      <c r="S35" s="49"/>
      <c r="T35" s="49"/>
      <c r="U35" s="46"/>
      <c r="V35" s="57">
        <v>213856.0</v>
      </c>
      <c r="W35" s="57">
        <v>218306.0</v>
      </c>
      <c r="X35" s="51">
        <v>109639.0</v>
      </c>
      <c r="Y35" s="57">
        <v>152367.0</v>
      </c>
      <c r="Z35" s="57">
        <v>32169.0</v>
      </c>
      <c r="AA35" s="47"/>
      <c r="AB35" s="47"/>
      <c r="AC35" s="47"/>
      <c r="AD35" s="47"/>
      <c r="AE35" s="47"/>
      <c r="AF35" s="47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88">
        <v>252220.0</v>
      </c>
      <c r="AX35" s="82" t="s">
        <v>288</v>
      </c>
      <c r="AY35" s="78"/>
      <c r="AZ35" s="78"/>
      <c r="BA35" s="78"/>
      <c r="BB35" s="78"/>
      <c r="BC35" s="78"/>
    </row>
    <row r="36">
      <c r="A36" s="29" t="s">
        <v>75</v>
      </c>
      <c r="B36" s="29" t="s">
        <v>76</v>
      </c>
      <c r="C36" s="31">
        <v>102.0</v>
      </c>
      <c r="D36" s="31">
        <v>865.0</v>
      </c>
      <c r="E36" s="31">
        <v>13.0</v>
      </c>
      <c r="F36" s="31">
        <v>300.0</v>
      </c>
      <c r="G36" s="31">
        <v>44.0</v>
      </c>
      <c r="H36" s="90"/>
      <c r="I36" s="4">
        <v>18281.0</v>
      </c>
      <c r="J36" s="4">
        <v>242930.0</v>
      </c>
      <c r="K36" s="4">
        <v>242933.0</v>
      </c>
      <c r="L36" s="4">
        <v>60795.0</v>
      </c>
      <c r="M36" s="4">
        <v>193410.0</v>
      </c>
      <c r="N36" s="49"/>
      <c r="O36" s="49"/>
      <c r="P36" s="49"/>
      <c r="Q36" s="49"/>
      <c r="R36" s="49"/>
      <c r="S36" s="49"/>
      <c r="T36" s="49"/>
      <c r="U36" s="46"/>
      <c r="V36" s="4">
        <v>239583.0</v>
      </c>
      <c r="W36" s="4">
        <v>92388.0</v>
      </c>
      <c r="X36" s="4">
        <v>242688.0</v>
      </c>
      <c r="Y36" s="4">
        <v>239575.0</v>
      </c>
      <c r="Z36" s="4">
        <v>239580.0</v>
      </c>
      <c r="AA36" s="4">
        <v>377137.0</v>
      </c>
      <c r="AB36" s="4">
        <v>277547.0</v>
      </c>
      <c r="AC36" s="4">
        <v>170333.0</v>
      </c>
      <c r="AD36" s="4">
        <v>170332.0</v>
      </c>
      <c r="AE36" s="4">
        <v>169826.0</v>
      </c>
      <c r="AF36" s="4">
        <v>203231.0</v>
      </c>
      <c r="AG36" s="4">
        <v>36938.0</v>
      </c>
      <c r="AH36" s="4">
        <v>184470.0</v>
      </c>
      <c r="AI36" s="4">
        <v>277548.0</v>
      </c>
      <c r="AJ36" s="4">
        <v>18273.0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84"/>
      <c r="AX36" s="78"/>
      <c r="AY36" s="78"/>
      <c r="AZ36" s="78"/>
      <c r="BA36" s="78"/>
      <c r="BB36" s="78"/>
      <c r="BC36" s="78"/>
    </row>
    <row r="37">
      <c r="A37" s="85" t="s">
        <v>77</v>
      </c>
      <c r="B37" s="85" t="s">
        <v>78</v>
      </c>
      <c r="C37" s="86">
        <v>49.0</v>
      </c>
      <c r="D37" s="86">
        <v>328.0</v>
      </c>
      <c r="E37" s="86">
        <v>18.0</v>
      </c>
      <c r="F37" s="86">
        <v>300.0</v>
      </c>
      <c r="G37" s="86">
        <v>21.0</v>
      </c>
      <c r="H37" s="90" t="s">
        <v>106</v>
      </c>
      <c r="I37" s="4">
        <v>119032.0</v>
      </c>
      <c r="J37" s="4">
        <v>119022.0</v>
      </c>
      <c r="K37" s="4">
        <v>377022.0</v>
      </c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">
        <v>245639.0</v>
      </c>
      <c r="W37" s="4">
        <v>99634.0</v>
      </c>
      <c r="X37" s="4">
        <v>178610.0</v>
      </c>
      <c r="Y37" s="4">
        <v>89285.0</v>
      </c>
      <c r="Z37" s="4">
        <v>198364.0</v>
      </c>
      <c r="AA37" s="4">
        <v>50291.0</v>
      </c>
      <c r="AB37" s="4">
        <v>237352.0</v>
      </c>
      <c r="AC37" s="4">
        <v>149465.0</v>
      </c>
      <c r="AD37" s="4">
        <v>33562.0</v>
      </c>
      <c r="AE37" s="4">
        <v>181279.0</v>
      </c>
      <c r="AF37" s="4">
        <v>189834.0</v>
      </c>
      <c r="AG37" s="4">
        <v>138114.0</v>
      </c>
      <c r="AH37" s="4">
        <v>196097.0</v>
      </c>
      <c r="AI37" s="4">
        <v>260802.0</v>
      </c>
      <c r="AJ37" s="4">
        <v>241897.0</v>
      </c>
      <c r="AK37" s="4">
        <v>336994.0</v>
      </c>
      <c r="AL37" s="4">
        <v>343477.0</v>
      </c>
      <c r="AM37" s="4">
        <v>261617.0</v>
      </c>
      <c r="AN37" s="4">
        <v>377027.0</v>
      </c>
      <c r="AO37" s="4">
        <v>196092.0</v>
      </c>
      <c r="AP37" s="4">
        <v>257795.0</v>
      </c>
      <c r="AQ37" s="4">
        <v>347033.0</v>
      </c>
      <c r="AR37" s="4">
        <v>241906.0</v>
      </c>
      <c r="AS37" s="4">
        <v>150953.0</v>
      </c>
      <c r="AT37" s="4">
        <v>381355.0</v>
      </c>
      <c r="AU37" s="4">
        <v>366060.0</v>
      </c>
      <c r="AV37" s="4">
        <v>333404.0</v>
      </c>
      <c r="AW37" s="84"/>
      <c r="AX37" s="87"/>
      <c r="AY37" s="87"/>
      <c r="AZ37" s="87"/>
      <c r="BA37" s="87"/>
      <c r="BB37" s="87"/>
      <c r="BC37" s="87"/>
    </row>
    <row r="38">
      <c r="A38" s="29" t="s">
        <v>79</v>
      </c>
      <c r="B38" s="29" t="s">
        <v>80</v>
      </c>
      <c r="C38" s="31">
        <v>80.0</v>
      </c>
      <c r="D38" s="31">
        <v>35.0</v>
      </c>
      <c r="E38" s="31">
        <v>3.0</v>
      </c>
      <c r="F38" s="31">
        <v>115.0</v>
      </c>
      <c r="G38" s="31">
        <v>35.0</v>
      </c>
      <c r="H38" s="88" t="s">
        <v>259</v>
      </c>
      <c r="I38" s="80"/>
      <c r="J38" s="80"/>
      <c r="K38" s="80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57">
        <v>140055.0</v>
      </c>
      <c r="W38" s="57">
        <v>236798.0</v>
      </c>
      <c r="X38" s="57">
        <v>275103.0</v>
      </c>
      <c r="Y38" s="47"/>
      <c r="Z38" s="47"/>
      <c r="AA38" s="47"/>
      <c r="AB38" s="47"/>
      <c r="AC38" s="47"/>
      <c r="AD38" s="47"/>
      <c r="AE38" s="47"/>
      <c r="AF38" s="47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88" t="s">
        <v>289</v>
      </c>
      <c r="AX38" s="92" t="s">
        <v>290</v>
      </c>
      <c r="AY38" s="92" t="s">
        <v>291</v>
      </c>
      <c r="AZ38" s="92" t="s">
        <v>292</v>
      </c>
      <c r="BA38" s="92" t="s">
        <v>290</v>
      </c>
      <c r="BB38" s="78"/>
      <c r="BC38" s="78"/>
    </row>
    <row r="39">
      <c r="A39" s="29" t="s">
        <v>81</v>
      </c>
      <c r="B39" s="29" t="s">
        <v>82</v>
      </c>
      <c r="C39" s="31">
        <v>67.0</v>
      </c>
      <c r="D39" s="31">
        <v>613.0</v>
      </c>
      <c r="E39" s="31">
        <v>7.0</v>
      </c>
      <c r="F39" s="31">
        <v>300.0</v>
      </c>
      <c r="G39" s="31">
        <v>29.0</v>
      </c>
      <c r="H39" s="91" t="s">
        <v>123</v>
      </c>
      <c r="I39" s="45">
        <v>195146.0</v>
      </c>
      <c r="J39" s="45">
        <v>126019.0</v>
      </c>
      <c r="K39" s="45">
        <v>88511.0</v>
      </c>
      <c r="L39" s="45">
        <v>234197.0</v>
      </c>
      <c r="M39" s="45">
        <v>163381.0</v>
      </c>
      <c r="N39" s="45">
        <v>100303.0</v>
      </c>
      <c r="O39" s="49"/>
      <c r="P39" s="49"/>
      <c r="Q39" s="49"/>
      <c r="R39" s="49"/>
      <c r="S39" s="49"/>
      <c r="T39" s="49"/>
      <c r="U39" s="46"/>
      <c r="V39" s="57">
        <v>253837.0</v>
      </c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88" t="s">
        <v>293</v>
      </c>
      <c r="AX39" s="78"/>
      <c r="AY39" s="78"/>
      <c r="AZ39" s="78"/>
      <c r="BA39" s="78"/>
      <c r="BB39" s="78"/>
      <c r="BC39" s="78"/>
    </row>
    <row r="40">
      <c r="A40" s="29" t="s">
        <v>83</v>
      </c>
      <c r="B40" s="29" t="s">
        <v>84</v>
      </c>
      <c r="C40" s="31">
        <v>77.0</v>
      </c>
      <c r="D40" s="31">
        <v>132.0</v>
      </c>
      <c r="E40" s="31">
        <v>4.0</v>
      </c>
      <c r="F40" s="31">
        <v>209.0</v>
      </c>
      <c r="G40" s="31">
        <v>33.0</v>
      </c>
      <c r="H40" s="88" t="s">
        <v>259</v>
      </c>
      <c r="I40" s="80"/>
      <c r="J40" s="80"/>
      <c r="K40" s="80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57">
        <v>61642.0</v>
      </c>
      <c r="W40" s="57">
        <v>346022.0</v>
      </c>
      <c r="X40" s="57">
        <v>63479.0</v>
      </c>
      <c r="Y40" s="47"/>
      <c r="Z40" s="47"/>
      <c r="AA40" s="47"/>
      <c r="AB40" s="47"/>
      <c r="AC40" s="47"/>
      <c r="AD40" s="47"/>
      <c r="AE40" s="47"/>
      <c r="AF40" s="47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88" t="s">
        <v>294</v>
      </c>
      <c r="AX40" s="92" t="s">
        <v>295</v>
      </c>
      <c r="AY40" s="92" t="s">
        <v>296</v>
      </c>
      <c r="AZ40" s="103" t="str">
        <f>HYPERLINK("https://freesound.org/people/Reitanna/","This user uploaded a lot of burps but not in a pack: Reitanna")</f>
        <v>This user uploaded a lot of burps but not in a pack: Reitanna</v>
      </c>
      <c r="BA40" s="87"/>
      <c r="BB40" s="78"/>
      <c r="BC40" s="78"/>
    </row>
    <row r="41">
      <c r="A41" s="85" t="s">
        <v>85</v>
      </c>
      <c r="B41" s="85" t="s">
        <v>86</v>
      </c>
      <c r="C41" s="86">
        <v>59.0</v>
      </c>
      <c r="D41" s="86">
        <v>153.0</v>
      </c>
      <c r="E41" s="86">
        <v>2.0</v>
      </c>
      <c r="F41" s="86">
        <v>212.0</v>
      </c>
      <c r="G41" s="86">
        <v>25.0</v>
      </c>
      <c r="H41" s="26" t="s">
        <v>297</v>
      </c>
      <c r="I41" s="4">
        <v>69613.0</v>
      </c>
      <c r="J41" s="80"/>
      <c r="K41" s="80"/>
      <c r="L41" s="49"/>
      <c r="M41" s="49"/>
      <c r="N41" s="49"/>
      <c r="O41" s="49"/>
      <c r="P41" s="49"/>
      <c r="Q41" s="49"/>
      <c r="R41" s="49"/>
      <c r="S41" s="49"/>
      <c r="T41" s="49"/>
      <c r="U41" s="46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88" t="s">
        <v>298</v>
      </c>
      <c r="AX41" s="92" t="s">
        <v>299</v>
      </c>
      <c r="AY41" s="87"/>
      <c r="AZ41" s="92" t="s">
        <v>300</v>
      </c>
      <c r="BA41" s="87"/>
      <c r="BB41" s="87"/>
      <c r="BC41" s="93" t="s">
        <v>301</v>
      </c>
    </row>
    <row r="42">
      <c r="A42" s="85" t="s">
        <v>87</v>
      </c>
      <c r="B42" s="85" t="s">
        <v>88</v>
      </c>
      <c r="C42" s="86">
        <v>54.0</v>
      </c>
      <c r="D42" s="86">
        <v>217.0</v>
      </c>
      <c r="E42" s="86">
        <v>5.0</v>
      </c>
      <c r="F42" s="86">
        <v>271.0</v>
      </c>
      <c r="G42" s="86">
        <v>23.0</v>
      </c>
      <c r="H42" s="88" t="s">
        <v>259</v>
      </c>
      <c r="I42" s="45">
        <v>128132.0</v>
      </c>
      <c r="J42" s="45">
        <v>128026.0</v>
      </c>
      <c r="K42" s="80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57">
        <v>118962.0</v>
      </c>
      <c r="W42" s="57">
        <v>31840.0</v>
      </c>
      <c r="X42" s="57">
        <v>113785.0</v>
      </c>
      <c r="Y42" s="57">
        <v>115536.0</v>
      </c>
      <c r="Z42" s="57">
        <v>35628.0</v>
      </c>
      <c r="AA42" s="57">
        <v>235912.0</v>
      </c>
      <c r="AB42" s="57">
        <v>348247.0</v>
      </c>
      <c r="AC42" s="57">
        <v>238688.0</v>
      </c>
      <c r="AD42" s="47"/>
      <c r="AE42" s="47"/>
      <c r="AF42" s="47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88">
        <v>18276.0</v>
      </c>
      <c r="AX42" s="92" t="s">
        <v>302</v>
      </c>
      <c r="AY42" s="87"/>
      <c r="AZ42" s="87"/>
      <c r="BA42" s="87"/>
      <c r="BB42" s="87"/>
      <c r="BC42" s="87"/>
    </row>
    <row r="43">
      <c r="A43" s="85" t="s">
        <v>89</v>
      </c>
      <c r="B43" s="85" t="s">
        <v>90</v>
      </c>
      <c r="C43" s="86">
        <v>53.0</v>
      </c>
      <c r="D43" s="86">
        <v>116.0</v>
      </c>
      <c r="E43" s="86">
        <v>14.0</v>
      </c>
      <c r="F43" s="86">
        <v>169.0</v>
      </c>
      <c r="G43" s="86">
        <v>23.0</v>
      </c>
      <c r="H43" s="91" t="s">
        <v>256</v>
      </c>
      <c r="I43" s="45">
        <v>95696.0</v>
      </c>
      <c r="J43">
        <v>33548.0</v>
      </c>
      <c r="K43" s="80"/>
      <c r="L43" s="49"/>
      <c r="M43" s="49"/>
      <c r="N43" s="49"/>
      <c r="O43" s="49"/>
      <c r="P43" s="49"/>
      <c r="Q43" s="49"/>
      <c r="R43" s="49"/>
      <c r="S43" s="49"/>
      <c r="T43" s="49"/>
      <c r="U43" s="64">
        <v>33548.0</v>
      </c>
      <c r="V43" s="57">
        <v>259169.0</v>
      </c>
      <c r="W43" s="57">
        <v>95697.0</v>
      </c>
      <c r="X43" s="51">
        <v>39990.0</v>
      </c>
      <c r="Y43" s="57">
        <v>158415.0</v>
      </c>
      <c r="Z43" s="57">
        <v>327438.0</v>
      </c>
      <c r="AA43" s="57">
        <v>50357.0</v>
      </c>
      <c r="AB43" s="47"/>
      <c r="AC43" s="47"/>
      <c r="AD43" s="47"/>
      <c r="AE43" s="47"/>
      <c r="AF43" s="47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84"/>
      <c r="BB43" s="87"/>
      <c r="BC43" s="87"/>
    </row>
    <row r="44">
      <c r="A44" s="38" t="s">
        <v>114</v>
      </c>
      <c r="B44" s="38" t="s">
        <v>115</v>
      </c>
      <c r="C44" s="38">
        <v>85.0</v>
      </c>
      <c r="D44" s="38">
        <v>50.0</v>
      </c>
      <c r="E44" s="38">
        <v>10.0</v>
      </c>
      <c r="F44" s="38">
        <v>135.0</v>
      </c>
      <c r="G44" s="38">
        <v>36.0</v>
      </c>
      <c r="H44" s="78"/>
      <c r="I44" s="4">
        <v>344235.0</v>
      </c>
      <c r="J44" s="4">
        <v>335962.0</v>
      </c>
      <c r="K44" s="4">
        <v>236810.0</v>
      </c>
      <c r="L44" s="49"/>
      <c r="M44" s="49"/>
      <c r="N44" s="49"/>
      <c r="O44" s="49"/>
      <c r="P44" s="49"/>
      <c r="Q44" s="49"/>
      <c r="R44" s="80"/>
      <c r="S44" s="80"/>
      <c r="T44" s="80"/>
      <c r="U44" s="78"/>
      <c r="V44" s="78"/>
      <c r="W44" s="78"/>
      <c r="X44" s="78"/>
      <c r="Y44" s="78"/>
      <c r="Z44" s="78"/>
      <c r="AA44" s="78"/>
      <c r="AB44" s="78"/>
      <c r="AC44" s="78"/>
      <c r="AG44" s="84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</row>
    <row r="45">
      <c r="A45" s="78"/>
      <c r="B45" s="78"/>
      <c r="C45" s="78"/>
      <c r="D45" s="78"/>
      <c r="E45" s="78"/>
      <c r="F45" s="78"/>
      <c r="G45" s="78"/>
      <c r="H45" s="78"/>
      <c r="I45" s="80"/>
      <c r="J45" s="80"/>
      <c r="K45" s="80"/>
      <c r="L45" s="49"/>
      <c r="M45" s="49"/>
      <c r="N45" s="49"/>
      <c r="O45" s="49"/>
      <c r="P45" s="49"/>
      <c r="Q45" s="49"/>
      <c r="R45" s="80"/>
      <c r="S45" s="80"/>
      <c r="T45" s="80"/>
      <c r="U45" s="78"/>
      <c r="V45" s="78"/>
      <c r="W45" s="78"/>
      <c r="X45" s="78"/>
      <c r="Y45" s="78"/>
      <c r="Z45" s="78"/>
      <c r="AA45" s="78"/>
      <c r="AB45" s="78"/>
      <c r="AC45" s="78"/>
      <c r="AG45" s="84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</row>
    <row r="46">
      <c r="A46" s="78"/>
      <c r="B46" s="78"/>
      <c r="C46" s="78"/>
      <c r="D46" s="78"/>
      <c r="E46" s="78"/>
      <c r="F46" s="82"/>
      <c r="G46" s="82"/>
      <c r="H46" s="78"/>
      <c r="I46" s="80"/>
      <c r="J46" s="80"/>
      <c r="K46" s="80"/>
      <c r="L46" s="49"/>
      <c r="M46" s="49"/>
      <c r="N46" s="49"/>
      <c r="O46" s="49"/>
      <c r="P46" s="49"/>
      <c r="Q46" s="80"/>
      <c r="R46" s="80"/>
      <c r="S46" s="80"/>
      <c r="T46" s="80"/>
      <c r="U46" s="78"/>
      <c r="V46" s="78"/>
      <c r="W46" s="78"/>
      <c r="X46" s="78"/>
      <c r="Y46" s="78"/>
      <c r="Z46" s="78"/>
      <c r="AA46" s="78"/>
      <c r="AB46" s="78"/>
      <c r="AC46" s="78"/>
      <c r="AG46" s="84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</row>
    <row r="47">
      <c r="A47" s="78"/>
      <c r="B47" s="78"/>
      <c r="C47" s="78"/>
      <c r="D47" s="78"/>
      <c r="E47" s="78"/>
      <c r="F47" s="78"/>
      <c r="G47" s="78"/>
      <c r="H47" s="78"/>
      <c r="I47" s="104"/>
      <c r="J47" s="78"/>
      <c r="K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E47" s="84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</row>
    <row r="48">
      <c r="A48" s="78"/>
      <c r="B48" s="78"/>
      <c r="C48" s="78"/>
      <c r="D48" s="78"/>
      <c r="E48" s="78"/>
      <c r="F48" s="78"/>
      <c r="G48" s="78"/>
      <c r="H48" s="78"/>
      <c r="I48" s="104"/>
      <c r="J48" s="78"/>
      <c r="K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E48" s="84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</row>
    <row r="49">
      <c r="A49" s="78"/>
      <c r="B49" s="78"/>
      <c r="C49" s="78"/>
      <c r="D49" s="78"/>
      <c r="E49" s="78"/>
      <c r="F49" s="78"/>
      <c r="G49" s="78"/>
      <c r="H49" s="78"/>
      <c r="I49" s="104"/>
      <c r="J49" s="78"/>
      <c r="K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E49" s="84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</row>
    <row r="50">
      <c r="A50" s="105" t="s">
        <v>303</v>
      </c>
      <c r="B50" s="78"/>
      <c r="C50" s="78"/>
      <c r="D50" s="78"/>
      <c r="E50" s="82" t="s">
        <v>304</v>
      </c>
      <c r="F50" s="78"/>
      <c r="G50" s="78"/>
      <c r="H50" s="78"/>
      <c r="I50" s="104"/>
      <c r="J50" s="78"/>
      <c r="K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E50" s="84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</row>
    <row r="51">
      <c r="A51" s="106" t="s">
        <v>305</v>
      </c>
      <c r="B51" s="78"/>
      <c r="C51" s="78"/>
      <c r="D51" s="78"/>
      <c r="E51" s="106" t="s">
        <v>306</v>
      </c>
      <c r="F51" s="78"/>
      <c r="G51" s="78"/>
      <c r="H51" s="78"/>
      <c r="I51" s="104"/>
      <c r="J51" s="78"/>
      <c r="K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E51" s="84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</row>
    <row r="52">
      <c r="A52" s="82" t="s">
        <v>307</v>
      </c>
      <c r="B52" s="78"/>
      <c r="C52" s="78"/>
      <c r="D52" s="78"/>
      <c r="E52" s="82" t="s">
        <v>308</v>
      </c>
      <c r="F52" s="78"/>
      <c r="G52" s="78"/>
      <c r="H52" s="78"/>
      <c r="I52" s="104"/>
      <c r="J52" s="78"/>
      <c r="K52" s="78"/>
      <c r="M52" s="46"/>
      <c r="N52" s="47"/>
      <c r="O52" s="78"/>
      <c r="P52" s="78"/>
      <c r="Q52" s="78"/>
      <c r="R52" s="78"/>
      <c r="S52" s="78"/>
      <c r="T52" s="78"/>
      <c r="U52" s="78"/>
      <c r="V52" s="78"/>
      <c r="W52" s="78"/>
      <c r="X52" s="78"/>
      <c r="AB52" s="84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</row>
    <row r="53">
      <c r="A53" s="4" t="s">
        <v>309</v>
      </c>
      <c r="B53" s="78"/>
      <c r="C53" s="78"/>
      <c r="D53" s="78"/>
      <c r="E53" s="96" t="s">
        <v>306</v>
      </c>
      <c r="F53" s="78"/>
      <c r="G53" s="78"/>
      <c r="H53" s="78"/>
      <c r="I53" s="104"/>
      <c r="J53" s="78"/>
      <c r="K53" s="78"/>
      <c r="M53" s="46"/>
      <c r="N53" s="47"/>
      <c r="O53" s="78"/>
      <c r="P53" s="78"/>
      <c r="Q53" s="78"/>
      <c r="R53" s="78"/>
      <c r="S53" s="78"/>
      <c r="T53" s="78"/>
      <c r="U53" s="78"/>
      <c r="V53" s="78"/>
      <c r="W53" s="78"/>
      <c r="X53" s="78"/>
      <c r="AB53" s="84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</row>
    <row r="54">
      <c r="A54" s="4" t="s">
        <v>310</v>
      </c>
      <c r="B54" s="78"/>
      <c r="C54" s="78"/>
      <c r="D54" s="78"/>
      <c r="E54" s="96" t="s">
        <v>311</v>
      </c>
      <c r="F54" s="78"/>
      <c r="G54" s="78"/>
      <c r="H54" s="78"/>
      <c r="I54" s="104"/>
      <c r="J54" s="78"/>
      <c r="K54" s="78"/>
      <c r="M54" s="46"/>
      <c r="N54" s="47"/>
      <c r="O54" s="78"/>
      <c r="P54" s="78"/>
      <c r="Q54" s="78"/>
      <c r="R54" s="78"/>
      <c r="S54" s="78"/>
      <c r="T54" s="78"/>
      <c r="U54" s="78"/>
      <c r="V54" s="78"/>
      <c r="W54" s="78"/>
      <c r="X54" s="78"/>
      <c r="AB54" s="84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</row>
    <row r="55">
      <c r="A55" s="96" t="s">
        <v>312</v>
      </c>
      <c r="B55" s="78"/>
      <c r="C55" s="78"/>
      <c r="D55" s="78"/>
      <c r="E55" s="96" t="s">
        <v>306</v>
      </c>
      <c r="H55" s="78"/>
      <c r="I55" s="104"/>
      <c r="J55" s="78"/>
      <c r="K55" s="78"/>
      <c r="M55" s="46"/>
      <c r="N55" s="47"/>
      <c r="O55" s="78"/>
      <c r="P55" s="78"/>
      <c r="Q55" s="78"/>
      <c r="R55" s="78"/>
      <c r="S55" s="78"/>
      <c r="T55" s="78"/>
      <c r="U55" s="78"/>
      <c r="V55" s="78"/>
      <c r="W55" s="78"/>
      <c r="X55" s="78"/>
      <c r="AB55" s="84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</row>
    <row r="56">
      <c r="A56" s="96" t="s">
        <v>313</v>
      </c>
      <c r="B56" s="78"/>
      <c r="C56" s="78"/>
      <c r="D56" s="78"/>
      <c r="E56" s="78"/>
      <c r="F56" s="78"/>
      <c r="G56" s="78"/>
      <c r="H56" s="78"/>
      <c r="I56" s="104"/>
      <c r="J56" s="78"/>
      <c r="K56" s="78"/>
      <c r="M56" s="46"/>
      <c r="N56" s="47"/>
      <c r="O56" s="78"/>
      <c r="P56" s="78"/>
      <c r="Q56" s="78"/>
      <c r="R56" s="78"/>
      <c r="S56" s="78"/>
      <c r="T56" s="78"/>
      <c r="U56" s="78"/>
      <c r="V56" s="78"/>
      <c r="W56" s="78"/>
      <c r="X56" s="78"/>
      <c r="AB56" s="84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</row>
    <row r="57">
      <c r="F57" s="78"/>
      <c r="G57" s="78"/>
      <c r="H57" s="78"/>
      <c r="I57" s="104"/>
      <c r="J57" s="78"/>
      <c r="K57" s="78"/>
      <c r="M57" s="46"/>
      <c r="N57" s="47"/>
      <c r="O57" s="78"/>
      <c r="P57" s="78"/>
      <c r="Q57" s="78"/>
      <c r="R57" s="78"/>
      <c r="S57" s="78"/>
      <c r="T57" s="78"/>
      <c r="U57" s="78"/>
      <c r="V57" s="78"/>
      <c r="W57" s="78"/>
      <c r="X57" s="78"/>
      <c r="AB57" s="84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</row>
    <row r="58">
      <c r="F58" s="78"/>
      <c r="G58" s="78"/>
      <c r="H58" s="78"/>
      <c r="I58" s="104"/>
      <c r="J58" s="78"/>
      <c r="K58" s="78"/>
      <c r="M58" s="46"/>
      <c r="N58" s="47"/>
      <c r="O58" s="78"/>
      <c r="P58" s="78"/>
      <c r="Q58" s="78"/>
      <c r="R58" s="78"/>
      <c r="S58" s="78"/>
      <c r="T58" s="78"/>
      <c r="U58" s="78"/>
      <c r="V58" s="78"/>
      <c r="W58" s="78"/>
      <c r="X58" s="78"/>
      <c r="AB58" s="84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</row>
    <row r="59">
      <c r="A59" s="78"/>
      <c r="B59" s="78"/>
      <c r="C59" s="78"/>
      <c r="D59" s="78"/>
      <c r="E59" s="78"/>
      <c r="F59" s="78"/>
      <c r="G59" s="78"/>
      <c r="H59" s="78"/>
      <c r="I59" s="104"/>
      <c r="J59" s="78"/>
      <c r="K59" s="78"/>
      <c r="M59" s="46"/>
      <c r="N59" s="47"/>
      <c r="O59" s="78"/>
      <c r="P59" s="78"/>
      <c r="Q59" s="78"/>
      <c r="R59" s="78"/>
      <c r="S59" s="78"/>
      <c r="T59" s="78"/>
      <c r="U59" s="78"/>
      <c r="V59" s="78"/>
      <c r="W59" s="78"/>
      <c r="X59" s="78"/>
      <c r="AB59" s="84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</row>
    <row r="60">
      <c r="A60" s="107" t="s">
        <v>314</v>
      </c>
      <c r="B60" s="78"/>
      <c r="C60" s="78"/>
      <c r="D60" s="78"/>
      <c r="E60" s="78"/>
      <c r="F60" s="78"/>
      <c r="G60" s="78"/>
      <c r="H60" s="78"/>
      <c r="I60" s="104"/>
      <c r="J60" s="78"/>
      <c r="K60" s="78"/>
      <c r="M60" s="46"/>
      <c r="N60" s="47"/>
      <c r="O60" s="78"/>
      <c r="P60" s="78"/>
      <c r="Q60" s="78"/>
      <c r="R60" s="78"/>
      <c r="S60" s="78"/>
      <c r="T60" s="78"/>
      <c r="U60" s="78"/>
      <c r="V60" s="78"/>
      <c r="W60" s="78"/>
      <c r="X60" s="78"/>
      <c r="AB60" s="84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>
      <c r="A61" s="78"/>
      <c r="B61" s="78"/>
      <c r="C61" s="78"/>
      <c r="D61" s="78"/>
      <c r="E61" s="78"/>
      <c r="F61" s="78"/>
      <c r="G61" s="78"/>
      <c r="H61" s="78"/>
      <c r="I61" s="104"/>
      <c r="J61" s="78"/>
      <c r="K61" s="78"/>
      <c r="M61" s="46"/>
      <c r="N61" s="47"/>
      <c r="O61" s="78"/>
      <c r="P61" s="78"/>
      <c r="Q61" s="78"/>
      <c r="R61" s="78"/>
      <c r="S61" s="78"/>
      <c r="T61" s="78"/>
      <c r="U61" s="78"/>
      <c r="V61" s="78"/>
      <c r="W61" s="78"/>
      <c r="X61" s="78"/>
      <c r="AB61" s="84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</row>
    <row r="62">
      <c r="A62" s="78"/>
      <c r="B62" s="78"/>
      <c r="C62" s="78"/>
      <c r="D62" s="78"/>
      <c r="E62" s="78"/>
      <c r="F62" s="78"/>
      <c r="G62" s="78"/>
      <c r="H62" s="78"/>
      <c r="I62" s="104"/>
      <c r="J62" s="78"/>
      <c r="K62" s="78"/>
      <c r="M62" s="46"/>
      <c r="N62" s="47"/>
      <c r="O62" s="78"/>
      <c r="P62" s="78"/>
      <c r="Q62" s="78"/>
      <c r="R62" s="78"/>
      <c r="S62" s="78"/>
      <c r="T62" s="78"/>
      <c r="U62" s="78"/>
      <c r="V62" s="78"/>
      <c r="W62" s="78"/>
      <c r="X62" s="78"/>
      <c r="AB62" s="84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</row>
    <row r="63">
      <c r="A63" s="78"/>
      <c r="B63" s="78"/>
      <c r="C63" s="78"/>
      <c r="D63" s="78"/>
      <c r="E63" s="78"/>
      <c r="F63" s="78"/>
      <c r="G63" s="78"/>
      <c r="H63" s="78"/>
      <c r="I63" s="104"/>
      <c r="J63" s="78"/>
      <c r="K63" s="78"/>
      <c r="M63" s="46"/>
      <c r="N63" s="47"/>
      <c r="O63" s="78"/>
      <c r="P63" s="78"/>
      <c r="Q63" s="78"/>
      <c r="R63" s="78"/>
      <c r="S63" s="78"/>
      <c r="T63" s="78"/>
      <c r="U63" s="78"/>
      <c r="V63" s="78"/>
      <c r="W63" s="78"/>
      <c r="X63" s="78"/>
      <c r="AB63" s="84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</row>
    <row r="64">
      <c r="A64" s="78"/>
      <c r="B64" s="78"/>
      <c r="C64" s="78"/>
      <c r="D64" s="78"/>
      <c r="E64" s="78"/>
      <c r="F64" s="78"/>
      <c r="G64" s="78"/>
      <c r="H64" s="78"/>
      <c r="I64" s="104"/>
      <c r="J64" s="78"/>
      <c r="K64" s="78"/>
      <c r="M64" s="46"/>
      <c r="N64" s="47"/>
      <c r="O64" s="78"/>
      <c r="P64" s="78"/>
      <c r="Q64" s="78"/>
      <c r="R64" s="78"/>
      <c r="S64" s="78"/>
      <c r="T64" s="78"/>
      <c r="U64" s="78"/>
      <c r="V64" s="78"/>
      <c r="W64" s="78"/>
      <c r="X64" s="78"/>
      <c r="AB64" s="84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</row>
    <row r="65">
      <c r="A65" s="78"/>
      <c r="B65" s="78"/>
      <c r="C65" s="78"/>
      <c r="D65" s="78"/>
      <c r="E65" s="78"/>
      <c r="F65" s="78"/>
      <c r="G65" s="78"/>
      <c r="H65" s="78"/>
      <c r="I65" s="104"/>
      <c r="J65" s="78"/>
      <c r="K65" s="78"/>
      <c r="M65" s="46"/>
      <c r="N65" s="47"/>
      <c r="O65" s="78"/>
      <c r="P65" s="78"/>
      <c r="Q65" s="78"/>
      <c r="R65" s="78"/>
      <c r="S65" s="78"/>
      <c r="T65" s="78"/>
      <c r="U65" s="78"/>
      <c r="V65" s="78"/>
      <c r="W65" s="78"/>
      <c r="X65" s="78"/>
      <c r="AB65" s="84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</row>
    <row r="66">
      <c r="A66" s="78"/>
      <c r="B66" s="78"/>
      <c r="C66" s="78"/>
      <c r="D66" s="78"/>
      <c r="E66" s="78"/>
      <c r="F66" s="78"/>
      <c r="G66" s="78"/>
      <c r="H66" s="78"/>
      <c r="I66" s="104"/>
      <c r="J66" s="78"/>
      <c r="K66" s="78"/>
      <c r="M66" s="46"/>
      <c r="N66" s="47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84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</row>
    <row r="67">
      <c r="A67" s="78"/>
      <c r="B67" s="78"/>
      <c r="C67" s="78"/>
      <c r="D67" s="78"/>
      <c r="E67" s="78"/>
      <c r="F67" s="78"/>
      <c r="G67" s="78"/>
      <c r="H67" s="78"/>
      <c r="I67" s="104"/>
      <c r="J67" s="78"/>
      <c r="K67" s="78"/>
      <c r="M67" s="46"/>
      <c r="N67" s="47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84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</row>
    <row r="68">
      <c r="A68" s="105" t="s">
        <v>315</v>
      </c>
      <c r="B68" s="78"/>
      <c r="C68" s="78"/>
      <c r="D68" s="78"/>
      <c r="E68" s="78"/>
      <c r="F68" s="78"/>
      <c r="G68" s="78"/>
      <c r="H68" s="78"/>
      <c r="I68" s="104"/>
      <c r="J68" s="78"/>
      <c r="K68" s="78"/>
      <c r="M68" s="46"/>
      <c r="N68" s="4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84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</row>
    <row r="69">
      <c r="A69" s="82" t="s">
        <v>316</v>
      </c>
      <c r="B69" s="78"/>
      <c r="C69" s="78"/>
      <c r="D69" s="78"/>
      <c r="E69" s="78"/>
      <c r="F69" s="78"/>
      <c r="G69" s="78"/>
      <c r="H69" s="78"/>
      <c r="I69" s="104"/>
      <c r="J69" s="78"/>
      <c r="K69" s="78"/>
      <c r="M69" s="46"/>
      <c r="N69" s="47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84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</row>
    <row r="70">
      <c r="A70" s="96" t="s">
        <v>317</v>
      </c>
      <c r="B70" s="96" t="s">
        <v>318</v>
      </c>
      <c r="C70" s="78"/>
      <c r="D70" s="78"/>
      <c r="E70" s="78"/>
      <c r="F70" s="78"/>
      <c r="G70" s="78"/>
      <c r="H70" s="78"/>
      <c r="I70" s="104"/>
      <c r="J70" s="78"/>
      <c r="K70" s="78"/>
      <c r="M70" s="46"/>
      <c r="N70" s="47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84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</row>
    <row r="71">
      <c r="A71" s="96" t="s">
        <v>319</v>
      </c>
      <c r="B71" s="96" t="s">
        <v>320</v>
      </c>
      <c r="C71" s="78"/>
      <c r="D71" s="78"/>
      <c r="E71" s="78"/>
      <c r="F71" s="78"/>
      <c r="G71" s="78"/>
      <c r="H71" s="78"/>
      <c r="I71" s="104"/>
      <c r="J71" s="78"/>
      <c r="K71" s="78"/>
      <c r="M71" s="46"/>
      <c r="N71" s="47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84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</row>
    <row r="72">
      <c r="A72" s="96" t="s">
        <v>321</v>
      </c>
      <c r="B72" s="96" t="s">
        <v>322</v>
      </c>
      <c r="C72" s="78"/>
      <c r="D72" s="78"/>
      <c r="E72" s="78"/>
      <c r="F72" s="78"/>
      <c r="G72" s="78"/>
      <c r="H72" s="78"/>
      <c r="I72" s="104"/>
      <c r="J72" s="78"/>
      <c r="K72" s="78"/>
      <c r="M72" s="46"/>
      <c r="N72" s="47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84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</row>
    <row r="73">
      <c r="A73" s="78"/>
      <c r="B73" s="78"/>
      <c r="C73" s="78"/>
      <c r="D73" s="78"/>
      <c r="E73" s="78"/>
      <c r="F73" s="78"/>
      <c r="G73" s="78"/>
      <c r="H73" s="78"/>
      <c r="I73" s="104"/>
      <c r="J73" s="78"/>
      <c r="K73" s="78"/>
      <c r="M73" s="46"/>
      <c r="N73" s="47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84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</row>
    <row r="74">
      <c r="A74" s="96" t="s">
        <v>323</v>
      </c>
      <c r="B74" s="96" t="s">
        <v>324</v>
      </c>
      <c r="C74" s="78"/>
      <c r="D74" s="78"/>
      <c r="E74" s="78"/>
      <c r="F74" s="78"/>
      <c r="G74" s="78"/>
      <c r="H74" s="78"/>
      <c r="I74" s="104"/>
      <c r="J74" s="78"/>
      <c r="K74" s="78"/>
      <c r="M74" s="46"/>
      <c r="N74" s="47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84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</row>
    <row r="75">
      <c r="A75" s="78"/>
      <c r="B75" s="78"/>
      <c r="C75" s="78"/>
      <c r="D75" s="78"/>
      <c r="E75" s="78"/>
      <c r="F75" s="78"/>
      <c r="G75" s="78"/>
      <c r="H75" s="78"/>
      <c r="I75" s="104"/>
      <c r="J75" s="78"/>
      <c r="K75" s="78"/>
      <c r="M75" s="46"/>
      <c r="N75" s="47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84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</row>
    <row r="76">
      <c r="A76" s="78"/>
      <c r="B76" s="78"/>
      <c r="C76" s="78"/>
      <c r="D76" s="78"/>
      <c r="E76" s="78"/>
      <c r="F76" s="78"/>
      <c r="G76" s="78"/>
      <c r="H76" s="78"/>
      <c r="I76" s="104"/>
      <c r="J76" s="78"/>
      <c r="K76" s="78"/>
      <c r="M76" s="46"/>
      <c r="N76" s="47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84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</row>
    <row r="77">
      <c r="A77" s="78"/>
      <c r="B77" s="78"/>
      <c r="C77" s="78"/>
      <c r="D77" s="78"/>
      <c r="E77" s="78"/>
      <c r="F77" s="78"/>
      <c r="G77" s="78"/>
      <c r="H77" s="78"/>
      <c r="I77" s="104"/>
      <c r="J77" s="78"/>
      <c r="K77" s="78"/>
      <c r="M77" s="46"/>
      <c r="N77" s="47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84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</row>
    <row r="78">
      <c r="A78" s="78"/>
      <c r="B78" s="78"/>
      <c r="C78" s="78"/>
      <c r="D78" s="78"/>
      <c r="E78" s="78"/>
      <c r="F78" s="78"/>
      <c r="G78" s="78"/>
      <c r="H78" s="78"/>
      <c r="I78" s="104"/>
      <c r="J78" s="78"/>
      <c r="K78" s="78"/>
      <c r="M78" s="46"/>
      <c r="N78" s="47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84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</row>
    <row r="79">
      <c r="A79" s="78"/>
      <c r="B79" s="78"/>
      <c r="C79" s="78"/>
      <c r="D79" s="78"/>
      <c r="E79" s="78"/>
      <c r="F79" s="78"/>
      <c r="G79" s="78"/>
      <c r="H79" s="78"/>
      <c r="I79" s="104"/>
      <c r="J79" s="78"/>
      <c r="K79" s="78"/>
      <c r="M79" s="46"/>
      <c r="N79" s="47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84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</row>
    <row r="80">
      <c r="A80" s="82"/>
      <c r="B80" s="78"/>
      <c r="C80" s="78"/>
      <c r="D80" s="78"/>
      <c r="E80" s="78"/>
      <c r="F80" s="78"/>
      <c r="G80" s="78"/>
      <c r="H80" s="78"/>
      <c r="I80" s="104"/>
      <c r="J80" s="78"/>
      <c r="K80" s="78"/>
      <c r="M80" s="46"/>
      <c r="N80" s="47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84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</row>
    <row r="81">
      <c r="A81" s="96"/>
      <c r="B81" s="96"/>
      <c r="C81" s="78"/>
      <c r="D81" s="78"/>
      <c r="E81" s="78"/>
      <c r="F81" s="78"/>
      <c r="G81" s="78"/>
      <c r="H81" s="78"/>
      <c r="I81" s="104"/>
      <c r="J81" s="78"/>
      <c r="K81" s="78"/>
      <c r="M81" s="46"/>
      <c r="N81" s="47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84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</row>
    <row r="82">
      <c r="A82" s="96"/>
      <c r="B82" s="78"/>
      <c r="C82" s="78"/>
      <c r="D82" s="78"/>
      <c r="E82" s="78"/>
      <c r="F82" s="78"/>
      <c r="G82" s="78"/>
      <c r="H82" s="78"/>
      <c r="I82" s="104"/>
      <c r="J82" s="78"/>
      <c r="K82" s="78"/>
      <c r="M82" s="46"/>
      <c r="N82" s="47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84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</row>
    <row r="83">
      <c r="A83" s="78"/>
      <c r="B83" s="78"/>
      <c r="C83" s="78"/>
      <c r="D83" s="78"/>
      <c r="E83" s="78"/>
      <c r="F83" s="78"/>
      <c r="G83" s="78"/>
      <c r="H83" s="78"/>
      <c r="I83" s="104"/>
      <c r="J83" s="78"/>
      <c r="K83" s="78"/>
      <c r="M83" s="46"/>
      <c r="N83" s="47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84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</row>
    <row r="84">
      <c r="A84" s="78"/>
      <c r="B84" s="78"/>
      <c r="C84" s="78"/>
      <c r="D84" s="78"/>
      <c r="E84" s="78"/>
      <c r="F84" s="78"/>
      <c r="G84" s="78"/>
      <c r="H84" s="78"/>
      <c r="I84" s="104"/>
      <c r="J84" s="78"/>
      <c r="K84" s="78"/>
      <c r="M84" s="46"/>
      <c r="N84" s="47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84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</row>
    <row r="85">
      <c r="A85" s="78"/>
      <c r="B85" s="78"/>
      <c r="C85" s="78"/>
      <c r="D85" s="78"/>
      <c r="E85" s="78"/>
      <c r="F85" s="78"/>
      <c r="G85" s="78"/>
      <c r="H85" s="78"/>
      <c r="I85" s="104"/>
      <c r="J85" s="78"/>
      <c r="K85" s="78"/>
      <c r="M85" s="46"/>
      <c r="N85" s="47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84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</row>
    <row r="86">
      <c r="A86" s="78"/>
      <c r="B86" s="78"/>
      <c r="C86" s="78"/>
      <c r="D86" s="78"/>
      <c r="E86" s="78"/>
      <c r="F86" s="78"/>
      <c r="G86" s="78"/>
      <c r="H86" s="78"/>
      <c r="I86" s="104"/>
      <c r="J86" s="78"/>
      <c r="K86" s="78"/>
      <c r="M86" s="46"/>
      <c r="N86" s="47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84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</row>
    <row r="87">
      <c r="A87" s="78"/>
      <c r="B87" s="78"/>
      <c r="C87" s="78"/>
      <c r="D87" s="78"/>
      <c r="E87" s="78"/>
      <c r="F87" s="78"/>
      <c r="G87" s="78"/>
      <c r="H87" s="78"/>
      <c r="I87" s="104"/>
      <c r="J87" s="78"/>
      <c r="K87" s="78"/>
      <c r="M87" s="46"/>
      <c r="N87" s="47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84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</row>
    <row r="88">
      <c r="A88" s="78"/>
      <c r="B88" s="78"/>
      <c r="C88" s="78"/>
      <c r="D88" s="78"/>
      <c r="E88" s="78"/>
      <c r="F88" s="78"/>
      <c r="G88" s="78"/>
      <c r="H88" s="78"/>
      <c r="I88" s="104"/>
      <c r="J88" s="78"/>
      <c r="K88" s="78"/>
      <c r="M88" s="46"/>
      <c r="N88" s="47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84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</row>
    <row r="89">
      <c r="A89" s="78"/>
      <c r="B89" s="78"/>
      <c r="C89" s="78"/>
      <c r="D89" s="78"/>
      <c r="E89" s="78"/>
      <c r="F89" s="78"/>
      <c r="G89" s="78"/>
      <c r="H89" s="78"/>
      <c r="I89" s="104"/>
      <c r="J89" s="78"/>
      <c r="K89" s="78"/>
      <c r="M89" s="46"/>
      <c r="N89" s="47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84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</row>
    <row r="90">
      <c r="A90" s="78"/>
      <c r="B90" s="78"/>
      <c r="C90" s="78"/>
      <c r="D90" s="78"/>
      <c r="E90" s="78"/>
      <c r="F90" s="78"/>
      <c r="G90" s="78"/>
      <c r="H90" s="78"/>
      <c r="I90" s="104"/>
      <c r="J90" s="78"/>
      <c r="K90" s="78"/>
      <c r="M90" s="46"/>
      <c r="N90" s="47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84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</row>
    <row r="91">
      <c r="A91" s="78"/>
      <c r="B91" s="78"/>
      <c r="C91" s="78"/>
      <c r="D91" s="78"/>
      <c r="E91" s="78"/>
      <c r="F91" s="78"/>
      <c r="G91" s="78"/>
      <c r="H91" s="78"/>
      <c r="I91" s="104"/>
      <c r="J91" s="78"/>
      <c r="K91" s="78"/>
      <c r="M91" s="46"/>
      <c r="N91" s="47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84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</row>
    <row r="92">
      <c r="A92" s="78"/>
      <c r="B92" s="78"/>
      <c r="C92" s="78"/>
      <c r="D92" s="78"/>
      <c r="E92" s="78"/>
      <c r="F92" s="78"/>
      <c r="G92" s="78"/>
      <c r="H92" s="78"/>
      <c r="I92" s="104"/>
      <c r="J92" s="78"/>
      <c r="K92" s="78"/>
      <c r="M92" s="46"/>
      <c r="N92" s="47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84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</row>
    <row r="93">
      <c r="A93" s="78"/>
      <c r="B93" s="78"/>
      <c r="C93" s="78"/>
      <c r="D93" s="78"/>
      <c r="E93" s="78"/>
      <c r="F93" s="78"/>
      <c r="G93" s="78"/>
      <c r="H93" s="78"/>
      <c r="I93" s="104"/>
      <c r="J93" s="78"/>
      <c r="K93" s="78"/>
      <c r="M93" s="46"/>
      <c r="N93" s="47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84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</row>
    <row r="94">
      <c r="A94" s="78"/>
      <c r="B94" s="78"/>
      <c r="C94" s="78"/>
      <c r="D94" s="78"/>
      <c r="E94" s="78"/>
      <c r="F94" s="78"/>
      <c r="G94" s="78"/>
      <c r="H94" s="78"/>
      <c r="I94" s="104"/>
      <c r="J94" s="78"/>
      <c r="K94" s="78"/>
      <c r="M94" s="46"/>
      <c r="N94" s="47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84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</row>
    <row r="95">
      <c r="A95" s="78"/>
      <c r="B95" s="78"/>
      <c r="C95" s="78"/>
      <c r="D95" s="78"/>
      <c r="E95" s="78"/>
      <c r="F95" s="78"/>
      <c r="G95" s="78"/>
      <c r="H95" s="78"/>
      <c r="I95" s="104"/>
      <c r="J95" s="78"/>
      <c r="K95" s="78"/>
      <c r="M95" s="46"/>
      <c r="N95" s="47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84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</row>
    <row r="96">
      <c r="A96" s="78"/>
      <c r="B96" s="78"/>
      <c r="C96" s="78"/>
      <c r="D96" s="78"/>
      <c r="E96" s="78"/>
      <c r="F96" s="78"/>
      <c r="G96" s="78"/>
      <c r="H96" s="78"/>
      <c r="I96" s="104"/>
      <c r="J96" s="78"/>
      <c r="K96" s="78"/>
      <c r="M96" s="46"/>
      <c r="N96" s="47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84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</row>
    <row r="97">
      <c r="A97" s="78"/>
      <c r="B97" s="78"/>
      <c r="C97" s="78"/>
      <c r="D97" s="78"/>
      <c r="E97" s="78"/>
      <c r="F97" s="78"/>
      <c r="G97" s="78"/>
      <c r="H97" s="78"/>
      <c r="I97" s="104"/>
      <c r="J97" s="78"/>
      <c r="K97" s="78"/>
      <c r="M97" s="46"/>
      <c r="N97" s="47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84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</row>
    <row r="98">
      <c r="A98" s="78"/>
      <c r="B98" s="78"/>
      <c r="C98" s="78"/>
      <c r="D98" s="78"/>
      <c r="E98" s="78"/>
      <c r="F98" s="78"/>
      <c r="G98" s="78"/>
      <c r="H98" s="78"/>
      <c r="I98" s="104"/>
      <c r="J98" s="78"/>
      <c r="K98" s="78"/>
      <c r="M98" s="46"/>
      <c r="N98" s="47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84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</row>
    <row r="99">
      <c r="A99" s="78"/>
      <c r="B99" s="96" t="s">
        <v>325</v>
      </c>
      <c r="C99" s="78"/>
      <c r="D99" s="78"/>
      <c r="E99" s="78"/>
      <c r="F99" s="78"/>
      <c r="G99" s="78"/>
      <c r="H99" s="78"/>
      <c r="I99" s="104"/>
      <c r="J99" s="78"/>
      <c r="K99" s="78"/>
      <c r="M99" s="46"/>
      <c r="N99" s="47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84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</row>
    <row r="100">
      <c r="A100" s="78"/>
      <c r="B100" s="4">
        <v>332479.0</v>
      </c>
      <c r="C100" s="96" t="s">
        <v>326</v>
      </c>
      <c r="D100" s="78"/>
      <c r="E100" s="78"/>
      <c r="F100" s="78"/>
      <c r="G100" s="78"/>
      <c r="H100" s="78"/>
      <c r="I100" s="104"/>
      <c r="J100" s="78"/>
      <c r="K100" s="78"/>
      <c r="M100" s="46"/>
      <c r="N100" s="47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84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</row>
    <row r="101">
      <c r="A101" s="78"/>
      <c r="B101" s="4">
        <v>70766.0</v>
      </c>
      <c r="C101" s="96" t="s">
        <v>327</v>
      </c>
      <c r="D101" s="78"/>
      <c r="E101" s="78"/>
      <c r="F101" s="78"/>
      <c r="G101" s="78"/>
      <c r="H101" s="78"/>
      <c r="I101" s="104"/>
      <c r="J101" s="78"/>
      <c r="K101" s="78"/>
      <c r="M101" s="46"/>
      <c r="N101" s="47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84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104"/>
      <c r="J102" s="78"/>
      <c r="K102" s="78"/>
      <c r="M102" s="46"/>
      <c r="N102" s="47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84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104"/>
      <c r="J103" s="78"/>
      <c r="K103" s="78"/>
      <c r="M103" s="46"/>
      <c r="N103" s="47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84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104"/>
      <c r="J104" s="78"/>
      <c r="K104" s="78"/>
      <c r="M104" s="46"/>
      <c r="N104" s="47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84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104"/>
      <c r="J105" s="78"/>
      <c r="K105" s="78"/>
      <c r="M105" s="46"/>
      <c r="N105" s="47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84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104"/>
      <c r="J106" s="78"/>
      <c r="K106" s="78"/>
      <c r="M106" s="46"/>
      <c r="N106" s="47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84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104"/>
      <c r="J107" s="78"/>
      <c r="K107" s="78"/>
      <c r="M107" s="46"/>
      <c r="N107" s="47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84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104"/>
      <c r="J108" s="78"/>
      <c r="K108" s="78"/>
      <c r="M108" s="46"/>
      <c r="N108" s="47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84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104"/>
      <c r="J109" s="78"/>
      <c r="K109" s="78"/>
      <c r="M109" s="46"/>
      <c r="N109" s="47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84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104"/>
      <c r="J110" s="78"/>
      <c r="K110" s="78"/>
      <c r="M110" s="46"/>
      <c r="N110" s="47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84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104"/>
      <c r="J111" s="78"/>
      <c r="K111" s="78"/>
      <c r="M111" s="46"/>
      <c r="N111" s="47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84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104"/>
      <c r="J112" s="78"/>
      <c r="K112" s="78"/>
      <c r="M112" s="46"/>
      <c r="N112" s="47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84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104"/>
      <c r="J113" s="78"/>
      <c r="K113" s="78"/>
      <c r="M113" s="46"/>
      <c r="N113" s="47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84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104"/>
      <c r="J114" s="78"/>
      <c r="K114" s="78"/>
      <c r="M114" s="46"/>
      <c r="N114" s="47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84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104"/>
      <c r="J115" s="78"/>
      <c r="K115" s="78"/>
      <c r="M115" s="46"/>
      <c r="N115" s="47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84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104"/>
      <c r="J116" s="78"/>
      <c r="K116" s="78"/>
      <c r="M116" s="46"/>
      <c r="N116" s="47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84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104"/>
      <c r="J117" s="78"/>
      <c r="K117" s="78"/>
      <c r="M117" s="46"/>
      <c r="N117" s="47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84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104"/>
      <c r="J118" s="78"/>
      <c r="K118" s="78"/>
      <c r="M118" s="46"/>
      <c r="N118" s="47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84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104"/>
      <c r="J119" s="78"/>
      <c r="K119" s="78"/>
      <c r="M119" s="46"/>
      <c r="N119" s="47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84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104"/>
      <c r="J120" s="78"/>
      <c r="K120" s="78"/>
      <c r="M120" s="46"/>
      <c r="N120" s="47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84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104"/>
      <c r="J121" s="78"/>
      <c r="K121" s="78"/>
      <c r="M121" s="46"/>
      <c r="N121" s="47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84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104"/>
      <c r="J122" s="78"/>
      <c r="K122" s="78"/>
      <c r="M122" s="46"/>
      <c r="N122" s="47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84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104"/>
      <c r="J123" s="78"/>
      <c r="K123" s="78"/>
      <c r="M123" s="46"/>
      <c r="N123" s="47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84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104"/>
      <c r="J124" s="78"/>
      <c r="K124" s="78"/>
      <c r="M124" s="46"/>
      <c r="N124" s="47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84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104"/>
      <c r="J125" s="78"/>
      <c r="K125" s="78"/>
      <c r="M125" s="46"/>
      <c r="N125" s="47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84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104"/>
      <c r="J126" s="78"/>
      <c r="K126" s="78"/>
      <c r="M126" s="46"/>
      <c r="N126" s="47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84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104"/>
      <c r="J127" s="78"/>
      <c r="K127" s="78"/>
      <c r="M127" s="46"/>
      <c r="N127" s="47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84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104"/>
      <c r="J128" s="78"/>
      <c r="K128" s="78"/>
      <c r="M128" s="46"/>
      <c r="N128" s="47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84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104"/>
      <c r="J129" s="78"/>
      <c r="K129" s="78"/>
      <c r="M129" s="46"/>
      <c r="N129" s="47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84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104"/>
      <c r="J130" s="78"/>
      <c r="K130" s="78"/>
      <c r="M130" s="46"/>
      <c r="N130" s="47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84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104"/>
      <c r="J131" s="78"/>
      <c r="K131" s="78"/>
      <c r="M131" s="46"/>
      <c r="N131" s="47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84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104"/>
      <c r="J132" s="78"/>
      <c r="K132" s="78"/>
      <c r="M132" s="46"/>
      <c r="N132" s="47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84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104"/>
      <c r="J133" s="78"/>
      <c r="K133" s="78"/>
      <c r="M133" s="46"/>
      <c r="N133" s="47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84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104"/>
      <c r="J134" s="78"/>
      <c r="K134" s="78"/>
      <c r="M134" s="46"/>
      <c r="N134" s="47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84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104"/>
      <c r="J135" s="78"/>
      <c r="K135" s="78"/>
      <c r="M135" s="46"/>
      <c r="N135" s="47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84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104"/>
      <c r="J136" s="78"/>
      <c r="K136" s="78"/>
      <c r="M136" s="46"/>
      <c r="N136" s="47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84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104"/>
      <c r="J137" s="78"/>
      <c r="K137" s="78"/>
      <c r="M137" s="46"/>
      <c r="N137" s="47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84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104"/>
      <c r="J138" s="78"/>
      <c r="K138" s="78"/>
      <c r="M138" s="46"/>
      <c r="N138" s="47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84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104"/>
      <c r="J139" s="78"/>
      <c r="K139" s="78"/>
      <c r="M139" s="46"/>
      <c r="N139" s="47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84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104"/>
      <c r="J140" s="78"/>
      <c r="K140" s="78"/>
      <c r="M140" s="46"/>
      <c r="N140" s="47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84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104"/>
      <c r="J141" s="78"/>
      <c r="K141" s="78"/>
      <c r="M141" s="46"/>
      <c r="N141" s="47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84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104"/>
      <c r="J142" s="78"/>
      <c r="K142" s="78"/>
      <c r="M142" s="46"/>
      <c r="N142" s="47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84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104"/>
      <c r="J143" s="78"/>
      <c r="K143" s="78"/>
      <c r="M143" s="46"/>
      <c r="N143" s="47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84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104"/>
      <c r="J144" s="78"/>
      <c r="K144" s="78"/>
      <c r="M144" s="46"/>
      <c r="N144" s="47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84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104"/>
      <c r="J145" s="78"/>
      <c r="K145" s="78"/>
      <c r="M145" s="46"/>
      <c r="N145" s="47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84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104"/>
      <c r="J146" s="78"/>
      <c r="K146" s="78"/>
      <c r="M146" s="46"/>
      <c r="N146" s="47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84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104"/>
      <c r="J147" s="78"/>
      <c r="K147" s="78"/>
      <c r="M147" s="46"/>
      <c r="N147" s="47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84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104"/>
      <c r="J148" s="78"/>
      <c r="K148" s="78"/>
      <c r="M148" s="46"/>
      <c r="N148" s="47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84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104"/>
      <c r="J149" s="78"/>
      <c r="K149" s="78"/>
      <c r="M149" s="46"/>
      <c r="N149" s="47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84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104"/>
      <c r="J150" s="78"/>
      <c r="K150" s="78"/>
      <c r="M150" s="46"/>
      <c r="N150" s="47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84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104"/>
      <c r="J151" s="78"/>
      <c r="K151" s="78"/>
      <c r="M151" s="46"/>
      <c r="N151" s="47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84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104"/>
      <c r="J152" s="78"/>
      <c r="K152" s="78"/>
      <c r="M152" s="46"/>
      <c r="N152" s="47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84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104"/>
      <c r="J153" s="78"/>
      <c r="K153" s="78"/>
      <c r="M153" s="46"/>
      <c r="N153" s="47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84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104"/>
      <c r="J154" s="78"/>
      <c r="K154" s="78"/>
      <c r="M154" s="46"/>
      <c r="N154" s="47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84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104"/>
      <c r="J155" s="78"/>
      <c r="K155" s="78"/>
      <c r="M155" s="46"/>
      <c r="N155" s="47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84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104"/>
      <c r="J156" s="78"/>
      <c r="K156" s="78"/>
      <c r="M156" s="46"/>
      <c r="N156" s="47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84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104"/>
      <c r="J157" s="78"/>
      <c r="K157" s="78"/>
      <c r="M157" s="46"/>
      <c r="N157" s="47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84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104"/>
      <c r="J158" s="78"/>
      <c r="K158" s="78"/>
      <c r="M158" s="46"/>
      <c r="N158" s="47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84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104"/>
      <c r="J159" s="78"/>
      <c r="K159" s="78"/>
      <c r="M159" s="46"/>
      <c r="N159" s="47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84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104"/>
      <c r="J160" s="78"/>
      <c r="K160" s="78"/>
      <c r="M160" s="46"/>
      <c r="N160" s="47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84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104"/>
      <c r="J161" s="78"/>
      <c r="K161" s="78"/>
      <c r="M161" s="46"/>
      <c r="N161" s="47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84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104"/>
      <c r="J162" s="78"/>
      <c r="K162" s="78"/>
      <c r="M162" s="46"/>
      <c r="N162" s="47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84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104"/>
      <c r="J163" s="78"/>
      <c r="K163" s="78"/>
      <c r="M163" s="46"/>
      <c r="N163" s="47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84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104"/>
      <c r="J164" s="78"/>
      <c r="K164" s="78"/>
      <c r="M164" s="46"/>
      <c r="N164" s="47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84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104"/>
      <c r="J165" s="78"/>
      <c r="K165" s="78"/>
      <c r="M165" s="46"/>
      <c r="N165" s="47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84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104"/>
      <c r="J166" s="78"/>
      <c r="K166" s="78"/>
      <c r="M166" s="46"/>
      <c r="N166" s="47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84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104"/>
      <c r="J167" s="78"/>
      <c r="K167" s="78"/>
      <c r="M167" s="46"/>
      <c r="N167" s="47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84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104"/>
      <c r="J168" s="78"/>
      <c r="K168" s="78"/>
      <c r="M168" s="46"/>
      <c r="N168" s="47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84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104"/>
      <c r="J169" s="78"/>
      <c r="K169" s="78"/>
      <c r="M169" s="46"/>
      <c r="N169" s="47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84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104"/>
      <c r="J170" s="78"/>
      <c r="K170" s="78"/>
      <c r="M170" s="46"/>
      <c r="N170" s="47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84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104"/>
      <c r="J171" s="78"/>
      <c r="K171" s="78"/>
      <c r="M171" s="46"/>
      <c r="N171" s="47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84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104"/>
      <c r="J172" s="78"/>
      <c r="K172" s="78"/>
      <c r="M172" s="46"/>
      <c r="N172" s="47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84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104"/>
      <c r="J173" s="78"/>
      <c r="K173" s="78"/>
      <c r="M173" s="46"/>
      <c r="N173" s="47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84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104"/>
      <c r="J174" s="78"/>
      <c r="K174" s="78"/>
      <c r="M174" s="46"/>
      <c r="N174" s="47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84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104"/>
      <c r="J175" s="78"/>
      <c r="K175" s="78"/>
      <c r="M175" s="46"/>
      <c r="N175" s="47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84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104"/>
      <c r="J176" s="78"/>
      <c r="K176" s="78"/>
      <c r="M176" s="46"/>
      <c r="N176" s="47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84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104"/>
      <c r="J177" s="78"/>
      <c r="K177" s="78"/>
      <c r="M177" s="46"/>
      <c r="N177" s="47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84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104"/>
      <c r="J178" s="78"/>
      <c r="K178" s="78"/>
      <c r="M178" s="46"/>
      <c r="N178" s="47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84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104"/>
      <c r="J179" s="78"/>
      <c r="K179" s="78"/>
      <c r="M179" s="46"/>
      <c r="N179" s="47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84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104"/>
      <c r="J180" s="78"/>
      <c r="K180" s="78"/>
      <c r="M180" s="46"/>
      <c r="N180" s="47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84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104"/>
      <c r="J181" s="78"/>
      <c r="K181" s="78"/>
      <c r="M181" s="46"/>
      <c r="N181" s="47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84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104"/>
      <c r="J182" s="78"/>
      <c r="K182" s="78"/>
      <c r="M182" s="46"/>
      <c r="N182" s="47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84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104"/>
      <c r="J183" s="78"/>
      <c r="K183" s="78"/>
      <c r="M183" s="46"/>
      <c r="N183" s="47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84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104"/>
      <c r="J184" s="78"/>
      <c r="K184" s="78"/>
      <c r="M184" s="46"/>
      <c r="N184" s="47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84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104"/>
      <c r="J185" s="78"/>
      <c r="K185" s="78"/>
      <c r="M185" s="46"/>
      <c r="N185" s="47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84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104"/>
      <c r="J186" s="78"/>
      <c r="K186" s="78"/>
      <c r="M186" s="46"/>
      <c r="N186" s="47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84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104"/>
      <c r="J187" s="78"/>
      <c r="K187" s="78"/>
      <c r="M187" s="46"/>
      <c r="N187" s="47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84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104"/>
      <c r="J188" s="78"/>
      <c r="K188" s="78"/>
      <c r="M188" s="46"/>
      <c r="N188" s="47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84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104"/>
      <c r="J189" s="78"/>
      <c r="K189" s="78"/>
      <c r="M189" s="46"/>
      <c r="N189" s="47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84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104"/>
      <c r="J190" s="78"/>
      <c r="K190" s="78"/>
      <c r="M190" s="46"/>
      <c r="N190" s="47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84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104"/>
      <c r="J191" s="78"/>
      <c r="K191" s="78"/>
      <c r="M191" s="46"/>
      <c r="N191" s="47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84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104"/>
      <c r="J192" s="78"/>
      <c r="K192" s="78"/>
      <c r="M192" s="46"/>
      <c r="N192" s="47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84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104"/>
      <c r="J193" s="78"/>
      <c r="K193" s="78"/>
      <c r="M193" s="46"/>
      <c r="N193" s="47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84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104"/>
      <c r="J194" s="78"/>
      <c r="K194" s="78"/>
      <c r="M194" s="46"/>
      <c r="N194" s="47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84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104"/>
      <c r="J195" s="78"/>
      <c r="K195" s="78"/>
      <c r="M195" s="46"/>
      <c r="N195" s="47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84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104"/>
      <c r="J196" s="78"/>
      <c r="K196" s="78"/>
      <c r="M196" s="46"/>
      <c r="N196" s="47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84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104"/>
      <c r="J197" s="78"/>
      <c r="K197" s="78"/>
      <c r="M197" s="46"/>
      <c r="N197" s="47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84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104"/>
      <c r="J198" s="78"/>
      <c r="K198" s="78"/>
      <c r="M198" s="46"/>
      <c r="N198" s="47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84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104"/>
      <c r="J199" s="78"/>
      <c r="K199" s="78"/>
      <c r="M199" s="46"/>
      <c r="N199" s="47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84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104"/>
      <c r="J200" s="78"/>
      <c r="K200" s="78"/>
      <c r="M200" s="46"/>
      <c r="N200" s="47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84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104"/>
      <c r="J201" s="78"/>
      <c r="K201" s="78"/>
      <c r="M201" s="46"/>
      <c r="N201" s="47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84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104"/>
      <c r="J202" s="78"/>
      <c r="K202" s="78"/>
      <c r="M202" s="46"/>
      <c r="N202" s="47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84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104"/>
      <c r="J203" s="78"/>
      <c r="K203" s="78"/>
      <c r="M203" s="46"/>
      <c r="N203" s="47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84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104"/>
      <c r="J204" s="78"/>
      <c r="K204" s="78"/>
      <c r="M204" s="46"/>
      <c r="N204" s="47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84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104"/>
      <c r="J205" s="78"/>
      <c r="K205" s="78"/>
      <c r="M205" s="46"/>
      <c r="N205" s="47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84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104"/>
      <c r="J206" s="78"/>
      <c r="K206" s="78"/>
      <c r="M206" s="46"/>
      <c r="N206" s="47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84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104"/>
      <c r="J207" s="78"/>
      <c r="K207" s="78"/>
      <c r="M207" s="46"/>
      <c r="N207" s="47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84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104"/>
      <c r="J208" s="78"/>
      <c r="K208" s="78"/>
      <c r="M208" s="46"/>
      <c r="N208" s="47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84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104"/>
      <c r="J209" s="78"/>
      <c r="K209" s="78"/>
      <c r="M209" s="46"/>
      <c r="N209" s="47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84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104"/>
      <c r="J210" s="78"/>
      <c r="K210" s="78"/>
      <c r="M210" s="46"/>
      <c r="N210" s="47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84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104"/>
      <c r="J211" s="78"/>
      <c r="K211" s="78"/>
      <c r="M211" s="46"/>
      <c r="N211" s="47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84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104"/>
      <c r="J212" s="78"/>
      <c r="K212" s="78"/>
      <c r="M212" s="46"/>
      <c r="N212" s="47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84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104"/>
      <c r="J213" s="78"/>
      <c r="K213" s="78"/>
      <c r="M213" s="46"/>
      <c r="N213" s="47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84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104"/>
      <c r="J214" s="78"/>
      <c r="K214" s="78"/>
      <c r="M214" s="46"/>
      <c r="N214" s="47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84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104"/>
      <c r="J215" s="78"/>
      <c r="K215" s="78"/>
      <c r="M215" s="46"/>
      <c r="N215" s="47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84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104"/>
      <c r="J216" s="78"/>
      <c r="K216" s="78"/>
      <c r="M216" s="46"/>
      <c r="N216" s="47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84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104"/>
      <c r="J217" s="78"/>
      <c r="K217" s="78"/>
      <c r="M217" s="46"/>
      <c r="N217" s="47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84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104"/>
      <c r="J218" s="78"/>
      <c r="K218" s="78"/>
      <c r="M218" s="46"/>
      <c r="N218" s="47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84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104"/>
      <c r="J219" s="78"/>
      <c r="K219" s="78"/>
      <c r="M219" s="46"/>
      <c r="N219" s="47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84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104"/>
      <c r="J220" s="78"/>
      <c r="K220" s="78"/>
      <c r="M220" s="46"/>
      <c r="N220" s="47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84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104"/>
      <c r="J221" s="78"/>
      <c r="K221" s="78"/>
      <c r="M221" s="46"/>
      <c r="N221" s="47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84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104"/>
      <c r="J222" s="78"/>
      <c r="K222" s="78"/>
      <c r="M222" s="46"/>
      <c r="N222" s="47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84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104"/>
      <c r="J223" s="78"/>
      <c r="K223" s="78"/>
      <c r="M223" s="46"/>
      <c r="N223" s="47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84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104"/>
      <c r="J224" s="78"/>
      <c r="K224" s="78"/>
      <c r="M224" s="46"/>
      <c r="N224" s="47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84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104"/>
      <c r="J225" s="78"/>
      <c r="K225" s="78"/>
      <c r="M225" s="46"/>
      <c r="N225" s="47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84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104"/>
      <c r="J226" s="78"/>
      <c r="K226" s="78"/>
      <c r="M226" s="46"/>
      <c r="N226" s="47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84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104"/>
      <c r="J227" s="78"/>
      <c r="K227" s="78"/>
      <c r="M227" s="46"/>
      <c r="N227" s="47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84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104"/>
      <c r="J228" s="78"/>
      <c r="K228" s="78"/>
      <c r="M228" s="46"/>
      <c r="N228" s="47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84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104"/>
      <c r="J229" s="78"/>
      <c r="K229" s="78"/>
      <c r="M229" s="46"/>
      <c r="N229" s="47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84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104"/>
      <c r="J230" s="78"/>
      <c r="K230" s="78"/>
      <c r="M230" s="46"/>
      <c r="N230" s="47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84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104"/>
      <c r="J231" s="78"/>
      <c r="K231" s="78"/>
      <c r="M231" s="46"/>
      <c r="N231" s="47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84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104"/>
      <c r="J232" s="78"/>
      <c r="K232" s="78"/>
      <c r="M232" s="46"/>
      <c r="N232" s="47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84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104"/>
      <c r="J233" s="78"/>
      <c r="K233" s="78"/>
      <c r="M233" s="46"/>
      <c r="N233" s="47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84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104"/>
      <c r="J234" s="78"/>
      <c r="K234" s="78"/>
      <c r="M234" s="46"/>
      <c r="N234" s="47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84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104"/>
      <c r="J235" s="78"/>
      <c r="K235" s="78"/>
      <c r="M235" s="46"/>
      <c r="N235" s="47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84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104"/>
      <c r="J236" s="78"/>
      <c r="K236" s="78"/>
      <c r="M236" s="46"/>
      <c r="N236" s="47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84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104"/>
      <c r="J237" s="78"/>
      <c r="K237" s="78"/>
      <c r="M237" s="46"/>
      <c r="N237" s="47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84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104"/>
      <c r="J238" s="78"/>
      <c r="K238" s="78"/>
      <c r="M238" s="46"/>
      <c r="N238" s="47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84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104"/>
      <c r="J239" s="78"/>
      <c r="K239" s="78"/>
      <c r="M239" s="46"/>
      <c r="N239" s="47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84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104"/>
      <c r="J240" s="78"/>
      <c r="K240" s="78"/>
      <c r="M240" s="46"/>
      <c r="N240" s="47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84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104"/>
      <c r="J241" s="78"/>
      <c r="K241" s="78"/>
      <c r="M241" s="46"/>
      <c r="N241" s="47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84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104"/>
      <c r="J242" s="78"/>
      <c r="K242" s="78"/>
      <c r="M242" s="46"/>
      <c r="N242" s="47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84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104"/>
      <c r="J243" s="78"/>
      <c r="K243" s="78"/>
      <c r="M243" s="46"/>
      <c r="N243" s="47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84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104"/>
      <c r="J244" s="78"/>
      <c r="K244" s="78"/>
      <c r="M244" s="46"/>
      <c r="N244" s="47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84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104"/>
      <c r="J245" s="78"/>
      <c r="K245" s="78"/>
      <c r="M245" s="46"/>
      <c r="N245" s="47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84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104"/>
      <c r="J246" s="78"/>
      <c r="K246" s="78"/>
      <c r="M246" s="46"/>
      <c r="N246" s="47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84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104"/>
      <c r="J247" s="78"/>
      <c r="K247" s="78"/>
      <c r="M247" s="46"/>
      <c r="N247" s="47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84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104"/>
      <c r="J248" s="78"/>
      <c r="K248" s="78"/>
      <c r="M248" s="46"/>
      <c r="N248" s="47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84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104"/>
      <c r="J249" s="78"/>
      <c r="K249" s="78"/>
      <c r="M249" s="46"/>
      <c r="N249" s="47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84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104"/>
      <c r="J250" s="78"/>
      <c r="K250" s="78"/>
      <c r="M250" s="46"/>
      <c r="N250" s="47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84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104"/>
      <c r="J251" s="78"/>
      <c r="K251" s="78"/>
      <c r="M251" s="46"/>
      <c r="N251" s="47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84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104"/>
      <c r="J252" s="78"/>
      <c r="K252" s="78"/>
      <c r="M252" s="46"/>
      <c r="N252" s="47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84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104"/>
      <c r="J253" s="78"/>
      <c r="K253" s="78"/>
      <c r="M253" s="46"/>
      <c r="N253" s="47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84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104"/>
      <c r="J254" s="78"/>
      <c r="K254" s="78"/>
      <c r="M254" s="46"/>
      <c r="N254" s="47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84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104"/>
      <c r="J255" s="78"/>
      <c r="K255" s="78"/>
      <c r="M255" s="46"/>
      <c r="N255" s="47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84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104"/>
      <c r="J256" s="78"/>
      <c r="K256" s="78"/>
      <c r="M256" s="46"/>
      <c r="N256" s="47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84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104"/>
      <c r="J257" s="78"/>
      <c r="K257" s="78"/>
      <c r="M257" s="46"/>
      <c r="N257" s="47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84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104"/>
      <c r="J258" s="78"/>
      <c r="K258" s="78"/>
      <c r="M258" s="46"/>
      <c r="N258" s="47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84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104"/>
      <c r="J259" s="78"/>
      <c r="K259" s="78"/>
      <c r="M259" s="46"/>
      <c r="N259" s="47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84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104"/>
      <c r="J260" s="78"/>
      <c r="K260" s="78"/>
      <c r="M260" s="46"/>
      <c r="N260" s="47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84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104"/>
      <c r="J261" s="78"/>
      <c r="K261" s="78"/>
      <c r="M261" s="46"/>
      <c r="N261" s="47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84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104"/>
      <c r="J262" s="78"/>
      <c r="K262" s="78"/>
      <c r="M262" s="46"/>
      <c r="N262" s="47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84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104"/>
      <c r="J263" s="78"/>
      <c r="K263" s="78"/>
      <c r="M263" s="46"/>
      <c r="N263" s="47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84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104"/>
      <c r="J264" s="78"/>
      <c r="K264" s="78"/>
      <c r="M264" s="46"/>
      <c r="N264" s="47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84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104"/>
      <c r="J265" s="78"/>
      <c r="K265" s="78"/>
      <c r="M265" s="46"/>
      <c r="N265" s="47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84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104"/>
      <c r="J266" s="78"/>
      <c r="K266" s="78"/>
      <c r="M266" s="46"/>
      <c r="N266" s="47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84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104"/>
      <c r="J267" s="78"/>
      <c r="K267" s="78"/>
      <c r="M267" s="46"/>
      <c r="N267" s="47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84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104"/>
      <c r="J268" s="78"/>
      <c r="K268" s="78"/>
      <c r="M268" s="46"/>
      <c r="N268" s="47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84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104"/>
      <c r="J269" s="78"/>
      <c r="K269" s="78"/>
      <c r="M269" s="46"/>
      <c r="N269" s="47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84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104"/>
      <c r="J270" s="78"/>
      <c r="K270" s="78"/>
      <c r="M270" s="46"/>
      <c r="N270" s="47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84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104"/>
      <c r="J271" s="78"/>
      <c r="K271" s="78"/>
      <c r="M271" s="46"/>
      <c r="N271" s="47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84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104"/>
      <c r="J272" s="78"/>
      <c r="K272" s="78"/>
      <c r="M272" s="46"/>
      <c r="N272" s="47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84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104"/>
      <c r="J273" s="78"/>
      <c r="K273" s="78"/>
      <c r="M273" s="46"/>
      <c r="N273" s="47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84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104"/>
      <c r="J274" s="78"/>
      <c r="K274" s="78"/>
      <c r="M274" s="46"/>
      <c r="N274" s="47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84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104"/>
      <c r="J275" s="78"/>
      <c r="K275" s="78"/>
      <c r="M275" s="46"/>
      <c r="N275" s="47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84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104"/>
      <c r="J276" s="78"/>
      <c r="K276" s="78"/>
      <c r="M276" s="46"/>
      <c r="N276" s="47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84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104"/>
      <c r="J277" s="78"/>
      <c r="K277" s="78"/>
      <c r="M277" s="46"/>
      <c r="N277" s="47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84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104"/>
      <c r="J278" s="78"/>
      <c r="K278" s="78"/>
      <c r="M278" s="46"/>
      <c r="N278" s="47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84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104"/>
      <c r="J279" s="78"/>
      <c r="K279" s="78"/>
      <c r="M279" s="46"/>
      <c r="N279" s="47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84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104"/>
      <c r="J280" s="78"/>
      <c r="K280" s="78"/>
      <c r="M280" s="46"/>
      <c r="N280" s="47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84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104"/>
      <c r="J281" s="78"/>
      <c r="K281" s="78"/>
      <c r="M281" s="46"/>
      <c r="N281" s="47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84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104"/>
      <c r="J282" s="78"/>
      <c r="K282" s="78"/>
      <c r="M282" s="46"/>
      <c r="N282" s="47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84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104"/>
      <c r="J283" s="78"/>
      <c r="K283" s="78"/>
      <c r="M283" s="46"/>
      <c r="N283" s="47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84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104"/>
      <c r="J284" s="78"/>
      <c r="K284" s="78"/>
      <c r="M284" s="46"/>
      <c r="N284" s="47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84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104"/>
      <c r="J285" s="78"/>
      <c r="K285" s="78"/>
      <c r="M285" s="46"/>
      <c r="N285" s="47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84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104"/>
      <c r="J286" s="78"/>
      <c r="K286" s="78"/>
      <c r="M286" s="46"/>
      <c r="N286" s="47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84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104"/>
      <c r="J287" s="78"/>
      <c r="K287" s="78"/>
      <c r="M287" s="46"/>
      <c r="N287" s="47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84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104"/>
      <c r="J288" s="78"/>
      <c r="K288" s="78"/>
      <c r="M288" s="46"/>
      <c r="N288" s="47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84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104"/>
      <c r="J289" s="78"/>
      <c r="K289" s="78"/>
      <c r="M289" s="46"/>
      <c r="N289" s="47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84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104"/>
      <c r="J290" s="78"/>
      <c r="K290" s="78"/>
      <c r="M290" s="46"/>
      <c r="N290" s="47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84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104"/>
      <c r="J291" s="78"/>
      <c r="K291" s="78"/>
      <c r="M291" s="46"/>
      <c r="N291" s="47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84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104"/>
      <c r="J292" s="78"/>
      <c r="K292" s="78"/>
      <c r="M292" s="46"/>
      <c r="N292" s="47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84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104"/>
      <c r="J293" s="78"/>
      <c r="K293" s="78"/>
      <c r="M293" s="46"/>
      <c r="N293" s="47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84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104"/>
      <c r="J294" s="78"/>
      <c r="K294" s="78"/>
      <c r="M294" s="46"/>
      <c r="N294" s="47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84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104"/>
      <c r="J295" s="78"/>
      <c r="K295" s="78"/>
      <c r="M295" s="46"/>
      <c r="N295" s="47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84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104"/>
      <c r="J296" s="78"/>
      <c r="K296" s="78"/>
      <c r="M296" s="46"/>
      <c r="N296" s="47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84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104"/>
      <c r="J297" s="78"/>
      <c r="K297" s="78"/>
      <c r="M297" s="46"/>
      <c r="N297" s="47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84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104"/>
      <c r="J298" s="78"/>
      <c r="K298" s="78"/>
      <c r="M298" s="46"/>
      <c r="N298" s="47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84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104"/>
      <c r="J299" s="78"/>
      <c r="K299" s="78"/>
      <c r="M299" s="46"/>
      <c r="N299" s="47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84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104"/>
      <c r="J300" s="78"/>
      <c r="K300" s="78"/>
      <c r="M300" s="46"/>
      <c r="N300" s="47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84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104"/>
      <c r="J301" s="78"/>
      <c r="K301" s="78"/>
      <c r="M301" s="46"/>
      <c r="N301" s="47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84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104"/>
      <c r="J302" s="78"/>
      <c r="K302" s="78"/>
      <c r="M302" s="46"/>
      <c r="N302" s="47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84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104"/>
      <c r="J303" s="78"/>
      <c r="K303" s="78"/>
      <c r="M303" s="46"/>
      <c r="N303" s="47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84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104"/>
      <c r="J304" s="78"/>
      <c r="K304" s="78"/>
      <c r="M304" s="46"/>
      <c r="N304" s="47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84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104"/>
      <c r="J305" s="78"/>
      <c r="K305" s="78"/>
      <c r="M305" s="46"/>
      <c r="N305" s="47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84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104"/>
      <c r="J306" s="78"/>
      <c r="K306" s="78"/>
      <c r="M306" s="46"/>
      <c r="N306" s="47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84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104"/>
      <c r="J307" s="78"/>
      <c r="K307" s="78"/>
      <c r="M307" s="46"/>
      <c r="N307" s="47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84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104"/>
      <c r="J308" s="78"/>
      <c r="K308" s="78"/>
      <c r="M308" s="46"/>
      <c r="N308" s="47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84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104"/>
      <c r="J309" s="78"/>
      <c r="K309" s="78"/>
      <c r="M309" s="46"/>
      <c r="N309" s="47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84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104"/>
      <c r="J310" s="78"/>
      <c r="K310" s="78"/>
      <c r="M310" s="46"/>
      <c r="N310" s="47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84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104"/>
      <c r="J311" s="78"/>
      <c r="K311" s="78"/>
      <c r="M311" s="46"/>
      <c r="N311" s="47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84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104"/>
      <c r="J312" s="78"/>
      <c r="K312" s="78"/>
      <c r="M312" s="46"/>
      <c r="N312" s="47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84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104"/>
      <c r="J313" s="78"/>
      <c r="K313" s="78"/>
      <c r="M313" s="46"/>
      <c r="N313" s="47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84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104"/>
      <c r="J314" s="78"/>
      <c r="K314" s="78"/>
      <c r="M314" s="46"/>
      <c r="N314" s="47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84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104"/>
      <c r="J315" s="78"/>
      <c r="K315" s="78"/>
      <c r="M315" s="46"/>
      <c r="N315" s="47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84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104"/>
      <c r="J316" s="78"/>
      <c r="K316" s="78"/>
      <c r="M316" s="46"/>
      <c r="N316" s="47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84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104"/>
      <c r="J317" s="78"/>
      <c r="K317" s="78"/>
      <c r="M317" s="46"/>
      <c r="N317" s="47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84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104"/>
      <c r="J318" s="78"/>
      <c r="K318" s="78"/>
      <c r="M318" s="46"/>
      <c r="N318" s="47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84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104"/>
      <c r="J319" s="78"/>
      <c r="K319" s="78"/>
      <c r="M319" s="46"/>
      <c r="N319" s="47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84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104"/>
      <c r="J320" s="78"/>
      <c r="K320" s="78"/>
      <c r="M320" s="46"/>
      <c r="N320" s="47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84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104"/>
      <c r="J321" s="78"/>
      <c r="K321" s="78"/>
      <c r="M321" s="46"/>
      <c r="N321" s="47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84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104"/>
      <c r="J322" s="78"/>
      <c r="K322" s="78"/>
      <c r="M322" s="46"/>
      <c r="N322" s="47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84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104"/>
      <c r="J323" s="78"/>
      <c r="K323" s="78"/>
      <c r="M323" s="46"/>
      <c r="N323" s="47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84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104"/>
      <c r="J324" s="78"/>
      <c r="K324" s="78"/>
      <c r="M324" s="46"/>
      <c r="N324" s="47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84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104"/>
      <c r="J325" s="78"/>
      <c r="K325" s="78"/>
      <c r="M325" s="46"/>
      <c r="N325" s="47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84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104"/>
      <c r="J326" s="78"/>
      <c r="K326" s="78"/>
      <c r="M326" s="46"/>
      <c r="N326" s="47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84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104"/>
      <c r="J327" s="78"/>
      <c r="K327" s="78"/>
      <c r="M327" s="46"/>
      <c r="N327" s="47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84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104"/>
      <c r="J328" s="78"/>
      <c r="K328" s="78"/>
      <c r="M328" s="46"/>
      <c r="N328" s="47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84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104"/>
      <c r="J329" s="78"/>
      <c r="K329" s="78"/>
      <c r="M329" s="46"/>
      <c r="N329" s="47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84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104"/>
      <c r="J330" s="78"/>
      <c r="K330" s="78"/>
      <c r="M330" s="46"/>
      <c r="N330" s="47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84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104"/>
      <c r="J331" s="78"/>
      <c r="K331" s="78"/>
      <c r="M331" s="46"/>
      <c r="N331" s="47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84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104"/>
      <c r="J332" s="78"/>
      <c r="K332" s="78"/>
      <c r="M332" s="46"/>
      <c r="N332" s="47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84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104"/>
      <c r="J333" s="78"/>
      <c r="K333" s="78"/>
      <c r="M333" s="46"/>
      <c r="N333" s="47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84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104"/>
      <c r="J334" s="78"/>
      <c r="K334" s="78"/>
      <c r="M334" s="46"/>
      <c r="N334" s="47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84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104"/>
      <c r="J335" s="78"/>
      <c r="K335" s="78"/>
      <c r="M335" s="46"/>
      <c r="N335" s="47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84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104"/>
      <c r="J336" s="78"/>
      <c r="K336" s="78"/>
      <c r="M336" s="46"/>
      <c r="N336" s="47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84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104"/>
      <c r="J337" s="78"/>
      <c r="K337" s="78"/>
      <c r="M337" s="46"/>
      <c r="N337" s="47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84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104"/>
      <c r="J338" s="78"/>
      <c r="K338" s="78"/>
      <c r="M338" s="46"/>
      <c r="N338" s="47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84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104"/>
      <c r="J339" s="78"/>
      <c r="K339" s="78"/>
      <c r="M339" s="46"/>
      <c r="N339" s="47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84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104"/>
      <c r="J340" s="78"/>
      <c r="K340" s="78"/>
      <c r="M340" s="46"/>
      <c r="N340" s="47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84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104"/>
      <c r="J341" s="78"/>
      <c r="K341" s="78"/>
      <c r="M341" s="46"/>
      <c r="N341" s="47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84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104"/>
      <c r="J342" s="78"/>
      <c r="K342" s="78"/>
      <c r="M342" s="46"/>
      <c r="N342" s="47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84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104"/>
      <c r="J343" s="78"/>
      <c r="K343" s="78"/>
      <c r="M343" s="46"/>
      <c r="N343" s="47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84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104"/>
      <c r="J344" s="78"/>
      <c r="K344" s="78"/>
      <c r="M344" s="46"/>
      <c r="N344" s="47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84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104"/>
      <c r="J345" s="78"/>
      <c r="K345" s="78"/>
      <c r="M345" s="46"/>
      <c r="N345" s="47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84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104"/>
      <c r="J346" s="78"/>
      <c r="K346" s="78"/>
      <c r="M346" s="46"/>
      <c r="N346" s="47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84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104"/>
      <c r="J347" s="78"/>
      <c r="K347" s="78"/>
      <c r="M347" s="46"/>
      <c r="N347" s="47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84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104"/>
      <c r="J348" s="78"/>
      <c r="K348" s="78"/>
      <c r="M348" s="46"/>
      <c r="N348" s="47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84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104"/>
      <c r="J349" s="78"/>
      <c r="K349" s="78"/>
      <c r="M349" s="46"/>
      <c r="N349" s="47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84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104"/>
      <c r="J350" s="78"/>
      <c r="K350" s="78"/>
      <c r="M350" s="46"/>
      <c r="N350" s="47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84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104"/>
      <c r="J351" s="78"/>
      <c r="K351" s="78"/>
      <c r="M351" s="46"/>
      <c r="N351" s="47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84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104"/>
      <c r="J352" s="78"/>
      <c r="K352" s="78"/>
      <c r="M352" s="46"/>
      <c r="N352" s="47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84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104"/>
      <c r="J353" s="78"/>
      <c r="K353" s="78"/>
      <c r="M353" s="46"/>
      <c r="N353" s="47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84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104"/>
      <c r="J354" s="78"/>
      <c r="K354" s="78"/>
      <c r="M354" s="46"/>
      <c r="N354" s="47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84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104"/>
      <c r="J355" s="78"/>
      <c r="K355" s="78"/>
      <c r="M355" s="46"/>
      <c r="N355" s="47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84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104"/>
      <c r="J356" s="78"/>
      <c r="K356" s="78"/>
      <c r="M356" s="46"/>
      <c r="N356" s="47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84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104"/>
      <c r="J357" s="78"/>
      <c r="K357" s="78"/>
      <c r="M357" s="46"/>
      <c r="N357" s="47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84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104"/>
      <c r="J358" s="78"/>
      <c r="K358" s="78"/>
      <c r="M358" s="46"/>
      <c r="N358" s="47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84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104"/>
      <c r="J359" s="78"/>
      <c r="K359" s="78"/>
      <c r="M359" s="46"/>
      <c r="N359" s="47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84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104"/>
      <c r="J360" s="78"/>
      <c r="K360" s="78"/>
      <c r="M360" s="46"/>
      <c r="N360" s="47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84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104"/>
      <c r="J361" s="78"/>
      <c r="K361" s="78"/>
      <c r="M361" s="46"/>
      <c r="N361" s="47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84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104"/>
      <c r="J362" s="78"/>
      <c r="K362" s="78"/>
      <c r="M362" s="46"/>
      <c r="N362" s="47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84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104"/>
      <c r="J363" s="78"/>
      <c r="K363" s="78"/>
      <c r="M363" s="46"/>
      <c r="N363" s="47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84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104"/>
      <c r="J364" s="78"/>
      <c r="K364" s="78"/>
      <c r="M364" s="46"/>
      <c r="N364" s="47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84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104"/>
      <c r="J365" s="78"/>
      <c r="K365" s="78"/>
      <c r="M365" s="46"/>
      <c r="N365" s="47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84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104"/>
      <c r="J366" s="78"/>
      <c r="K366" s="78"/>
      <c r="M366" s="46"/>
      <c r="N366" s="47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84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104"/>
      <c r="J367" s="78"/>
      <c r="K367" s="78"/>
      <c r="M367" s="46"/>
      <c r="N367" s="47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84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104"/>
      <c r="J368" s="78"/>
      <c r="K368" s="78"/>
      <c r="M368" s="46"/>
      <c r="N368" s="47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84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104"/>
      <c r="J369" s="78"/>
      <c r="K369" s="78"/>
      <c r="M369" s="46"/>
      <c r="N369" s="47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84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104"/>
      <c r="J370" s="78"/>
      <c r="K370" s="78"/>
      <c r="M370" s="46"/>
      <c r="N370" s="47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84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104"/>
      <c r="J371" s="78"/>
      <c r="K371" s="78"/>
      <c r="M371" s="46"/>
      <c r="N371" s="47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84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104"/>
      <c r="J372" s="78"/>
      <c r="K372" s="78"/>
      <c r="M372" s="46"/>
      <c r="N372" s="47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84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104"/>
      <c r="J373" s="78"/>
      <c r="K373" s="78"/>
      <c r="M373" s="46"/>
      <c r="N373" s="47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84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104"/>
      <c r="J374" s="78"/>
      <c r="K374" s="78"/>
      <c r="M374" s="46"/>
      <c r="N374" s="47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84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104"/>
      <c r="J375" s="78"/>
      <c r="K375" s="78"/>
      <c r="M375" s="46"/>
      <c r="N375" s="47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84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104"/>
      <c r="J376" s="78"/>
      <c r="K376" s="78"/>
      <c r="M376" s="46"/>
      <c r="N376" s="47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84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104"/>
      <c r="J377" s="78"/>
      <c r="K377" s="78"/>
      <c r="M377" s="46"/>
      <c r="N377" s="47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84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104"/>
      <c r="J378" s="78"/>
      <c r="K378" s="78"/>
      <c r="M378" s="46"/>
      <c r="N378" s="47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84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104"/>
      <c r="J379" s="78"/>
      <c r="K379" s="78"/>
      <c r="M379" s="46"/>
      <c r="N379" s="47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84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104"/>
      <c r="J380" s="78"/>
      <c r="K380" s="78"/>
      <c r="M380" s="46"/>
      <c r="N380" s="47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84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104"/>
      <c r="J381" s="78"/>
      <c r="K381" s="78"/>
      <c r="M381" s="46"/>
      <c r="N381" s="47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84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104"/>
      <c r="J382" s="78"/>
      <c r="K382" s="78"/>
      <c r="M382" s="46"/>
      <c r="N382" s="47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84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104"/>
      <c r="J383" s="78"/>
      <c r="K383" s="78"/>
      <c r="M383" s="46"/>
      <c r="N383" s="47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84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104"/>
      <c r="J384" s="78"/>
      <c r="K384" s="78"/>
      <c r="M384" s="46"/>
      <c r="N384" s="47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84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104"/>
      <c r="J385" s="78"/>
      <c r="K385" s="78"/>
      <c r="M385" s="46"/>
      <c r="N385" s="47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84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104"/>
      <c r="J386" s="78"/>
      <c r="K386" s="78"/>
      <c r="M386" s="46"/>
      <c r="N386" s="47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84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104"/>
      <c r="J387" s="78"/>
      <c r="K387" s="78"/>
      <c r="M387" s="46"/>
      <c r="N387" s="47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84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104"/>
      <c r="J388" s="78"/>
      <c r="K388" s="78"/>
      <c r="M388" s="46"/>
      <c r="N388" s="47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84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104"/>
      <c r="J389" s="78"/>
      <c r="K389" s="78"/>
      <c r="M389" s="46"/>
      <c r="N389" s="47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84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104"/>
      <c r="J390" s="78"/>
      <c r="K390" s="78"/>
      <c r="M390" s="46"/>
      <c r="N390" s="47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84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104"/>
      <c r="J391" s="78"/>
      <c r="K391" s="78"/>
      <c r="M391" s="46"/>
      <c r="N391" s="47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84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104"/>
      <c r="J392" s="78"/>
      <c r="K392" s="78"/>
      <c r="M392" s="46"/>
      <c r="N392" s="47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84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104"/>
      <c r="J393" s="78"/>
      <c r="K393" s="78"/>
      <c r="M393" s="46"/>
      <c r="N393" s="47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84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104"/>
      <c r="J394" s="78"/>
      <c r="K394" s="78"/>
      <c r="M394" s="46"/>
      <c r="N394" s="47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84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104"/>
      <c r="J395" s="78"/>
      <c r="K395" s="78"/>
      <c r="M395" s="46"/>
      <c r="N395" s="47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84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104"/>
      <c r="J396" s="78"/>
      <c r="K396" s="78"/>
      <c r="M396" s="46"/>
      <c r="N396" s="47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84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104"/>
      <c r="J397" s="78"/>
      <c r="K397" s="78"/>
      <c r="M397" s="46"/>
      <c r="N397" s="47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84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104"/>
      <c r="J398" s="78"/>
      <c r="K398" s="78"/>
      <c r="M398" s="46"/>
      <c r="N398" s="47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84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104"/>
      <c r="J399" s="78"/>
      <c r="K399" s="78"/>
      <c r="M399" s="46"/>
      <c r="N399" s="47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84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104"/>
      <c r="J400" s="78"/>
      <c r="K400" s="78"/>
      <c r="M400" s="46"/>
      <c r="N400" s="47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84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104"/>
      <c r="J401" s="78"/>
      <c r="K401" s="78"/>
      <c r="M401" s="46"/>
      <c r="N401" s="47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84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104"/>
      <c r="J402" s="78"/>
      <c r="K402" s="78"/>
      <c r="M402" s="46"/>
      <c r="N402" s="47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84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104"/>
      <c r="J403" s="78"/>
      <c r="K403" s="78"/>
      <c r="M403" s="46"/>
      <c r="N403" s="47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84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104"/>
      <c r="J404" s="78"/>
      <c r="K404" s="78"/>
      <c r="M404" s="46"/>
      <c r="N404" s="47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84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104"/>
      <c r="J405" s="78"/>
      <c r="K405" s="78"/>
      <c r="M405" s="46"/>
      <c r="N405" s="47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84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104"/>
      <c r="J406" s="78"/>
      <c r="K406" s="78"/>
      <c r="M406" s="46"/>
      <c r="N406" s="47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84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104"/>
      <c r="J407" s="78"/>
      <c r="K407" s="78"/>
      <c r="M407" s="46"/>
      <c r="N407" s="47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84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104"/>
      <c r="J408" s="78"/>
      <c r="K408" s="78"/>
      <c r="M408" s="46"/>
      <c r="N408" s="47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84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104"/>
      <c r="J409" s="78"/>
      <c r="K409" s="78"/>
      <c r="M409" s="46"/>
      <c r="N409" s="47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84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104"/>
      <c r="J410" s="78"/>
      <c r="K410" s="78"/>
      <c r="M410" s="46"/>
      <c r="N410" s="47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84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104"/>
      <c r="J411" s="78"/>
      <c r="K411" s="78"/>
      <c r="M411" s="46"/>
      <c r="N411" s="47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84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104"/>
      <c r="J412" s="78"/>
      <c r="K412" s="78"/>
      <c r="M412" s="46"/>
      <c r="N412" s="47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84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104"/>
      <c r="J413" s="78"/>
      <c r="K413" s="78"/>
      <c r="M413" s="46"/>
      <c r="N413" s="47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84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104"/>
      <c r="J414" s="78"/>
      <c r="K414" s="78"/>
      <c r="M414" s="46"/>
      <c r="N414" s="47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84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104"/>
      <c r="J415" s="78"/>
      <c r="K415" s="78"/>
      <c r="M415" s="46"/>
      <c r="N415" s="47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84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104"/>
      <c r="J416" s="78"/>
      <c r="K416" s="78"/>
      <c r="M416" s="46"/>
      <c r="N416" s="47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84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104"/>
      <c r="J417" s="78"/>
      <c r="K417" s="78"/>
      <c r="M417" s="46"/>
      <c r="N417" s="47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84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104"/>
      <c r="J418" s="78"/>
      <c r="K418" s="78"/>
      <c r="M418" s="46"/>
      <c r="N418" s="47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84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104"/>
      <c r="J419" s="78"/>
      <c r="K419" s="78"/>
      <c r="M419" s="46"/>
      <c r="N419" s="47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84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104"/>
      <c r="J420" s="78"/>
      <c r="K420" s="78"/>
      <c r="M420" s="46"/>
      <c r="N420" s="47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84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104"/>
      <c r="J421" s="78"/>
      <c r="K421" s="78"/>
      <c r="M421" s="46"/>
      <c r="N421" s="47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84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104"/>
      <c r="J422" s="78"/>
      <c r="K422" s="78"/>
      <c r="M422" s="46"/>
      <c r="N422" s="47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84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104"/>
      <c r="J423" s="78"/>
      <c r="K423" s="78"/>
      <c r="M423" s="46"/>
      <c r="N423" s="47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84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104"/>
      <c r="J424" s="78"/>
      <c r="K424" s="78"/>
      <c r="M424" s="46"/>
      <c r="N424" s="47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84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104"/>
      <c r="J425" s="78"/>
      <c r="K425" s="78"/>
      <c r="M425" s="46"/>
      <c r="N425" s="47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84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104"/>
      <c r="J426" s="78"/>
      <c r="K426" s="78"/>
      <c r="M426" s="46"/>
      <c r="N426" s="47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84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104"/>
      <c r="J427" s="78"/>
      <c r="K427" s="78"/>
      <c r="M427" s="46"/>
      <c r="N427" s="47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84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104"/>
      <c r="J428" s="78"/>
      <c r="K428" s="78"/>
      <c r="M428" s="46"/>
      <c r="N428" s="47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84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104"/>
      <c r="J429" s="78"/>
      <c r="K429" s="78"/>
      <c r="M429" s="46"/>
      <c r="N429" s="47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84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104"/>
      <c r="J430" s="78"/>
      <c r="K430" s="78"/>
      <c r="M430" s="46"/>
      <c r="N430" s="47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84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104"/>
      <c r="J431" s="78"/>
      <c r="K431" s="78"/>
      <c r="M431" s="46"/>
      <c r="N431" s="47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84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104"/>
      <c r="J432" s="78"/>
      <c r="K432" s="78"/>
      <c r="M432" s="46"/>
      <c r="N432" s="47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84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104"/>
      <c r="J433" s="78"/>
      <c r="K433" s="78"/>
      <c r="M433" s="46"/>
      <c r="N433" s="47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84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104"/>
      <c r="J434" s="78"/>
      <c r="K434" s="78"/>
      <c r="M434" s="46"/>
      <c r="N434" s="47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84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104"/>
      <c r="J435" s="78"/>
      <c r="K435" s="78"/>
      <c r="M435" s="46"/>
      <c r="N435" s="47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84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104"/>
      <c r="J436" s="78"/>
      <c r="K436" s="78"/>
      <c r="M436" s="46"/>
      <c r="N436" s="47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84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104"/>
      <c r="J437" s="78"/>
      <c r="K437" s="78"/>
      <c r="M437" s="46"/>
      <c r="N437" s="47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84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104"/>
      <c r="J438" s="78"/>
      <c r="K438" s="78"/>
      <c r="M438" s="46"/>
      <c r="N438" s="47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84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104"/>
      <c r="J439" s="78"/>
      <c r="K439" s="78"/>
      <c r="M439" s="46"/>
      <c r="N439" s="47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84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104"/>
      <c r="J440" s="78"/>
      <c r="K440" s="78"/>
      <c r="M440" s="46"/>
      <c r="N440" s="47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84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104"/>
      <c r="J441" s="78"/>
      <c r="K441" s="78"/>
      <c r="M441" s="46"/>
      <c r="N441" s="47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84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104"/>
      <c r="J442" s="78"/>
      <c r="K442" s="78"/>
      <c r="M442" s="46"/>
      <c r="N442" s="47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84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104"/>
      <c r="J443" s="78"/>
      <c r="K443" s="78"/>
      <c r="M443" s="46"/>
      <c r="N443" s="47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84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104"/>
      <c r="J444" s="78"/>
      <c r="K444" s="78"/>
      <c r="M444" s="46"/>
      <c r="N444" s="47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84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104"/>
      <c r="J445" s="78"/>
      <c r="K445" s="78"/>
      <c r="M445" s="46"/>
      <c r="N445" s="47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84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104"/>
      <c r="J446" s="78"/>
      <c r="K446" s="78"/>
      <c r="M446" s="46"/>
      <c r="N446" s="47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84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104"/>
      <c r="J447" s="78"/>
      <c r="K447" s="78"/>
      <c r="M447" s="46"/>
      <c r="N447" s="47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84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104"/>
      <c r="J448" s="78"/>
      <c r="K448" s="78"/>
      <c r="M448" s="46"/>
      <c r="N448" s="47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84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104"/>
      <c r="J449" s="78"/>
      <c r="K449" s="78"/>
      <c r="M449" s="46"/>
      <c r="N449" s="47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84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104"/>
      <c r="J450" s="78"/>
      <c r="K450" s="78"/>
      <c r="M450" s="46"/>
      <c r="N450" s="47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84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104"/>
      <c r="J451" s="78"/>
      <c r="K451" s="78"/>
      <c r="M451" s="46"/>
      <c r="N451" s="47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84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104"/>
      <c r="J452" s="78"/>
      <c r="K452" s="78"/>
      <c r="M452" s="46"/>
      <c r="N452" s="47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84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104"/>
      <c r="J453" s="78"/>
      <c r="K453" s="78"/>
      <c r="M453" s="46"/>
      <c r="N453" s="47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84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104"/>
      <c r="J454" s="78"/>
      <c r="K454" s="78"/>
      <c r="M454" s="46"/>
      <c r="N454" s="47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84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104"/>
      <c r="J455" s="78"/>
      <c r="K455" s="78"/>
      <c r="M455" s="46"/>
      <c r="N455" s="47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84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104"/>
      <c r="J456" s="78"/>
      <c r="K456" s="78"/>
      <c r="M456" s="46"/>
      <c r="N456" s="47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84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104"/>
      <c r="J457" s="78"/>
      <c r="K457" s="78"/>
      <c r="M457" s="46"/>
      <c r="N457" s="47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84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104"/>
      <c r="J458" s="78"/>
      <c r="K458" s="78"/>
      <c r="M458" s="46"/>
      <c r="N458" s="47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84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104"/>
      <c r="J459" s="78"/>
      <c r="K459" s="78"/>
      <c r="M459" s="46"/>
      <c r="N459" s="47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84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104"/>
      <c r="J460" s="78"/>
      <c r="K460" s="78"/>
      <c r="M460" s="46"/>
      <c r="N460" s="47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84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104"/>
      <c r="J461" s="78"/>
      <c r="K461" s="78"/>
      <c r="M461" s="46"/>
      <c r="N461" s="47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84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104"/>
      <c r="J462" s="78"/>
      <c r="K462" s="78"/>
      <c r="M462" s="46"/>
      <c r="N462" s="47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84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104"/>
      <c r="J463" s="78"/>
      <c r="K463" s="78"/>
      <c r="M463" s="46"/>
      <c r="N463" s="47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84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104"/>
      <c r="J464" s="78"/>
      <c r="K464" s="78"/>
      <c r="M464" s="46"/>
      <c r="N464" s="47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84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104"/>
      <c r="J465" s="78"/>
      <c r="K465" s="78"/>
      <c r="M465" s="46"/>
      <c r="N465" s="47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84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104"/>
      <c r="J466" s="78"/>
      <c r="K466" s="78"/>
      <c r="M466" s="46"/>
      <c r="N466" s="47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84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104"/>
      <c r="J467" s="78"/>
      <c r="K467" s="78"/>
      <c r="M467" s="46"/>
      <c r="N467" s="47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84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104"/>
      <c r="J468" s="78"/>
      <c r="K468" s="78"/>
      <c r="M468" s="46"/>
      <c r="N468" s="47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84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104"/>
      <c r="J469" s="78"/>
      <c r="K469" s="78"/>
      <c r="M469" s="46"/>
      <c r="N469" s="47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84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104"/>
      <c r="J470" s="78"/>
      <c r="K470" s="78"/>
      <c r="M470" s="46"/>
      <c r="N470" s="47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84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104"/>
      <c r="J471" s="78"/>
      <c r="K471" s="78"/>
      <c r="M471" s="46"/>
      <c r="N471" s="47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84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104"/>
      <c r="J472" s="78"/>
      <c r="K472" s="78"/>
      <c r="M472" s="46"/>
      <c r="N472" s="47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84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104"/>
      <c r="J473" s="78"/>
      <c r="K473" s="78"/>
      <c r="M473" s="46"/>
      <c r="N473" s="47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84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104"/>
      <c r="J474" s="78"/>
      <c r="K474" s="78"/>
      <c r="M474" s="46"/>
      <c r="N474" s="47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84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104"/>
      <c r="J475" s="78"/>
      <c r="K475" s="78"/>
      <c r="M475" s="46"/>
      <c r="N475" s="47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84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104"/>
      <c r="J476" s="78"/>
      <c r="K476" s="78"/>
      <c r="M476" s="46"/>
      <c r="N476" s="47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84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104"/>
      <c r="J477" s="78"/>
      <c r="K477" s="78"/>
      <c r="M477" s="46"/>
      <c r="N477" s="47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84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104"/>
      <c r="J478" s="78"/>
      <c r="K478" s="78"/>
      <c r="M478" s="46"/>
      <c r="N478" s="47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84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104"/>
      <c r="J479" s="78"/>
      <c r="K479" s="78"/>
      <c r="M479" s="46"/>
      <c r="N479" s="47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84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104"/>
      <c r="J480" s="78"/>
      <c r="K480" s="78"/>
      <c r="M480" s="46"/>
      <c r="N480" s="47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84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104"/>
      <c r="J481" s="78"/>
      <c r="K481" s="78"/>
      <c r="M481" s="46"/>
      <c r="N481" s="47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84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104"/>
      <c r="J482" s="78"/>
      <c r="K482" s="78"/>
      <c r="M482" s="46"/>
      <c r="N482" s="47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84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104"/>
      <c r="J483" s="78"/>
      <c r="K483" s="78"/>
      <c r="M483" s="46"/>
      <c r="N483" s="47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84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104"/>
      <c r="J484" s="78"/>
      <c r="K484" s="78"/>
      <c r="M484" s="46"/>
      <c r="N484" s="47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84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104"/>
      <c r="J485" s="78"/>
      <c r="K485" s="78"/>
      <c r="M485" s="46"/>
      <c r="N485" s="47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84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104"/>
      <c r="J486" s="78"/>
      <c r="K486" s="78"/>
      <c r="M486" s="46"/>
      <c r="N486" s="47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84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104"/>
      <c r="J487" s="78"/>
      <c r="K487" s="78"/>
      <c r="M487" s="46"/>
      <c r="N487" s="47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84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104"/>
      <c r="J488" s="78"/>
      <c r="K488" s="78"/>
      <c r="M488" s="46"/>
      <c r="N488" s="47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84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104"/>
      <c r="J489" s="78"/>
      <c r="K489" s="78"/>
      <c r="M489" s="46"/>
      <c r="N489" s="47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84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104"/>
      <c r="J490" s="78"/>
      <c r="K490" s="78"/>
      <c r="M490" s="46"/>
      <c r="N490" s="47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84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104"/>
      <c r="J491" s="78"/>
      <c r="K491" s="78"/>
      <c r="M491" s="46"/>
      <c r="N491" s="47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84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104"/>
      <c r="J492" s="78"/>
      <c r="K492" s="78"/>
      <c r="M492" s="46"/>
      <c r="N492" s="47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84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104"/>
      <c r="J493" s="78"/>
      <c r="K493" s="78"/>
      <c r="M493" s="46"/>
      <c r="N493" s="47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84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104"/>
      <c r="J494" s="78"/>
      <c r="K494" s="78"/>
      <c r="M494" s="46"/>
      <c r="N494" s="47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84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104"/>
      <c r="J495" s="78"/>
      <c r="K495" s="78"/>
      <c r="M495" s="46"/>
      <c r="N495" s="47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84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104"/>
      <c r="J496" s="78"/>
      <c r="K496" s="78"/>
      <c r="M496" s="46"/>
      <c r="N496" s="47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84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104"/>
      <c r="J497" s="78"/>
      <c r="K497" s="78"/>
      <c r="M497" s="46"/>
      <c r="N497" s="47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84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104"/>
      <c r="J498" s="78"/>
      <c r="K498" s="78"/>
      <c r="M498" s="46"/>
      <c r="N498" s="47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84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104"/>
      <c r="J499" s="78"/>
      <c r="K499" s="78"/>
      <c r="M499" s="46"/>
      <c r="N499" s="47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84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104"/>
      <c r="J500" s="78"/>
      <c r="K500" s="78"/>
      <c r="M500" s="46"/>
      <c r="N500" s="47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84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104"/>
      <c r="J501" s="78"/>
      <c r="K501" s="78"/>
      <c r="M501" s="46"/>
      <c r="N501" s="47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84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104"/>
      <c r="J502" s="78"/>
      <c r="K502" s="78"/>
      <c r="M502" s="46"/>
      <c r="N502" s="47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84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104"/>
      <c r="J503" s="78"/>
      <c r="K503" s="78"/>
      <c r="M503" s="46"/>
      <c r="N503" s="47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84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104"/>
      <c r="J504" s="78"/>
      <c r="K504" s="78"/>
      <c r="M504" s="46"/>
      <c r="N504" s="47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84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104"/>
      <c r="J505" s="78"/>
      <c r="K505" s="78"/>
      <c r="M505" s="46"/>
      <c r="N505" s="47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84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104"/>
      <c r="J506" s="78"/>
      <c r="K506" s="78"/>
      <c r="M506" s="46"/>
      <c r="N506" s="47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84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104"/>
      <c r="J507" s="78"/>
      <c r="K507" s="78"/>
      <c r="M507" s="46"/>
      <c r="N507" s="47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84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104"/>
      <c r="J508" s="78"/>
      <c r="K508" s="78"/>
      <c r="M508" s="46"/>
      <c r="N508" s="47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84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104"/>
      <c r="J509" s="78"/>
      <c r="K509" s="78"/>
      <c r="M509" s="46"/>
      <c r="N509" s="47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84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104"/>
      <c r="J510" s="78"/>
      <c r="K510" s="78"/>
      <c r="M510" s="46"/>
      <c r="N510" s="47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84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104"/>
      <c r="J511" s="78"/>
      <c r="K511" s="78"/>
      <c r="M511" s="46"/>
      <c r="N511" s="47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84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104"/>
      <c r="J512" s="78"/>
      <c r="K512" s="78"/>
      <c r="M512" s="46"/>
      <c r="N512" s="47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84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104"/>
      <c r="J513" s="78"/>
      <c r="K513" s="78"/>
      <c r="M513" s="46"/>
      <c r="N513" s="47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84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104"/>
      <c r="J514" s="78"/>
      <c r="K514" s="78"/>
      <c r="M514" s="46"/>
      <c r="N514" s="47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84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104"/>
      <c r="J515" s="78"/>
      <c r="K515" s="78"/>
      <c r="M515" s="46"/>
      <c r="N515" s="47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84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104"/>
      <c r="J516" s="78"/>
      <c r="K516" s="78"/>
      <c r="M516" s="46"/>
      <c r="N516" s="47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84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104"/>
      <c r="J517" s="78"/>
      <c r="K517" s="78"/>
      <c r="M517" s="46"/>
      <c r="N517" s="47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84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104"/>
      <c r="J518" s="78"/>
      <c r="K518" s="78"/>
      <c r="M518" s="46"/>
      <c r="N518" s="47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84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104"/>
      <c r="J519" s="78"/>
      <c r="K519" s="78"/>
      <c r="M519" s="46"/>
      <c r="N519" s="47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84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104"/>
      <c r="J520" s="78"/>
      <c r="K520" s="78"/>
      <c r="M520" s="46"/>
      <c r="N520" s="47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84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104"/>
      <c r="J521" s="78"/>
      <c r="K521" s="78"/>
      <c r="M521" s="46"/>
      <c r="N521" s="47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84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104"/>
      <c r="J522" s="78"/>
      <c r="K522" s="78"/>
      <c r="M522" s="46"/>
      <c r="N522" s="47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84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104"/>
      <c r="J523" s="78"/>
      <c r="K523" s="78"/>
      <c r="M523" s="46"/>
      <c r="N523" s="47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84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104"/>
      <c r="J524" s="78"/>
      <c r="K524" s="78"/>
      <c r="M524" s="46"/>
      <c r="N524" s="47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84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104"/>
      <c r="J525" s="78"/>
      <c r="K525" s="78"/>
      <c r="M525" s="46"/>
      <c r="N525" s="47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84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104"/>
      <c r="J526" s="78"/>
      <c r="K526" s="78"/>
      <c r="M526" s="46"/>
      <c r="N526" s="47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84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104"/>
      <c r="J527" s="78"/>
      <c r="K527" s="78"/>
      <c r="M527" s="46"/>
      <c r="N527" s="47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84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104"/>
      <c r="J528" s="78"/>
      <c r="K528" s="78"/>
      <c r="M528" s="46"/>
      <c r="N528" s="47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84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104"/>
      <c r="J529" s="78"/>
      <c r="K529" s="78"/>
      <c r="M529" s="46"/>
      <c r="N529" s="47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84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104"/>
      <c r="J530" s="78"/>
      <c r="K530" s="78"/>
      <c r="M530" s="46"/>
      <c r="N530" s="47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84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104"/>
      <c r="J531" s="78"/>
      <c r="K531" s="78"/>
      <c r="M531" s="46"/>
      <c r="N531" s="47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84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104"/>
      <c r="J532" s="78"/>
      <c r="K532" s="78"/>
      <c r="M532" s="46"/>
      <c r="N532" s="47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84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104"/>
      <c r="J533" s="78"/>
      <c r="K533" s="78"/>
      <c r="M533" s="46"/>
      <c r="N533" s="47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84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104"/>
      <c r="J534" s="78"/>
      <c r="K534" s="78"/>
      <c r="M534" s="46"/>
      <c r="N534" s="47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84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104"/>
      <c r="J535" s="78"/>
      <c r="K535" s="78"/>
      <c r="M535" s="46"/>
      <c r="N535" s="47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84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104"/>
      <c r="J536" s="78"/>
      <c r="K536" s="78"/>
      <c r="M536" s="46"/>
      <c r="N536" s="47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84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104"/>
      <c r="J537" s="78"/>
      <c r="K537" s="78"/>
      <c r="M537" s="46"/>
      <c r="N537" s="47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84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104"/>
      <c r="J538" s="78"/>
      <c r="K538" s="78"/>
      <c r="M538" s="46"/>
      <c r="N538" s="47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84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104"/>
      <c r="J539" s="78"/>
      <c r="K539" s="78"/>
      <c r="M539" s="46"/>
      <c r="N539" s="47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84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104"/>
      <c r="J540" s="78"/>
      <c r="K540" s="78"/>
      <c r="M540" s="46"/>
      <c r="N540" s="47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84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104"/>
      <c r="J541" s="78"/>
      <c r="K541" s="78"/>
      <c r="M541" s="46"/>
      <c r="N541" s="47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84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104"/>
      <c r="J542" s="78"/>
      <c r="K542" s="78"/>
      <c r="M542" s="46"/>
      <c r="N542" s="47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84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104"/>
      <c r="J543" s="78"/>
      <c r="K543" s="78"/>
      <c r="M543" s="46"/>
      <c r="N543" s="47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84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104"/>
      <c r="J544" s="78"/>
      <c r="K544" s="78"/>
      <c r="M544" s="46"/>
      <c r="N544" s="47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84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104"/>
      <c r="J545" s="78"/>
      <c r="K545" s="78"/>
      <c r="M545" s="46"/>
      <c r="N545" s="47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84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104"/>
      <c r="J546" s="78"/>
      <c r="K546" s="78"/>
      <c r="M546" s="46"/>
      <c r="N546" s="47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84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104"/>
      <c r="J547" s="78"/>
      <c r="K547" s="78"/>
      <c r="M547" s="46"/>
      <c r="N547" s="47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84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104"/>
      <c r="J548" s="78"/>
      <c r="K548" s="78"/>
      <c r="M548" s="46"/>
      <c r="N548" s="47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84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104"/>
      <c r="J549" s="78"/>
      <c r="K549" s="78"/>
      <c r="M549" s="46"/>
      <c r="N549" s="47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84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104"/>
      <c r="J550" s="78"/>
      <c r="K550" s="78"/>
      <c r="M550" s="46"/>
      <c r="N550" s="47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84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104"/>
      <c r="J551" s="78"/>
      <c r="K551" s="78"/>
      <c r="M551" s="46"/>
      <c r="N551" s="47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84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104"/>
      <c r="J552" s="78"/>
      <c r="K552" s="78"/>
      <c r="M552" s="46"/>
      <c r="N552" s="47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84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104"/>
      <c r="J553" s="78"/>
      <c r="K553" s="78"/>
      <c r="M553" s="46"/>
      <c r="N553" s="47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84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104"/>
      <c r="J554" s="78"/>
      <c r="K554" s="78"/>
      <c r="M554" s="46"/>
      <c r="N554" s="47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84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104"/>
      <c r="J555" s="78"/>
      <c r="K555" s="78"/>
      <c r="M555" s="46"/>
      <c r="N555" s="47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84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104"/>
      <c r="J556" s="78"/>
      <c r="K556" s="78"/>
      <c r="M556" s="46"/>
      <c r="N556" s="47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84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104"/>
      <c r="J557" s="78"/>
      <c r="K557" s="78"/>
      <c r="M557" s="46"/>
      <c r="N557" s="47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84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104"/>
      <c r="J558" s="78"/>
      <c r="K558" s="78"/>
      <c r="M558" s="46"/>
      <c r="N558" s="47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84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104"/>
      <c r="J559" s="78"/>
      <c r="K559" s="78"/>
      <c r="M559" s="46"/>
      <c r="N559" s="47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84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104"/>
      <c r="J560" s="78"/>
      <c r="K560" s="78"/>
      <c r="M560" s="46"/>
      <c r="N560" s="47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84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104"/>
      <c r="J561" s="78"/>
      <c r="K561" s="78"/>
      <c r="M561" s="46"/>
      <c r="N561" s="47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84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104"/>
      <c r="J562" s="78"/>
      <c r="K562" s="78"/>
      <c r="M562" s="46"/>
      <c r="N562" s="47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84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104"/>
      <c r="J563" s="78"/>
      <c r="K563" s="78"/>
      <c r="M563" s="46"/>
      <c r="N563" s="47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84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104"/>
      <c r="J564" s="78"/>
      <c r="K564" s="78"/>
      <c r="M564" s="46"/>
      <c r="N564" s="47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84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104"/>
      <c r="J565" s="78"/>
      <c r="K565" s="78"/>
      <c r="M565" s="46"/>
      <c r="N565" s="47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84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104"/>
      <c r="J566" s="78"/>
      <c r="K566" s="78"/>
      <c r="M566" s="46"/>
      <c r="N566" s="47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84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104"/>
      <c r="J567" s="78"/>
      <c r="K567" s="78"/>
      <c r="M567" s="46"/>
      <c r="N567" s="47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84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104"/>
      <c r="J568" s="78"/>
      <c r="K568" s="78"/>
      <c r="M568" s="46"/>
      <c r="N568" s="47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84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104"/>
      <c r="J569" s="78"/>
      <c r="K569" s="78"/>
      <c r="M569" s="46"/>
      <c r="N569" s="47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84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104"/>
      <c r="J570" s="78"/>
      <c r="K570" s="78"/>
      <c r="M570" s="46"/>
      <c r="N570" s="47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84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104"/>
      <c r="J571" s="78"/>
      <c r="K571" s="78"/>
      <c r="M571" s="46"/>
      <c r="N571" s="47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84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104"/>
      <c r="J572" s="78"/>
      <c r="K572" s="78"/>
      <c r="M572" s="46"/>
      <c r="N572" s="47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84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104"/>
      <c r="J573" s="78"/>
      <c r="K573" s="78"/>
      <c r="M573" s="46"/>
      <c r="N573" s="47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84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104"/>
      <c r="J574" s="78"/>
      <c r="K574" s="78"/>
      <c r="M574" s="46"/>
      <c r="N574" s="47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84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104"/>
      <c r="J575" s="78"/>
      <c r="K575" s="78"/>
      <c r="M575" s="46"/>
      <c r="N575" s="47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84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104"/>
      <c r="J576" s="78"/>
      <c r="K576" s="78"/>
      <c r="M576" s="46"/>
      <c r="N576" s="47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84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104"/>
      <c r="J577" s="78"/>
      <c r="K577" s="78"/>
      <c r="M577" s="46"/>
      <c r="N577" s="47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84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104"/>
      <c r="J578" s="78"/>
      <c r="K578" s="78"/>
      <c r="M578" s="46"/>
      <c r="N578" s="47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84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104"/>
      <c r="J579" s="78"/>
      <c r="K579" s="78"/>
      <c r="M579" s="46"/>
      <c r="N579" s="47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84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104"/>
      <c r="J580" s="78"/>
      <c r="K580" s="78"/>
      <c r="M580" s="46"/>
      <c r="N580" s="47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84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104"/>
      <c r="J581" s="78"/>
      <c r="K581" s="78"/>
      <c r="M581" s="46"/>
      <c r="N581" s="47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84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104"/>
      <c r="J582" s="78"/>
      <c r="K582" s="78"/>
      <c r="M582" s="46"/>
      <c r="N582" s="47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84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104"/>
      <c r="J583" s="78"/>
      <c r="K583" s="78"/>
      <c r="M583" s="46"/>
      <c r="N583" s="47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84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104"/>
      <c r="J584" s="78"/>
      <c r="K584" s="78"/>
      <c r="M584" s="46"/>
      <c r="N584" s="47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84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104"/>
      <c r="J585" s="78"/>
      <c r="K585" s="78"/>
      <c r="M585" s="46"/>
      <c r="N585" s="47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84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104"/>
      <c r="J586" s="78"/>
      <c r="K586" s="78"/>
      <c r="M586" s="46"/>
      <c r="N586" s="47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84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104"/>
      <c r="J587" s="78"/>
      <c r="K587" s="78"/>
      <c r="M587" s="46"/>
      <c r="N587" s="47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84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104"/>
      <c r="J588" s="78"/>
      <c r="K588" s="78"/>
      <c r="M588" s="46"/>
      <c r="N588" s="47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84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104"/>
      <c r="J589" s="78"/>
      <c r="K589" s="78"/>
      <c r="M589" s="46"/>
      <c r="N589" s="47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84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104"/>
      <c r="J590" s="78"/>
      <c r="K590" s="78"/>
      <c r="M590" s="46"/>
      <c r="N590" s="47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84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104"/>
      <c r="J591" s="78"/>
      <c r="K591" s="78"/>
      <c r="M591" s="46"/>
      <c r="N591" s="47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84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104"/>
      <c r="J592" s="78"/>
      <c r="K592" s="78"/>
      <c r="M592" s="46"/>
      <c r="N592" s="47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84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104"/>
      <c r="J593" s="78"/>
      <c r="K593" s="78"/>
      <c r="M593" s="46"/>
      <c r="N593" s="47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84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104"/>
      <c r="J594" s="78"/>
      <c r="K594" s="78"/>
      <c r="M594" s="46"/>
      <c r="N594" s="47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84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104"/>
      <c r="J595" s="78"/>
      <c r="K595" s="78"/>
      <c r="M595" s="46"/>
      <c r="N595" s="47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84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104"/>
      <c r="J596" s="78"/>
      <c r="K596" s="78"/>
      <c r="M596" s="46"/>
      <c r="N596" s="47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84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104"/>
      <c r="J597" s="78"/>
      <c r="K597" s="78"/>
      <c r="M597" s="46"/>
      <c r="N597" s="47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84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104"/>
      <c r="J598" s="78"/>
      <c r="K598" s="78"/>
      <c r="M598" s="46"/>
      <c r="N598" s="47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84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104"/>
      <c r="J599" s="78"/>
      <c r="K599" s="78"/>
      <c r="M599" s="46"/>
      <c r="N599" s="47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84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104"/>
      <c r="J600" s="78"/>
      <c r="K600" s="78"/>
      <c r="M600" s="46"/>
      <c r="N600" s="47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84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104"/>
      <c r="J601" s="78"/>
      <c r="K601" s="78"/>
      <c r="M601" s="46"/>
      <c r="N601" s="47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84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104"/>
      <c r="J602" s="78"/>
      <c r="K602" s="78"/>
      <c r="M602" s="46"/>
      <c r="N602" s="47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84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104"/>
      <c r="J603" s="78"/>
      <c r="K603" s="78"/>
      <c r="M603" s="46"/>
      <c r="N603" s="47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84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104"/>
      <c r="J604" s="78"/>
      <c r="K604" s="78"/>
      <c r="M604" s="46"/>
      <c r="N604" s="47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84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104"/>
      <c r="J605" s="78"/>
      <c r="K605" s="78"/>
      <c r="M605" s="46"/>
      <c r="N605" s="47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84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104"/>
      <c r="J606" s="78"/>
      <c r="K606" s="78"/>
      <c r="M606" s="46"/>
      <c r="N606" s="47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84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104"/>
      <c r="J607" s="78"/>
      <c r="K607" s="78"/>
      <c r="M607" s="46"/>
      <c r="N607" s="47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84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104"/>
      <c r="J608" s="78"/>
      <c r="K608" s="78"/>
      <c r="M608" s="46"/>
      <c r="N608" s="47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84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104"/>
      <c r="J609" s="78"/>
      <c r="K609" s="78"/>
      <c r="M609" s="46"/>
      <c r="N609" s="47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84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104"/>
      <c r="J610" s="78"/>
      <c r="K610" s="78"/>
      <c r="M610" s="46"/>
      <c r="N610" s="47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84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104"/>
      <c r="J611" s="78"/>
      <c r="K611" s="78"/>
      <c r="M611" s="46"/>
      <c r="N611" s="47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84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104"/>
      <c r="J612" s="78"/>
      <c r="K612" s="78"/>
      <c r="M612" s="46"/>
      <c r="N612" s="47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84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104"/>
      <c r="J613" s="78"/>
      <c r="K613" s="78"/>
      <c r="M613" s="46"/>
      <c r="N613" s="47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84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104"/>
      <c r="J614" s="78"/>
      <c r="K614" s="78"/>
      <c r="M614" s="46"/>
      <c r="N614" s="47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84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104"/>
      <c r="J615" s="78"/>
      <c r="K615" s="78"/>
      <c r="M615" s="46"/>
      <c r="N615" s="47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84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104"/>
      <c r="J616" s="78"/>
      <c r="K616" s="78"/>
      <c r="M616" s="46"/>
      <c r="N616" s="47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84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104"/>
      <c r="J617" s="78"/>
      <c r="K617" s="78"/>
      <c r="M617" s="46"/>
      <c r="N617" s="47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84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104"/>
      <c r="J618" s="78"/>
      <c r="K618" s="78"/>
      <c r="M618" s="46"/>
      <c r="N618" s="47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84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104"/>
      <c r="J619" s="78"/>
      <c r="K619" s="78"/>
      <c r="M619" s="46"/>
      <c r="N619" s="47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84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104"/>
      <c r="J620" s="78"/>
      <c r="K620" s="78"/>
      <c r="M620" s="46"/>
      <c r="N620" s="47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84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104"/>
      <c r="J621" s="78"/>
      <c r="K621" s="78"/>
      <c r="M621" s="46"/>
      <c r="N621" s="47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84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104"/>
      <c r="J622" s="78"/>
      <c r="K622" s="78"/>
      <c r="M622" s="46"/>
      <c r="N622" s="47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84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104"/>
      <c r="J623" s="78"/>
      <c r="K623" s="78"/>
      <c r="M623" s="46"/>
      <c r="N623" s="47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84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104"/>
      <c r="J624" s="78"/>
      <c r="K624" s="78"/>
      <c r="M624" s="46"/>
      <c r="N624" s="47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84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104"/>
      <c r="J625" s="78"/>
      <c r="K625" s="78"/>
      <c r="M625" s="46"/>
      <c r="N625" s="47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84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104"/>
      <c r="J626" s="78"/>
      <c r="K626" s="78"/>
      <c r="M626" s="46"/>
      <c r="N626" s="47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84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104"/>
      <c r="J627" s="78"/>
      <c r="K627" s="78"/>
      <c r="M627" s="46"/>
      <c r="N627" s="47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84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104"/>
      <c r="J628" s="78"/>
      <c r="K628" s="78"/>
      <c r="M628" s="46"/>
      <c r="N628" s="47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84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104"/>
      <c r="J629" s="78"/>
      <c r="K629" s="78"/>
      <c r="M629" s="46"/>
      <c r="N629" s="47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84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104"/>
      <c r="J630" s="78"/>
      <c r="K630" s="78"/>
      <c r="M630" s="46"/>
      <c r="N630" s="47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84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104"/>
      <c r="J631" s="78"/>
      <c r="K631" s="78"/>
      <c r="M631" s="46"/>
      <c r="N631" s="47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84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104"/>
      <c r="J632" s="78"/>
      <c r="K632" s="78"/>
      <c r="M632" s="46"/>
      <c r="N632" s="47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84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104"/>
      <c r="J633" s="78"/>
      <c r="K633" s="78"/>
      <c r="M633" s="46"/>
      <c r="N633" s="47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84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104"/>
      <c r="J634" s="78"/>
      <c r="K634" s="78"/>
      <c r="M634" s="46"/>
      <c r="N634" s="47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84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104"/>
      <c r="J635" s="78"/>
      <c r="K635" s="78"/>
      <c r="M635" s="46"/>
      <c r="N635" s="47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84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104"/>
      <c r="J636" s="78"/>
      <c r="K636" s="78"/>
      <c r="M636" s="46"/>
      <c r="N636" s="47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84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104"/>
      <c r="J637" s="78"/>
      <c r="K637" s="78"/>
      <c r="M637" s="46"/>
      <c r="N637" s="47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84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104"/>
      <c r="J638" s="78"/>
      <c r="K638" s="78"/>
      <c r="M638" s="46"/>
      <c r="N638" s="47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84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104"/>
      <c r="J639" s="78"/>
      <c r="K639" s="78"/>
      <c r="M639" s="46"/>
      <c r="N639" s="47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84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104"/>
      <c r="J640" s="78"/>
      <c r="K640" s="78"/>
      <c r="M640" s="46"/>
      <c r="N640" s="47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84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104"/>
      <c r="J641" s="78"/>
      <c r="K641" s="78"/>
      <c r="M641" s="46"/>
      <c r="N641" s="47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84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104"/>
      <c r="J642" s="78"/>
      <c r="K642" s="78"/>
      <c r="M642" s="46"/>
      <c r="N642" s="47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84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104"/>
      <c r="J643" s="78"/>
      <c r="K643" s="78"/>
      <c r="M643" s="46"/>
      <c r="N643" s="47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84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104"/>
      <c r="J644" s="78"/>
      <c r="K644" s="78"/>
      <c r="M644" s="46"/>
      <c r="N644" s="47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84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104"/>
      <c r="J645" s="78"/>
      <c r="K645" s="78"/>
      <c r="M645" s="46"/>
      <c r="N645" s="47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84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104"/>
      <c r="J646" s="78"/>
      <c r="K646" s="78"/>
      <c r="M646" s="46"/>
      <c r="N646" s="47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84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104"/>
      <c r="J647" s="78"/>
      <c r="K647" s="78"/>
      <c r="M647" s="46"/>
      <c r="N647" s="47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84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104"/>
      <c r="J648" s="78"/>
      <c r="K648" s="78"/>
      <c r="M648" s="46"/>
      <c r="N648" s="47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84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104"/>
      <c r="J649" s="78"/>
      <c r="K649" s="78"/>
      <c r="M649" s="46"/>
      <c r="N649" s="47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84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104"/>
      <c r="J650" s="78"/>
      <c r="K650" s="78"/>
      <c r="M650" s="46"/>
      <c r="N650" s="47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84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104"/>
      <c r="J651" s="78"/>
      <c r="K651" s="78"/>
      <c r="M651" s="46"/>
      <c r="N651" s="47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84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104"/>
      <c r="J652" s="78"/>
      <c r="K652" s="78"/>
      <c r="M652" s="46"/>
      <c r="N652" s="47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84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104"/>
      <c r="J653" s="78"/>
      <c r="K653" s="78"/>
      <c r="M653" s="46"/>
      <c r="N653" s="47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84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104"/>
      <c r="J654" s="78"/>
      <c r="K654" s="78"/>
      <c r="M654" s="46"/>
      <c r="N654" s="47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84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104"/>
      <c r="J655" s="78"/>
      <c r="K655" s="78"/>
      <c r="M655" s="46"/>
      <c r="N655" s="47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84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104"/>
      <c r="J656" s="78"/>
      <c r="K656" s="78"/>
      <c r="M656" s="46"/>
      <c r="N656" s="47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84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104"/>
      <c r="J657" s="78"/>
      <c r="K657" s="78"/>
      <c r="M657" s="46"/>
      <c r="N657" s="47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84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104"/>
      <c r="J658" s="78"/>
      <c r="K658" s="78"/>
      <c r="M658" s="46"/>
      <c r="N658" s="47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84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104"/>
      <c r="J659" s="78"/>
      <c r="K659" s="78"/>
      <c r="M659" s="46"/>
      <c r="N659" s="47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84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104"/>
      <c r="J660" s="78"/>
      <c r="K660" s="78"/>
      <c r="M660" s="46"/>
      <c r="N660" s="47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84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104"/>
      <c r="J661" s="78"/>
      <c r="K661" s="78"/>
      <c r="M661" s="46"/>
      <c r="N661" s="47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84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104"/>
      <c r="J662" s="78"/>
      <c r="K662" s="78"/>
      <c r="M662" s="46"/>
      <c r="N662" s="47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84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104"/>
      <c r="J663" s="78"/>
      <c r="K663" s="78"/>
      <c r="M663" s="46"/>
      <c r="N663" s="47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84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104"/>
      <c r="J664" s="78"/>
      <c r="K664" s="78"/>
      <c r="M664" s="46"/>
      <c r="N664" s="47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84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104"/>
      <c r="J665" s="78"/>
      <c r="K665" s="78"/>
      <c r="M665" s="46"/>
      <c r="N665" s="47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84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104"/>
      <c r="J666" s="78"/>
      <c r="K666" s="78"/>
      <c r="M666" s="46"/>
      <c r="N666" s="47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84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104"/>
      <c r="J667" s="78"/>
      <c r="K667" s="78"/>
      <c r="M667" s="46"/>
      <c r="N667" s="47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84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104"/>
      <c r="J668" s="78"/>
      <c r="K668" s="78"/>
      <c r="M668" s="46"/>
      <c r="N668" s="47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84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104"/>
      <c r="J669" s="78"/>
      <c r="K669" s="78"/>
      <c r="M669" s="46"/>
      <c r="N669" s="47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84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104"/>
      <c r="J670" s="78"/>
      <c r="K670" s="78"/>
      <c r="M670" s="46"/>
      <c r="N670" s="47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84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104"/>
      <c r="J671" s="78"/>
      <c r="K671" s="78"/>
      <c r="M671" s="46"/>
      <c r="N671" s="47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84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104"/>
      <c r="J672" s="78"/>
      <c r="K672" s="78"/>
      <c r="M672" s="46"/>
      <c r="N672" s="47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84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104"/>
      <c r="J673" s="78"/>
      <c r="K673" s="78"/>
      <c r="M673" s="46"/>
      <c r="N673" s="47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84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104"/>
      <c r="J674" s="78"/>
      <c r="K674" s="78"/>
      <c r="M674" s="46"/>
      <c r="N674" s="47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84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104"/>
      <c r="J675" s="78"/>
      <c r="K675" s="78"/>
      <c r="M675" s="46"/>
      <c r="N675" s="47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84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104"/>
      <c r="J676" s="78"/>
      <c r="K676" s="78"/>
      <c r="M676" s="46"/>
      <c r="N676" s="47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84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104"/>
      <c r="J677" s="78"/>
      <c r="K677" s="78"/>
      <c r="M677" s="46"/>
      <c r="N677" s="47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84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104"/>
      <c r="J678" s="78"/>
      <c r="K678" s="78"/>
      <c r="M678" s="46"/>
      <c r="N678" s="47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84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104"/>
      <c r="J679" s="78"/>
      <c r="K679" s="78"/>
      <c r="M679" s="46"/>
      <c r="N679" s="47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84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104"/>
      <c r="J680" s="78"/>
      <c r="K680" s="78"/>
      <c r="M680" s="46"/>
      <c r="N680" s="47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84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104"/>
      <c r="J681" s="78"/>
      <c r="K681" s="78"/>
      <c r="M681" s="46"/>
      <c r="N681" s="47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84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104"/>
      <c r="J682" s="78"/>
      <c r="K682" s="78"/>
      <c r="M682" s="46"/>
      <c r="N682" s="47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84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104"/>
      <c r="J683" s="78"/>
      <c r="K683" s="78"/>
      <c r="M683" s="46"/>
      <c r="N683" s="47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84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104"/>
      <c r="J684" s="78"/>
      <c r="K684" s="78"/>
      <c r="M684" s="46"/>
      <c r="N684" s="47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84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104"/>
      <c r="J685" s="78"/>
      <c r="K685" s="78"/>
      <c r="M685" s="46"/>
      <c r="N685" s="47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84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104"/>
      <c r="J686" s="78"/>
      <c r="K686" s="78"/>
      <c r="M686" s="46"/>
      <c r="N686" s="47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84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104"/>
      <c r="J687" s="78"/>
      <c r="K687" s="78"/>
      <c r="M687" s="46"/>
      <c r="N687" s="47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84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104"/>
      <c r="J688" s="78"/>
      <c r="K688" s="78"/>
      <c r="M688" s="46"/>
      <c r="N688" s="47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84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104"/>
      <c r="J689" s="78"/>
      <c r="K689" s="78"/>
      <c r="M689" s="46"/>
      <c r="N689" s="47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84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104"/>
      <c r="J690" s="78"/>
      <c r="K690" s="78"/>
      <c r="M690" s="46"/>
      <c r="N690" s="47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84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104"/>
      <c r="J691" s="78"/>
      <c r="K691" s="78"/>
      <c r="M691" s="46"/>
      <c r="N691" s="47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84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104"/>
      <c r="J692" s="78"/>
      <c r="K692" s="78"/>
      <c r="M692" s="46"/>
      <c r="N692" s="47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84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104"/>
      <c r="J693" s="78"/>
      <c r="K693" s="78"/>
      <c r="M693" s="46"/>
      <c r="N693" s="47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84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104"/>
      <c r="J694" s="78"/>
      <c r="K694" s="78"/>
      <c r="M694" s="46"/>
      <c r="N694" s="47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84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104"/>
      <c r="J695" s="78"/>
      <c r="K695" s="78"/>
      <c r="M695" s="46"/>
      <c r="N695" s="47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84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104"/>
      <c r="J696" s="78"/>
      <c r="K696" s="78"/>
      <c r="M696" s="46"/>
      <c r="N696" s="47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84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104"/>
      <c r="J697" s="78"/>
      <c r="K697" s="78"/>
      <c r="M697" s="46"/>
      <c r="N697" s="47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84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104"/>
      <c r="J698" s="78"/>
      <c r="K698" s="78"/>
      <c r="M698" s="46"/>
      <c r="N698" s="47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84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104"/>
      <c r="J699" s="78"/>
      <c r="K699" s="78"/>
      <c r="M699" s="46"/>
      <c r="N699" s="47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84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104"/>
      <c r="J700" s="78"/>
      <c r="K700" s="78"/>
      <c r="M700" s="46"/>
      <c r="N700" s="47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84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104"/>
      <c r="J701" s="78"/>
      <c r="K701" s="78"/>
      <c r="M701" s="46"/>
      <c r="N701" s="47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84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104"/>
      <c r="J702" s="78"/>
      <c r="K702" s="78"/>
      <c r="M702" s="46"/>
      <c r="N702" s="47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84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104"/>
      <c r="J703" s="78"/>
      <c r="K703" s="78"/>
      <c r="M703" s="46"/>
      <c r="N703" s="47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84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104"/>
      <c r="J704" s="78"/>
      <c r="K704" s="78"/>
      <c r="M704" s="46"/>
      <c r="N704" s="47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84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104"/>
      <c r="J705" s="78"/>
      <c r="K705" s="78"/>
      <c r="M705" s="46"/>
      <c r="N705" s="47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84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104"/>
      <c r="J706" s="78"/>
      <c r="K706" s="78"/>
      <c r="M706" s="46"/>
      <c r="N706" s="47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84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104"/>
      <c r="J707" s="78"/>
      <c r="K707" s="78"/>
      <c r="M707" s="46"/>
      <c r="N707" s="47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84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104"/>
      <c r="J708" s="78"/>
      <c r="K708" s="78"/>
      <c r="M708" s="46"/>
      <c r="N708" s="47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84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104"/>
      <c r="J709" s="78"/>
      <c r="K709" s="78"/>
      <c r="M709" s="46"/>
      <c r="N709" s="47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84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104"/>
      <c r="J710" s="78"/>
      <c r="K710" s="78"/>
      <c r="M710" s="46"/>
      <c r="N710" s="47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84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104"/>
      <c r="J711" s="78"/>
      <c r="K711" s="78"/>
      <c r="M711" s="46"/>
      <c r="N711" s="47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84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104"/>
      <c r="J712" s="78"/>
      <c r="K712" s="78"/>
      <c r="M712" s="46"/>
      <c r="N712" s="47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84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104"/>
      <c r="J713" s="78"/>
      <c r="K713" s="78"/>
      <c r="M713" s="46"/>
      <c r="N713" s="47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84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104"/>
      <c r="J714" s="78"/>
      <c r="K714" s="78"/>
      <c r="M714" s="46"/>
      <c r="N714" s="47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84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104"/>
      <c r="J715" s="78"/>
      <c r="K715" s="78"/>
      <c r="M715" s="46"/>
      <c r="N715" s="47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84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104"/>
      <c r="J716" s="78"/>
      <c r="K716" s="78"/>
      <c r="M716" s="46"/>
      <c r="N716" s="47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84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104"/>
      <c r="J717" s="78"/>
      <c r="K717" s="78"/>
      <c r="M717" s="46"/>
      <c r="N717" s="47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84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104"/>
      <c r="J718" s="78"/>
      <c r="K718" s="78"/>
      <c r="M718" s="46"/>
      <c r="N718" s="47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84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104"/>
      <c r="J719" s="78"/>
      <c r="K719" s="78"/>
      <c r="M719" s="46"/>
      <c r="N719" s="47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84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104"/>
      <c r="J720" s="78"/>
      <c r="K720" s="78"/>
      <c r="M720" s="46"/>
      <c r="N720" s="47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84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104"/>
      <c r="J721" s="78"/>
      <c r="K721" s="78"/>
      <c r="M721" s="46"/>
      <c r="N721" s="47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84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104"/>
      <c r="J722" s="78"/>
      <c r="K722" s="78"/>
      <c r="M722" s="46"/>
      <c r="N722" s="47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84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104"/>
      <c r="J723" s="78"/>
      <c r="K723" s="78"/>
      <c r="M723" s="46"/>
      <c r="N723" s="47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84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104"/>
      <c r="J724" s="78"/>
      <c r="K724" s="78"/>
      <c r="M724" s="46"/>
      <c r="N724" s="47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84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104"/>
      <c r="J725" s="78"/>
      <c r="K725" s="78"/>
      <c r="M725" s="46"/>
      <c r="N725" s="47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84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104"/>
      <c r="J726" s="78"/>
      <c r="K726" s="78"/>
      <c r="M726" s="46"/>
      <c r="N726" s="47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84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104"/>
      <c r="J727" s="78"/>
      <c r="K727" s="78"/>
      <c r="M727" s="46"/>
      <c r="N727" s="47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84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104"/>
      <c r="J728" s="78"/>
      <c r="K728" s="78"/>
      <c r="M728" s="46"/>
      <c r="N728" s="47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84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104"/>
      <c r="J729" s="78"/>
      <c r="K729" s="78"/>
      <c r="M729" s="46"/>
      <c r="N729" s="47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84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104"/>
      <c r="J730" s="78"/>
      <c r="K730" s="78"/>
      <c r="M730" s="46"/>
      <c r="N730" s="47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84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104"/>
      <c r="J731" s="78"/>
      <c r="K731" s="78"/>
      <c r="M731" s="46"/>
      <c r="N731" s="47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84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104"/>
      <c r="J732" s="78"/>
      <c r="K732" s="78"/>
      <c r="M732" s="46"/>
      <c r="N732" s="47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84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104"/>
      <c r="J733" s="78"/>
      <c r="K733" s="78"/>
      <c r="M733" s="46"/>
      <c r="N733" s="47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84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104"/>
      <c r="J734" s="78"/>
      <c r="K734" s="78"/>
      <c r="M734" s="46"/>
      <c r="N734" s="47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84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104"/>
      <c r="J735" s="78"/>
      <c r="K735" s="78"/>
      <c r="M735" s="46"/>
      <c r="N735" s="47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84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104"/>
      <c r="J736" s="78"/>
      <c r="K736" s="78"/>
      <c r="M736" s="46"/>
      <c r="N736" s="47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84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104"/>
      <c r="J737" s="78"/>
      <c r="K737" s="78"/>
      <c r="M737" s="46"/>
      <c r="N737" s="47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84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104"/>
      <c r="J738" s="78"/>
      <c r="K738" s="78"/>
      <c r="M738" s="46"/>
      <c r="N738" s="47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84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104"/>
      <c r="J739" s="78"/>
      <c r="K739" s="78"/>
      <c r="M739" s="46"/>
      <c r="N739" s="47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84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104"/>
      <c r="J740" s="78"/>
      <c r="K740" s="78"/>
      <c r="M740" s="46"/>
      <c r="N740" s="47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84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104"/>
      <c r="J741" s="78"/>
      <c r="K741" s="78"/>
      <c r="M741" s="46"/>
      <c r="N741" s="47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84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104"/>
      <c r="J742" s="78"/>
      <c r="K742" s="78"/>
      <c r="M742" s="46"/>
      <c r="N742" s="47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84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104"/>
      <c r="J743" s="78"/>
      <c r="K743" s="78"/>
      <c r="M743" s="46"/>
      <c r="N743" s="47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84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104"/>
      <c r="J744" s="78"/>
      <c r="K744" s="78"/>
      <c r="M744" s="46"/>
      <c r="N744" s="47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84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104"/>
      <c r="J745" s="78"/>
      <c r="K745" s="78"/>
      <c r="M745" s="46"/>
      <c r="N745" s="47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84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104"/>
      <c r="J746" s="78"/>
      <c r="K746" s="78"/>
      <c r="M746" s="46"/>
      <c r="N746" s="47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84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104"/>
      <c r="J747" s="78"/>
      <c r="K747" s="78"/>
      <c r="M747" s="46"/>
      <c r="N747" s="47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84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104"/>
      <c r="J748" s="78"/>
      <c r="K748" s="78"/>
      <c r="M748" s="46"/>
      <c r="N748" s="47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84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104"/>
      <c r="J749" s="78"/>
      <c r="K749" s="78"/>
      <c r="M749" s="46"/>
      <c r="N749" s="47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84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104"/>
      <c r="J750" s="78"/>
      <c r="K750" s="78"/>
      <c r="M750" s="46"/>
      <c r="N750" s="47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84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104"/>
      <c r="J751" s="78"/>
      <c r="K751" s="78"/>
      <c r="M751" s="46"/>
      <c r="N751" s="47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84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104"/>
      <c r="J752" s="78"/>
      <c r="K752" s="78"/>
      <c r="M752" s="46"/>
      <c r="N752" s="47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84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104"/>
      <c r="J753" s="78"/>
      <c r="K753" s="78"/>
      <c r="M753" s="46"/>
      <c r="N753" s="47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84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104"/>
      <c r="J754" s="78"/>
      <c r="K754" s="78"/>
      <c r="M754" s="46"/>
      <c r="N754" s="47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84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104"/>
      <c r="J755" s="78"/>
      <c r="K755" s="78"/>
      <c r="M755" s="46"/>
      <c r="N755" s="47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84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104"/>
      <c r="J756" s="78"/>
      <c r="K756" s="78"/>
      <c r="M756" s="46"/>
      <c r="N756" s="47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84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104"/>
      <c r="J757" s="78"/>
      <c r="K757" s="78"/>
      <c r="M757" s="46"/>
      <c r="N757" s="47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84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104"/>
      <c r="J758" s="78"/>
      <c r="K758" s="78"/>
      <c r="M758" s="46"/>
      <c r="N758" s="47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84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104"/>
      <c r="J759" s="78"/>
      <c r="K759" s="78"/>
      <c r="M759" s="46"/>
      <c r="N759" s="47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84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104"/>
      <c r="J760" s="78"/>
      <c r="K760" s="78"/>
      <c r="M760" s="46"/>
      <c r="N760" s="47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84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104"/>
      <c r="J761" s="78"/>
      <c r="K761" s="78"/>
      <c r="M761" s="46"/>
      <c r="N761" s="47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84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104"/>
      <c r="J762" s="78"/>
      <c r="K762" s="78"/>
      <c r="M762" s="46"/>
      <c r="N762" s="47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84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104"/>
      <c r="J763" s="78"/>
      <c r="K763" s="78"/>
      <c r="M763" s="46"/>
      <c r="N763" s="47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84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104"/>
      <c r="J764" s="78"/>
      <c r="K764" s="78"/>
      <c r="M764" s="46"/>
      <c r="N764" s="47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84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104"/>
      <c r="J765" s="78"/>
      <c r="K765" s="78"/>
      <c r="M765" s="46"/>
      <c r="N765" s="47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84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104"/>
      <c r="J766" s="78"/>
      <c r="K766" s="78"/>
      <c r="M766" s="46"/>
      <c r="N766" s="47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84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104"/>
      <c r="J767" s="78"/>
      <c r="K767" s="78"/>
      <c r="M767" s="46"/>
      <c r="N767" s="47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84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104"/>
      <c r="J768" s="78"/>
      <c r="K768" s="78"/>
      <c r="M768" s="46"/>
      <c r="N768" s="47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84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104"/>
      <c r="J769" s="78"/>
      <c r="K769" s="78"/>
      <c r="M769" s="46"/>
      <c r="N769" s="47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84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104"/>
      <c r="J770" s="78"/>
      <c r="K770" s="78"/>
      <c r="M770" s="46"/>
      <c r="N770" s="47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84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104"/>
      <c r="J771" s="78"/>
      <c r="K771" s="78"/>
      <c r="M771" s="46"/>
      <c r="N771" s="47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84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104"/>
      <c r="J772" s="78"/>
      <c r="K772" s="78"/>
      <c r="M772" s="46"/>
      <c r="N772" s="47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84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104"/>
      <c r="J773" s="78"/>
      <c r="K773" s="78"/>
      <c r="M773" s="46"/>
      <c r="N773" s="47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84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104"/>
      <c r="J774" s="78"/>
      <c r="K774" s="78"/>
      <c r="M774" s="46"/>
      <c r="N774" s="47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84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104"/>
      <c r="J775" s="78"/>
      <c r="K775" s="78"/>
      <c r="M775" s="46"/>
      <c r="N775" s="47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84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104"/>
      <c r="J776" s="78"/>
      <c r="K776" s="78"/>
      <c r="M776" s="46"/>
      <c r="N776" s="47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84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104"/>
      <c r="J777" s="78"/>
      <c r="K777" s="78"/>
      <c r="M777" s="46"/>
      <c r="N777" s="47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84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104"/>
      <c r="J778" s="78"/>
      <c r="K778" s="78"/>
      <c r="M778" s="46"/>
      <c r="N778" s="47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84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104"/>
      <c r="J779" s="78"/>
      <c r="K779" s="78"/>
      <c r="M779" s="46"/>
      <c r="N779" s="47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84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104"/>
      <c r="J780" s="78"/>
      <c r="K780" s="78"/>
      <c r="M780" s="46"/>
      <c r="N780" s="47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84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104"/>
      <c r="J781" s="78"/>
      <c r="K781" s="78"/>
      <c r="M781" s="46"/>
      <c r="N781" s="47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84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104"/>
      <c r="J782" s="78"/>
      <c r="K782" s="78"/>
      <c r="M782" s="46"/>
      <c r="N782" s="47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84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104"/>
      <c r="J783" s="78"/>
      <c r="K783" s="78"/>
      <c r="M783" s="46"/>
      <c r="N783" s="47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84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104"/>
      <c r="J784" s="78"/>
      <c r="K784" s="78"/>
      <c r="M784" s="46"/>
      <c r="N784" s="47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84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104"/>
      <c r="J785" s="78"/>
      <c r="K785" s="78"/>
      <c r="M785" s="46"/>
      <c r="N785" s="47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84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104"/>
      <c r="J786" s="78"/>
      <c r="K786" s="78"/>
      <c r="M786" s="46"/>
      <c r="N786" s="47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84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104"/>
      <c r="J787" s="78"/>
      <c r="K787" s="78"/>
      <c r="M787" s="46"/>
      <c r="N787" s="47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84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104"/>
      <c r="J788" s="78"/>
      <c r="K788" s="78"/>
      <c r="M788" s="46"/>
      <c r="N788" s="47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84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104"/>
      <c r="J789" s="78"/>
      <c r="K789" s="78"/>
      <c r="M789" s="46"/>
      <c r="N789" s="47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84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104"/>
      <c r="J790" s="78"/>
      <c r="K790" s="78"/>
      <c r="M790" s="46"/>
      <c r="N790" s="47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84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104"/>
      <c r="J791" s="78"/>
      <c r="K791" s="78"/>
      <c r="M791" s="46"/>
      <c r="N791" s="47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84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104"/>
      <c r="J792" s="78"/>
      <c r="K792" s="78"/>
      <c r="M792" s="46"/>
      <c r="N792" s="47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84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104"/>
      <c r="J793" s="78"/>
      <c r="K793" s="78"/>
      <c r="M793" s="46"/>
      <c r="N793" s="47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84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104"/>
      <c r="J794" s="78"/>
      <c r="K794" s="78"/>
      <c r="M794" s="46"/>
      <c r="N794" s="47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84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104"/>
      <c r="J795" s="78"/>
      <c r="K795" s="78"/>
      <c r="M795" s="46"/>
      <c r="N795" s="47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84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104"/>
      <c r="J796" s="78"/>
      <c r="K796" s="78"/>
      <c r="M796" s="46"/>
      <c r="N796" s="47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84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104"/>
      <c r="J797" s="78"/>
      <c r="K797" s="78"/>
      <c r="M797" s="46"/>
      <c r="N797" s="47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84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104"/>
      <c r="J798" s="78"/>
      <c r="K798" s="78"/>
      <c r="M798" s="46"/>
      <c r="N798" s="47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84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104"/>
      <c r="J799" s="78"/>
      <c r="K799" s="78"/>
      <c r="M799" s="46"/>
      <c r="N799" s="47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84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104"/>
      <c r="J800" s="78"/>
      <c r="K800" s="78"/>
      <c r="M800" s="46"/>
      <c r="N800" s="47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84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104"/>
      <c r="J801" s="78"/>
      <c r="K801" s="78"/>
      <c r="M801" s="46"/>
      <c r="N801" s="47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84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104"/>
      <c r="J802" s="78"/>
      <c r="K802" s="78"/>
      <c r="M802" s="46"/>
      <c r="N802" s="47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84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104"/>
      <c r="J803" s="78"/>
      <c r="K803" s="78"/>
      <c r="M803" s="46"/>
      <c r="N803" s="47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84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104"/>
      <c r="J804" s="78"/>
      <c r="K804" s="78"/>
      <c r="M804" s="46"/>
      <c r="N804" s="47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84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104"/>
      <c r="J805" s="78"/>
      <c r="K805" s="78"/>
      <c r="M805" s="46"/>
      <c r="N805" s="47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84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104"/>
      <c r="J806" s="78"/>
      <c r="K806" s="78"/>
      <c r="M806" s="46"/>
      <c r="N806" s="47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84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104"/>
      <c r="J807" s="78"/>
      <c r="K807" s="78"/>
      <c r="M807" s="46"/>
      <c r="N807" s="47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84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104"/>
      <c r="J808" s="78"/>
      <c r="K808" s="78"/>
      <c r="M808" s="46"/>
      <c r="N808" s="47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84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104"/>
      <c r="J809" s="78"/>
      <c r="K809" s="78"/>
      <c r="M809" s="46"/>
      <c r="N809" s="47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84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104"/>
      <c r="J810" s="78"/>
      <c r="K810" s="78"/>
      <c r="M810" s="46"/>
      <c r="N810" s="47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84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104"/>
      <c r="J811" s="78"/>
      <c r="K811" s="78"/>
      <c r="M811" s="46"/>
      <c r="N811" s="47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84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104"/>
      <c r="J812" s="78"/>
      <c r="K812" s="78"/>
      <c r="M812" s="46"/>
      <c r="N812" s="47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84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104"/>
      <c r="J813" s="78"/>
      <c r="K813" s="78"/>
      <c r="M813" s="46"/>
      <c r="N813" s="47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84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104"/>
      <c r="J814" s="78"/>
      <c r="K814" s="78"/>
      <c r="M814" s="46"/>
      <c r="N814" s="47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84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104"/>
      <c r="J815" s="78"/>
      <c r="K815" s="78"/>
      <c r="M815" s="46"/>
      <c r="N815" s="47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84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104"/>
      <c r="J816" s="78"/>
      <c r="K816" s="78"/>
      <c r="M816" s="46"/>
      <c r="N816" s="47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84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104"/>
      <c r="J817" s="78"/>
      <c r="K817" s="78"/>
      <c r="M817" s="46"/>
      <c r="N817" s="47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84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104"/>
      <c r="J818" s="78"/>
      <c r="K818" s="78"/>
      <c r="M818" s="46"/>
      <c r="N818" s="47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84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104"/>
      <c r="J819" s="78"/>
      <c r="K819" s="78"/>
      <c r="M819" s="46"/>
      <c r="N819" s="47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84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104"/>
      <c r="J820" s="78"/>
      <c r="K820" s="78"/>
      <c r="M820" s="46"/>
      <c r="N820" s="47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84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104"/>
      <c r="J821" s="78"/>
      <c r="K821" s="78"/>
      <c r="M821" s="46"/>
      <c r="N821" s="47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84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104"/>
      <c r="J822" s="78"/>
      <c r="K822" s="78"/>
      <c r="M822" s="46"/>
      <c r="N822" s="47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84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104"/>
      <c r="J823" s="78"/>
      <c r="K823" s="78"/>
      <c r="M823" s="46"/>
      <c r="N823" s="47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84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104"/>
      <c r="J824" s="78"/>
      <c r="K824" s="78"/>
      <c r="M824" s="46"/>
      <c r="N824" s="47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84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104"/>
      <c r="J825" s="78"/>
      <c r="K825" s="78"/>
      <c r="M825" s="46"/>
      <c r="N825" s="47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84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104"/>
      <c r="J826" s="78"/>
      <c r="K826" s="78"/>
      <c r="M826" s="46"/>
      <c r="N826" s="47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84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104"/>
      <c r="J827" s="78"/>
      <c r="K827" s="78"/>
      <c r="M827" s="46"/>
      <c r="N827" s="47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84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104"/>
      <c r="J828" s="78"/>
      <c r="K828" s="78"/>
      <c r="M828" s="46"/>
      <c r="N828" s="47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84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104"/>
      <c r="J829" s="78"/>
      <c r="K829" s="78"/>
      <c r="M829" s="46"/>
      <c r="N829" s="47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84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104"/>
      <c r="J830" s="78"/>
      <c r="K830" s="78"/>
      <c r="M830" s="46"/>
      <c r="N830" s="47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84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104"/>
      <c r="J831" s="78"/>
      <c r="K831" s="78"/>
      <c r="M831" s="46"/>
      <c r="N831" s="47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84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104"/>
      <c r="J832" s="78"/>
      <c r="K832" s="78"/>
      <c r="M832" s="46"/>
      <c r="N832" s="47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84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104"/>
      <c r="J833" s="78"/>
      <c r="K833" s="78"/>
      <c r="M833" s="46"/>
      <c r="N833" s="47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84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104"/>
      <c r="J834" s="78"/>
      <c r="K834" s="78"/>
      <c r="M834" s="46"/>
      <c r="N834" s="47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84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104"/>
      <c r="J835" s="78"/>
      <c r="K835" s="78"/>
      <c r="M835" s="46"/>
      <c r="N835" s="47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84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104"/>
      <c r="J836" s="78"/>
      <c r="K836" s="78"/>
      <c r="M836" s="46"/>
      <c r="N836" s="47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84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104"/>
      <c r="J837" s="78"/>
      <c r="K837" s="78"/>
      <c r="M837" s="46"/>
      <c r="N837" s="47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84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104"/>
      <c r="J838" s="78"/>
      <c r="K838" s="78"/>
      <c r="M838" s="46"/>
      <c r="N838" s="47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84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104"/>
      <c r="J839" s="78"/>
      <c r="K839" s="78"/>
      <c r="M839" s="46"/>
      <c r="N839" s="47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84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104"/>
      <c r="J840" s="78"/>
      <c r="K840" s="78"/>
      <c r="M840" s="46"/>
      <c r="N840" s="47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84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104"/>
      <c r="J841" s="78"/>
      <c r="K841" s="78"/>
      <c r="M841" s="46"/>
      <c r="N841" s="47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84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104"/>
      <c r="J842" s="78"/>
      <c r="K842" s="78"/>
      <c r="M842" s="46"/>
      <c r="N842" s="47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84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104"/>
      <c r="J843" s="78"/>
      <c r="K843" s="78"/>
      <c r="M843" s="46"/>
      <c r="N843" s="47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84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104"/>
      <c r="J844" s="78"/>
      <c r="K844" s="78"/>
      <c r="M844" s="46"/>
      <c r="N844" s="47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84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104"/>
      <c r="J845" s="78"/>
      <c r="K845" s="78"/>
      <c r="M845" s="46"/>
      <c r="N845" s="47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84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104"/>
      <c r="J846" s="78"/>
      <c r="K846" s="78"/>
      <c r="M846" s="46"/>
      <c r="N846" s="47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84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104"/>
      <c r="J847" s="78"/>
      <c r="K847" s="78"/>
      <c r="M847" s="46"/>
      <c r="N847" s="47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84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104"/>
      <c r="J848" s="78"/>
      <c r="K848" s="78"/>
      <c r="M848" s="46"/>
      <c r="N848" s="47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84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104"/>
      <c r="J849" s="78"/>
      <c r="K849" s="78"/>
      <c r="M849" s="46"/>
      <c r="N849" s="47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84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104"/>
      <c r="J850" s="78"/>
      <c r="K850" s="78"/>
      <c r="M850" s="46"/>
      <c r="N850" s="47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84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104"/>
      <c r="J851" s="78"/>
      <c r="K851" s="78"/>
      <c r="M851" s="46"/>
      <c r="N851" s="47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84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104"/>
      <c r="J852" s="78"/>
      <c r="K852" s="78"/>
      <c r="M852" s="46"/>
      <c r="N852" s="47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84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104"/>
      <c r="J853" s="78"/>
      <c r="K853" s="78"/>
      <c r="M853" s="46"/>
      <c r="N853" s="47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84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104"/>
      <c r="J854" s="78"/>
      <c r="K854" s="78"/>
      <c r="M854" s="46"/>
      <c r="N854" s="47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84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104"/>
      <c r="J855" s="78"/>
      <c r="K855" s="78"/>
      <c r="M855" s="46"/>
      <c r="N855" s="47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84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104"/>
      <c r="J856" s="78"/>
      <c r="K856" s="78"/>
      <c r="M856" s="46"/>
      <c r="N856" s="47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84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104"/>
      <c r="J857" s="78"/>
      <c r="K857" s="78"/>
      <c r="M857" s="46"/>
      <c r="N857" s="47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84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104"/>
      <c r="J858" s="78"/>
      <c r="K858" s="78"/>
      <c r="M858" s="46"/>
      <c r="N858" s="47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84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104"/>
      <c r="J859" s="78"/>
      <c r="K859" s="78"/>
      <c r="M859" s="46"/>
      <c r="N859" s="47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84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104"/>
      <c r="J860" s="78"/>
      <c r="K860" s="78"/>
      <c r="M860" s="46"/>
      <c r="N860" s="47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84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104"/>
      <c r="J861" s="78"/>
      <c r="K861" s="78"/>
      <c r="M861" s="46"/>
      <c r="N861" s="47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84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104"/>
      <c r="J862" s="78"/>
      <c r="K862" s="78"/>
      <c r="M862" s="46"/>
      <c r="N862" s="47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84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104"/>
      <c r="J863" s="78"/>
      <c r="K863" s="78"/>
      <c r="M863" s="46"/>
      <c r="N863" s="47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84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104"/>
      <c r="J864" s="78"/>
      <c r="K864" s="78"/>
      <c r="M864" s="46"/>
      <c r="N864" s="47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84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104"/>
      <c r="J865" s="78"/>
      <c r="K865" s="78"/>
      <c r="M865" s="46"/>
      <c r="N865" s="47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84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104"/>
      <c r="J866" s="78"/>
      <c r="K866" s="78"/>
      <c r="M866" s="46"/>
      <c r="N866" s="47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84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104"/>
      <c r="J867" s="78"/>
      <c r="K867" s="78"/>
      <c r="M867" s="46"/>
      <c r="N867" s="47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84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104"/>
      <c r="J868" s="78"/>
      <c r="K868" s="78"/>
      <c r="M868" s="46"/>
      <c r="N868" s="47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84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104"/>
      <c r="J869" s="78"/>
      <c r="K869" s="78"/>
      <c r="M869" s="46"/>
      <c r="N869" s="47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84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104"/>
      <c r="J870" s="78"/>
      <c r="K870" s="78"/>
      <c r="M870" s="46"/>
      <c r="N870" s="47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84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104"/>
      <c r="J871" s="78"/>
      <c r="K871" s="78"/>
      <c r="M871" s="46"/>
      <c r="N871" s="47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84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104"/>
      <c r="J872" s="78"/>
      <c r="K872" s="78"/>
      <c r="M872" s="46"/>
      <c r="N872" s="47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84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104"/>
      <c r="J873" s="78"/>
      <c r="K873" s="78"/>
      <c r="M873" s="46"/>
      <c r="N873" s="47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84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104"/>
      <c r="J874" s="78"/>
      <c r="K874" s="78"/>
      <c r="M874" s="46"/>
      <c r="N874" s="47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84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104"/>
      <c r="J875" s="78"/>
      <c r="K875" s="78"/>
      <c r="M875" s="46"/>
      <c r="N875" s="47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84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104"/>
      <c r="J876" s="78"/>
      <c r="K876" s="78"/>
      <c r="M876" s="46"/>
      <c r="N876" s="47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84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104"/>
      <c r="J877" s="78"/>
      <c r="K877" s="78"/>
      <c r="M877" s="46"/>
      <c r="N877" s="47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84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104"/>
      <c r="J878" s="78"/>
      <c r="K878" s="78"/>
      <c r="M878" s="46"/>
      <c r="N878" s="47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84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104"/>
      <c r="J879" s="78"/>
      <c r="K879" s="78"/>
      <c r="M879" s="46"/>
      <c r="N879" s="47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84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104"/>
      <c r="J880" s="78"/>
      <c r="K880" s="78"/>
      <c r="M880" s="46"/>
      <c r="N880" s="47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84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104"/>
      <c r="J881" s="78"/>
      <c r="K881" s="78"/>
      <c r="M881" s="46"/>
      <c r="N881" s="47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84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104"/>
      <c r="J882" s="78"/>
      <c r="K882" s="78"/>
      <c r="M882" s="46"/>
      <c r="N882" s="47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84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104"/>
      <c r="J883" s="78"/>
      <c r="K883" s="78"/>
      <c r="M883" s="46"/>
      <c r="N883" s="47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84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104"/>
      <c r="J884" s="78"/>
      <c r="K884" s="78"/>
      <c r="M884" s="46"/>
      <c r="N884" s="47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84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104"/>
      <c r="J885" s="78"/>
      <c r="K885" s="78"/>
      <c r="M885" s="46"/>
      <c r="N885" s="47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84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104"/>
      <c r="J886" s="78"/>
      <c r="K886" s="78"/>
      <c r="M886" s="46"/>
      <c r="N886" s="47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84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104"/>
      <c r="J887" s="78"/>
      <c r="K887" s="78"/>
      <c r="M887" s="46"/>
      <c r="N887" s="47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84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104"/>
      <c r="J888" s="78"/>
      <c r="K888" s="78"/>
      <c r="M888" s="46"/>
      <c r="N888" s="47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84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104"/>
      <c r="J889" s="78"/>
      <c r="K889" s="78"/>
      <c r="M889" s="46"/>
      <c r="N889" s="47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84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104"/>
      <c r="J890" s="78"/>
      <c r="K890" s="78"/>
      <c r="M890" s="46"/>
      <c r="N890" s="47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84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104"/>
      <c r="J891" s="78"/>
      <c r="K891" s="78"/>
      <c r="M891" s="46"/>
      <c r="N891" s="47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84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104"/>
      <c r="J892" s="78"/>
      <c r="K892" s="78"/>
      <c r="M892" s="46"/>
      <c r="N892" s="47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84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104"/>
      <c r="J893" s="78"/>
      <c r="K893" s="78"/>
      <c r="M893" s="46"/>
      <c r="N893" s="47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84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104"/>
      <c r="J894" s="78"/>
      <c r="K894" s="78"/>
      <c r="M894" s="46"/>
      <c r="N894" s="47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84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104"/>
      <c r="J895" s="78"/>
      <c r="K895" s="78"/>
      <c r="M895" s="46"/>
      <c r="N895" s="47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84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104"/>
      <c r="J896" s="78"/>
      <c r="K896" s="78"/>
      <c r="M896" s="46"/>
      <c r="N896" s="47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84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104"/>
      <c r="J897" s="78"/>
      <c r="K897" s="78"/>
      <c r="M897" s="46"/>
      <c r="N897" s="47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84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104"/>
      <c r="J898" s="78"/>
      <c r="K898" s="78"/>
      <c r="M898" s="46"/>
      <c r="N898" s="47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84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104"/>
      <c r="J899" s="78"/>
      <c r="K899" s="78"/>
      <c r="M899" s="46"/>
      <c r="N899" s="47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84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104"/>
      <c r="J900" s="78"/>
      <c r="K900" s="78"/>
      <c r="M900" s="46"/>
      <c r="N900" s="47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84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104"/>
      <c r="J901" s="78"/>
      <c r="K901" s="78"/>
      <c r="M901" s="46"/>
      <c r="N901" s="47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84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104"/>
      <c r="J902" s="78"/>
      <c r="K902" s="78"/>
      <c r="M902" s="46"/>
      <c r="N902" s="47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84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104"/>
      <c r="J903" s="78"/>
      <c r="K903" s="78"/>
      <c r="M903" s="46"/>
      <c r="N903" s="47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84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104"/>
      <c r="J904" s="78"/>
      <c r="K904" s="78"/>
      <c r="M904" s="46"/>
      <c r="N904" s="47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84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104"/>
      <c r="J905" s="78"/>
      <c r="K905" s="78"/>
      <c r="M905" s="46"/>
      <c r="N905" s="47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84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104"/>
      <c r="J906" s="78"/>
      <c r="K906" s="78"/>
      <c r="M906" s="46"/>
      <c r="N906" s="47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84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104"/>
      <c r="J907" s="78"/>
      <c r="K907" s="78"/>
      <c r="M907" s="46"/>
      <c r="N907" s="47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84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104"/>
      <c r="J908" s="78"/>
      <c r="K908" s="78"/>
      <c r="M908" s="46"/>
      <c r="N908" s="47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84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104"/>
      <c r="J909" s="78"/>
      <c r="K909" s="78"/>
      <c r="M909" s="46"/>
      <c r="N909" s="47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84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104"/>
      <c r="J910" s="78"/>
      <c r="K910" s="78"/>
      <c r="M910" s="46"/>
      <c r="N910" s="47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84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104"/>
      <c r="J911" s="78"/>
      <c r="K911" s="78"/>
      <c r="M911" s="46"/>
      <c r="N911" s="47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84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104"/>
      <c r="J912" s="78"/>
      <c r="K912" s="78"/>
      <c r="M912" s="46"/>
      <c r="N912" s="47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84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104"/>
      <c r="J913" s="78"/>
      <c r="K913" s="78"/>
      <c r="M913" s="46"/>
      <c r="N913" s="47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84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104"/>
      <c r="J914" s="78"/>
      <c r="K914" s="78"/>
      <c r="M914" s="46"/>
      <c r="N914" s="47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84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104"/>
      <c r="J915" s="78"/>
      <c r="K915" s="78"/>
      <c r="M915" s="46"/>
      <c r="N915" s="47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84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104"/>
      <c r="J916" s="78"/>
      <c r="K916" s="78"/>
      <c r="M916" s="46"/>
      <c r="N916" s="47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84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104"/>
      <c r="J917" s="78"/>
      <c r="K917" s="78"/>
      <c r="M917" s="46"/>
      <c r="N917" s="47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84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104"/>
      <c r="J918" s="78"/>
      <c r="K918" s="78"/>
      <c r="M918" s="46"/>
      <c r="N918" s="47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84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104"/>
      <c r="J919" s="78"/>
      <c r="K919" s="78"/>
      <c r="M919" s="46"/>
      <c r="N919" s="47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84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104"/>
      <c r="J920" s="78"/>
      <c r="K920" s="78"/>
      <c r="M920" s="46"/>
      <c r="N920" s="47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84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104"/>
      <c r="J921" s="78"/>
      <c r="K921" s="78"/>
      <c r="M921" s="46"/>
      <c r="N921" s="47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84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104"/>
      <c r="J922" s="78"/>
      <c r="K922" s="78"/>
      <c r="M922" s="46"/>
      <c r="N922" s="47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84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104"/>
      <c r="J923" s="78"/>
      <c r="K923" s="78"/>
      <c r="M923" s="46"/>
      <c r="N923" s="47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84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104"/>
      <c r="J924" s="78"/>
      <c r="K924" s="78"/>
      <c r="M924" s="46"/>
      <c r="N924" s="47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84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104"/>
      <c r="J925" s="78"/>
      <c r="K925" s="78"/>
      <c r="M925" s="46"/>
      <c r="N925" s="47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84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104"/>
      <c r="J926" s="78"/>
      <c r="K926" s="78"/>
      <c r="M926" s="46"/>
      <c r="N926" s="47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84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104"/>
      <c r="J927" s="78"/>
      <c r="K927" s="78"/>
      <c r="M927" s="46"/>
      <c r="N927" s="47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84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104"/>
      <c r="J928" s="78"/>
      <c r="K928" s="78"/>
      <c r="M928" s="46"/>
      <c r="N928" s="47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84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104"/>
      <c r="J929" s="78"/>
      <c r="K929" s="78"/>
      <c r="M929" s="46"/>
      <c r="N929" s="47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84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104"/>
      <c r="J930" s="78"/>
      <c r="K930" s="78"/>
      <c r="M930" s="46"/>
      <c r="N930" s="47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84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104"/>
      <c r="J931" s="78"/>
      <c r="K931" s="78"/>
      <c r="M931" s="46"/>
      <c r="N931" s="47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84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104"/>
      <c r="J932" s="78"/>
      <c r="K932" s="78"/>
      <c r="M932" s="46"/>
      <c r="N932" s="47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84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104"/>
      <c r="J933" s="78"/>
      <c r="K933" s="78"/>
      <c r="M933" s="46"/>
      <c r="N933" s="47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84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104"/>
      <c r="J934" s="78"/>
      <c r="K934" s="78"/>
      <c r="M934" s="46"/>
      <c r="N934" s="47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84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104"/>
      <c r="J935" s="78"/>
      <c r="K935" s="78"/>
      <c r="M935" s="46"/>
      <c r="N935" s="47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84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104"/>
      <c r="J936" s="78"/>
      <c r="K936" s="78"/>
      <c r="M936" s="46"/>
      <c r="N936" s="47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84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104"/>
      <c r="J937" s="78"/>
      <c r="K937" s="78"/>
      <c r="M937" s="46"/>
      <c r="N937" s="47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84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104"/>
      <c r="J938" s="78"/>
      <c r="K938" s="78"/>
      <c r="M938" s="46"/>
      <c r="N938" s="47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84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104"/>
      <c r="J939" s="78"/>
      <c r="K939" s="78"/>
      <c r="M939" s="46"/>
      <c r="N939" s="47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84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104"/>
      <c r="J940" s="78"/>
      <c r="K940" s="78"/>
      <c r="M940" s="46"/>
      <c r="N940" s="47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84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104"/>
      <c r="J941" s="78"/>
      <c r="K941" s="78"/>
      <c r="M941" s="46"/>
      <c r="N941" s="47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84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104"/>
      <c r="J942" s="78"/>
      <c r="K942" s="78"/>
      <c r="M942" s="46"/>
      <c r="N942" s="47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84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104"/>
      <c r="J943" s="78"/>
      <c r="K943" s="78"/>
      <c r="M943" s="46"/>
      <c r="N943" s="47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84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104"/>
      <c r="J944" s="78"/>
      <c r="K944" s="78"/>
      <c r="M944" s="46"/>
      <c r="N944" s="47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84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104"/>
      <c r="J945" s="78"/>
      <c r="K945" s="78"/>
      <c r="M945" s="46"/>
      <c r="N945" s="47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84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104"/>
      <c r="J946" s="78"/>
      <c r="K946" s="78"/>
      <c r="M946" s="46"/>
      <c r="N946" s="47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84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104"/>
      <c r="J947" s="78"/>
      <c r="K947" s="78"/>
      <c r="M947" s="46"/>
      <c r="N947" s="47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84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104"/>
      <c r="J948" s="78"/>
      <c r="K948" s="78"/>
      <c r="M948" s="46"/>
      <c r="N948" s="47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84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104"/>
      <c r="J949" s="78"/>
      <c r="K949" s="78"/>
      <c r="M949" s="46"/>
      <c r="N949" s="47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84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104"/>
      <c r="J950" s="78"/>
      <c r="K950" s="78"/>
      <c r="M950" s="46"/>
      <c r="N950" s="47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84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104"/>
      <c r="J951" s="78"/>
      <c r="K951" s="78"/>
      <c r="M951" s="46"/>
      <c r="N951" s="47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84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104"/>
      <c r="J952" s="78"/>
      <c r="K952" s="78"/>
      <c r="M952" s="46"/>
      <c r="N952" s="47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84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104"/>
      <c r="J953" s="78"/>
      <c r="K953" s="78"/>
      <c r="M953" s="46"/>
      <c r="N953" s="47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84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104"/>
      <c r="J954" s="78"/>
      <c r="K954" s="78"/>
      <c r="M954" s="46"/>
      <c r="N954" s="47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84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104"/>
      <c r="J955" s="78"/>
      <c r="K955" s="78"/>
      <c r="M955" s="46"/>
      <c r="N955" s="47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84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104"/>
      <c r="J956" s="78"/>
      <c r="K956" s="78"/>
      <c r="M956" s="46"/>
      <c r="N956" s="47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84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104"/>
      <c r="J957" s="78"/>
      <c r="K957" s="78"/>
      <c r="M957" s="46"/>
      <c r="N957" s="47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84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104"/>
      <c r="J958" s="78"/>
      <c r="K958" s="78"/>
      <c r="M958" s="46"/>
      <c r="N958" s="47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84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104"/>
      <c r="J959" s="78"/>
      <c r="K959" s="78"/>
      <c r="M959" s="46"/>
      <c r="N959" s="47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84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104"/>
      <c r="J960" s="78"/>
      <c r="K960" s="78"/>
      <c r="M960" s="46"/>
      <c r="N960" s="47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84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104"/>
      <c r="J961" s="78"/>
      <c r="K961" s="78"/>
      <c r="M961" s="46"/>
      <c r="N961" s="47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84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104"/>
      <c r="J962" s="78"/>
      <c r="K962" s="78"/>
      <c r="M962" s="46"/>
      <c r="N962" s="47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84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104"/>
      <c r="J963" s="78"/>
      <c r="K963" s="78"/>
      <c r="M963" s="46"/>
      <c r="N963" s="47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84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104"/>
      <c r="J964" s="78"/>
      <c r="K964" s="78"/>
      <c r="M964" s="46"/>
      <c r="N964" s="47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84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104"/>
      <c r="J965" s="78"/>
      <c r="K965" s="78"/>
      <c r="M965" s="46"/>
      <c r="N965" s="47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84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104"/>
      <c r="J966" s="78"/>
      <c r="K966" s="78"/>
      <c r="M966" s="46"/>
      <c r="N966" s="47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84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104"/>
      <c r="J967" s="78"/>
      <c r="K967" s="78"/>
      <c r="M967" s="46"/>
      <c r="N967" s="47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84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104"/>
      <c r="J968" s="78"/>
      <c r="K968" s="78"/>
      <c r="M968" s="46"/>
      <c r="N968" s="47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84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104"/>
      <c r="J969" s="78"/>
      <c r="K969" s="78"/>
      <c r="M969" s="46"/>
      <c r="N969" s="47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84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104"/>
      <c r="J970" s="78"/>
      <c r="K970" s="78"/>
      <c r="M970" s="46"/>
      <c r="N970" s="47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84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104"/>
      <c r="J971" s="78"/>
      <c r="K971" s="78"/>
      <c r="M971" s="46"/>
      <c r="N971" s="47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84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104"/>
      <c r="J972" s="78"/>
      <c r="K972" s="78"/>
      <c r="M972" s="46"/>
      <c r="N972" s="47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84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104"/>
      <c r="J973" s="78"/>
      <c r="K973" s="78"/>
      <c r="M973" s="46"/>
      <c r="N973" s="47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84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104"/>
      <c r="J974" s="78"/>
      <c r="K974" s="78"/>
      <c r="M974" s="46"/>
      <c r="N974" s="47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84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104"/>
      <c r="J975" s="78"/>
      <c r="K975" s="78"/>
      <c r="M975" s="46"/>
      <c r="N975" s="47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84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104"/>
      <c r="J976" s="78"/>
      <c r="K976" s="78"/>
      <c r="M976" s="46"/>
      <c r="N976" s="47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84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104"/>
      <c r="J977" s="78"/>
      <c r="K977" s="78"/>
      <c r="M977" s="46"/>
      <c r="N977" s="47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84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104"/>
      <c r="J978" s="78"/>
      <c r="K978" s="78"/>
      <c r="M978" s="46"/>
      <c r="N978" s="47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84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104"/>
      <c r="J979" s="78"/>
      <c r="K979" s="78"/>
      <c r="M979" s="46"/>
      <c r="N979" s="47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84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104"/>
      <c r="J980" s="78"/>
      <c r="K980" s="78"/>
      <c r="M980" s="46"/>
      <c r="N980" s="47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84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104"/>
      <c r="J981" s="78"/>
      <c r="K981" s="78"/>
      <c r="M981" s="46"/>
      <c r="N981" s="47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84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104"/>
      <c r="J982" s="78"/>
      <c r="K982" s="78"/>
      <c r="M982" s="46"/>
      <c r="N982" s="47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84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104"/>
      <c r="J983" s="78"/>
      <c r="K983" s="78"/>
      <c r="M983" s="46"/>
      <c r="N983" s="47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84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104"/>
      <c r="J984" s="78"/>
      <c r="K984" s="78"/>
      <c r="M984" s="46"/>
      <c r="N984" s="47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84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104"/>
      <c r="J985" s="78"/>
      <c r="K985" s="78"/>
      <c r="M985" s="46"/>
      <c r="N985" s="47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84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104"/>
      <c r="J986" s="78"/>
      <c r="K986" s="78"/>
      <c r="M986" s="46"/>
      <c r="N986" s="47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84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104"/>
      <c r="J987" s="78"/>
      <c r="K987" s="78"/>
      <c r="M987" s="46"/>
      <c r="N987" s="47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84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104"/>
      <c r="J988" s="78"/>
      <c r="K988" s="78"/>
      <c r="M988" s="46"/>
      <c r="N988" s="47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84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104"/>
      <c r="J989" s="78"/>
      <c r="K989" s="78"/>
      <c r="M989" s="46"/>
      <c r="N989" s="47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84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104"/>
      <c r="J990" s="78"/>
      <c r="K990" s="78"/>
      <c r="M990" s="46"/>
      <c r="N990" s="47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84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104"/>
      <c r="J991" s="78"/>
      <c r="K991" s="78"/>
      <c r="M991" s="46"/>
      <c r="N991" s="47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84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104"/>
      <c r="J992" s="78"/>
      <c r="K992" s="78"/>
      <c r="M992" s="46"/>
      <c r="N992" s="47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84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104"/>
      <c r="J993" s="78"/>
      <c r="K993" s="78"/>
      <c r="M993" s="46"/>
      <c r="N993" s="47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84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104"/>
      <c r="J994" s="78"/>
      <c r="K994" s="78"/>
      <c r="M994" s="46"/>
      <c r="N994" s="47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84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104"/>
      <c r="J995" s="78"/>
      <c r="K995" s="78"/>
      <c r="M995" s="46"/>
      <c r="N995" s="47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84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104"/>
      <c r="J996" s="78"/>
      <c r="K996" s="78"/>
      <c r="M996" s="46"/>
      <c r="N996" s="47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84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104"/>
      <c r="J997" s="78"/>
      <c r="K997" s="78"/>
      <c r="M997" s="46"/>
      <c r="N997" s="47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84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104"/>
      <c r="J998" s="78"/>
      <c r="K998" s="78"/>
      <c r="M998" s="46"/>
      <c r="N998" s="47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84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104"/>
      <c r="J999" s="78"/>
      <c r="K999" s="78"/>
      <c r="M999" s="46"/>
      <c r="N999" s="47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84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104"/>
      <c r="J1000" s="78"/>
      <c r="K1000" s="78"/>
      <c r="M1000" s="46"/>
      <c r="N1000" s="47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84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</row>
  </sheetData>
  <hyperlinks>
    <hyperlink r:id="rId1" ref="AX8"/>
    <hyperlink r:id="rId2" ref="AX9"/>
    <hyperlink r:id="rId3" ref="AX13"/>
    <hyperlink r:id="rId4" ref="AX15"/>
    <hyperlink r:id="rId5" ref="AX17"/>
    <hyperlink r:id="rId6" ref="AZ17"/>
    <hyperlink r:id="rId7" ref="BB17"/>
    <hyperlink r:id="rId8" ref="AX18"/>
    <hyperlink r:id="rId9" ref="AZ18"/>
    <hyperlink r:id="rId10" ref="AX19"/>
    <hyperlink r:id="rId11" ref="AX20"/>
    <hyperlink r:id="rId12" ref="AZ20"/>
    <hyperlink r:id="rId13" ref="AX28"/>
    <hyperlink r:id="rId14" ref="AZ28"/>
    <hyperlink r:id="rId15" ref="BB28"/>
    <hyperlink r:id="rId16" ref="AX34"/>
    <hyperlink r:id="rId17" ref="AX38"/>
    <hyperlink r:id="rId18" ref="AY38"/>
    <hyperlink r:id="rId19" ref="AZ38"/>
    <hyperlink r:id="rId20" ref="BA38"/>
    <hyperlink r:id="rId21" ref="AX40"/>
    <hyperlink r:id="rId22" ref="AY40"/>
    <hyperlink r:id="rId23" ref="AX41"/>
    <hyperlink r:id="rId24" ref="AZ41"/>
    <hyperlink r:id="rId25" ref="AX42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7.29"/>
  </cols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16" t="s">
        <v>92</v>
      </c>
      <c r="J1" s="17"/>
      <c r="K1" s="4"/>
      <c r="N1" s="4"/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6"/>
      <c r="J2" s="18" t="s">
        <v>93</v>
      </c>
    </row>
    <row r="3" ht="17.25">
      <c r="A3" s="1" t="s">
        <v>9</v>
      </c>
      <c r="B3" s="1" t="s">
        <v>10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19"/>
      <c r="J3" s="20"/>
    </row>
    <row r="4" ht="17.25">
      <c r="A4" s="7" t="s">
        <v>11</v>
      </c>
      <c r="B4" s="7" t="s">
        <v>12</v>
      </c>
      <c r="C4" s="8">
        <v>54.0</v>
      </c>
      <c r="D4" s="8">
        <v>40.0</v>
      </c>
      <c r="E4" s="8">
        <v>12.0</v>
      </c>
      <c r="F4" s="8">
        <v>94.0</v>
      </c>
      <c r="G4" s="8">
        <v>23.0</v>
      </c>
      <c r="H4" s="21" t="s">
        <v>94</v>
      </c>
      <c r="J4" s="20"/>
    </row>
    <row r="5" ht="17.25">
      <c r="A5" s="7" t="s">
        <v>13</v>
      </c>
      <c r="B5" s="7" t="s">
        <v>14</v>
      </c>
      <c r="C5" s="8">
        <v>45.0</v>
      </c>
      <c r="D5" s="8">
        <v>77.0</v>
      </c>
      <c r="E5" s="8">
        <v>0.0</v>
      </c>
      <c r="F5" s="8">
        <v>122.0</v>
      </c>
      <c r="G5" s="8">
        <v>20.0</v>
      </c>
      <c r="H5" s="22" t="s">
        <v>95</v>
      </c>
      <c r="J5" s="20"/>
    </row>
    <row r="6" ht="17.25">
      <c r="A6" s="7" t="s">
        <v>15</v>
      </c>
      <c r="B6" s="7" t="s">
        <v>16</v>
      </c>
      <c r="C6" s="8">
        <v>51.0</v>
      </c>
      <c r="D6" s="8">
        <v>469.0</v>
      </c>
      <c r="E6" s="8">
        <v>7.0</v>
      </c>
      <c r="F6" s="8">
        <v>300.0</v>
      </c>
      <c r="G6" s="8">
        <v>22.0</v>
      </c>
      <c r="H6" s="19" t="s">
        <v>96</v>
      </c>
      <c r="J6" s="20"/>
    </row>
    <row r="7" ht="17.25">
      <c r="A7" s="1" t="s">
        <v>17</v>
      </c>
      <c r="B7" s="1" t="s">
        <v>18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21" t="s">
        <v>94</v>
      </c>
      <c r="I7" s="4" t="s">
        <v>97</v>
      </c>
      <c r="J7" s="20"/>
    </row>
    <row r="8" ht="17.25">
      <c r="A8" s="7" t="s">
        <v>19</v>
      </c>
      <c r="B8" s="7" t="s">
        <v>20</v>
      </c>
      <c r="C8" s="8">
        <v>51.0</v>
      </c>
      <c r="D8" s="8">
        <v>288.0</v>
      </c>
      <c r="E8" s="8">
        <v>10.0</v>
      </c>
      <c r="F8" s="8">
        <v>300.0</v>
      </c>
      <c r="G8" s="8">
        <v>22.0</v>
      </c>
      <c r="H8" s="19" t="s">
        <v>96</v>
      </c>
      <c r="J8" s="20"/>
    </row>
    <row r="9" ht="17.25">
      <c r="A9" s="7" t="s">
        <v>21</v>
      </c>
      <c r="B9" s="7" t="s">
        <v>22</v>
      </c>
      <c r="C9" s="8">
        <v>52.0</v>
      </c>
      <c r="D9" s="8">
        <v>242.0</v>
      </c>
      <c r="E9" s="8">
        <v>6.0</v>
      </c>
      <c r="F9" s="8">
        <v>294.0</v>
      </c>
      <c r="G9" s="8">
        <v>23.0</v>
      </c>
      <c r="H9" s="19" t="s">
        <v>96</v>
      </c>
      <c r="J9" s="20"/>
    </row>
    <row r="10" ht="17.25">
      <c r="A10" s="7" t="s">
        <v>23</v>
      </c>
      <c r="B10" s="7" t="s">
        <v>24</v>
      </c>
      <c r="C10" s="8">
        <v>60.0</v>
      </c>
      <c r="D10" s="8">
        <v>61.0</v>
      </c>
      <c r="E10" s="8">
        <v>2.0</v>
      </c>
      <c r="F10" s="8">
        <v>121.0</v>
      </c>
      <c r="G10" s="8">
        <v>26.0</v>
      </c>
      <c r="H10" s="22" t="s">
        <v>95</v>
      </c>
      <c r="J10" s="20"/>
    </row>
    <row r="11" ht="17.25">
      <c r="A11" s="7" t="s">
        <v>25</v>
      </c>
      <c r="B11" s="7" t="s">
        <v>26</v>
      </c>
      <c r="C11" s="8">
        <v>54.0</v>
      </c>
      <c r="D11" s="8">
        <v>44.0</v>
      </c>
      <c r="E11" s="8">
        <v>4.0</v>
      </c>
      <c r="F11" s="8">
        <v>98.0</v>
      </c>
      <c r="G11" s="8">
        <v>24.0</v>
      </c>
      <c r="H11" s="21" t="s">
        <v>94</v>
      </c>
      <c r="J11" s="20"/>
    </row>
    <row r="12" ht="17.25">
      <c r="A12" s="7" t="s">
        <v>27</v>
      </c>
      <c r="B12" s="7" t="s">
        <v>28</v>
      </c>
      <c r="C12" s="8">
        <v>60.0</v>
      </c>
      <c r="D12" s="8">
        <v>93.0</v>
      </c>
      <c r="E12" s="8">
        <v>5.0</v>
      </c>
      <c r="F12" s="8">
        <v>153.0</v>
      </c>
      <c r="G12" s="8">
        <v>26.0</v>
      </c>
      <c r="H12" s="22" t="s">
        <v>95</v>
      </c>
      <c r="J12" s="20"/>
    </row>
    <row r="13" ht="17.25">
      <c r="A13" s="7" t="s">
        <v>29</v>
      </c>
      <c r="B13" s="7" t="s">
        <v>30</v>
      </c>
      <c r="C13" s="8">
        <v>59.0</v>
      </c>
      <c r="D13" s="8">
        <v>110.0</v>
      </c>
      <c r="E13" s="8">
        <v>3.0</v>
      </c>
      <c r="F13" s="8">
        <v>169.0</v>
      </c>
      <c r="G13" s="8">
        <v>26.0</v>
      </c>
      <c r="H13" s="19" t="s">
        <v>96</v>
      </c>
      <c r="J13" s="20"/>
    </row>
    <row r="14" ht="17.25">
      <c r="A14" s="7" t="s">
        <v>31</v>
      </c>
      <c r="B14" s="7" t="s">
        <v>32</v>
      </c>
      <c r="C14" s="8">
        <v>54.0</v>
      </c>
      <c r="D14" s="8">
        <v>1307.0</v>
      </c>
      <c r="E14" s="8">
        <v>10.0</v>
      </c>
      <c r="F14" s="8">
        <v>300.0</v>
      </c>
      <c r="G14" s="8">
        <v>24.0</v>
      </c>
      <c r="H14" s="19" t="s">
        <v>96</v>
      </c>
      <c r="J14" s="18"/>
      <c r="K14" s="4"/>
      <c r="L14" s="4"/>
    </row>
    <row r="15" ht="17.25">
      <c r="A15" s="7" t="s">
        <v>33</v>
      </c>
      <c r="B15" s="7" t="s">
        <v>34</v>
      </c>
      <c r="C15" s="8">
        <v>53.0</v>
      </c>
      <c r="D15" s="8">
        <v>272.0</v>
      </c>
      <c r="E15" s="8">
        <v>4.0</v>
      </c>
      <c r="F15" s="8">
        <v>300.0</v>
      </c>
      <c r="G15" s="8">
        <v>23.0</v>
      </c>
      <c r="H15" s="19" t="s">
        <v>96</v>
      </c>
      <c r="J15" s="20"/>
    </row>
    <row r="16" ht="17.25">
      <c r="A16" s="1" t="s">
        <v>35</v>
      </c>
      <c r="B16" s="1" t="s">
        <v>36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21" t="s">
        <v>94</v>
      </c>
      <c r="J16" s="20"/>
    </row>
    <row r="17" ht="17.25">
      <c r="A17" s="1" t="s">
        <v>37</v>
      </c>
      <c r="B17" s="1" t="s">
        <v>38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21" t="s">
        <v>94</v>
      </c>
      <c r="J17" s="20"/>
    </row>
    <row r="18" ht="17.25">
      <c r="A18" s="1" t="s">
        <v>39</v>
      </c>
      <c r="B18" s="1" t="s">
        <v>40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19" t="s">
        <v>96</v>
      </c>
      <c r="J18" s="20"/>
    </row>
    <row r="19" ht="17.25">
      <c r="A19" s="1" t="s">
        <v>41</v>
      </c>
      <c r="B19" s="1" t="s">
        <v>42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22" t="s">
        <v>95</v>
      </c>
      <c r="J19" s="20"/>
    </row>
    <row r="20" ht="17.25">
      <c r="A20" s="1" t="s">
        <v>43</v>
      </c>
      <c r="B20" s="1" t="s">
        <v>44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22" t="s">
        <v>95</v>
      </c>
      <c r="J20" s="20"/>
    </row>
    <row r="21" ht="17.25">
      <c r="A21" s="1" t="s">
        <v>45</v>
      </c>
      <c r="B21" s="1" t="s">
        <v>46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19" t="s">
        <v>96</v>
      </c>
      <c r="J21" s="20"/>
    </row>
    <row r="22" ht="17.25">
      <c r="A22" s="1" t="s">
        <v>47</v>
      </c>
      <c r="B22" s="1" t="s">
        <v>48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22" t="s">
        <v>95</v>
      </c>
      <c r="J22" s="20"/>
    </row>
    <row r="23" ht="17.25">
      <c r="A23" s="1" t="s">
        <v>49</v>
      </c>
      <c r="B23" s="1" t="s">
        <v>50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21" t="s">
        <v>94</v>
      </c>
      <c r="J23" s="20"/>
    </row>
    <row r="24" ht="17.25">
      <c r="A24" s="10" t="s">
        <v>51</v>
      </c>
      <c r="B24" s="10" t="s">
        <v>52</v>
      </c>
      <c r="C24" s="11">
        <v>56.0</v>
      </c>
      <c r="D24" s="11">
        <v>257.0</v>
      </c>
      <c r="E24" s="11">
        <v>0.0</v>
      </c>
      <c r="F24" s="11">
        <v>300.0</v>
      </c>
      <c r="G24" s="11">
        <v>24.0</v>
      </c>
      <c r="H24" s="19" t="s">
        <v>96</v>
      </c>
      <c r="J24" s="20"/>
    </row>
    <row r="25" ht="17.25">
      <c r="A25" s="12" t="s">
        <v>53</v>
      </c>
      <c r="B25" s="12" t="s">
        <v>54</v>
      </c>
      <c r="C25" s="13">
        <v>76.0</v>
      </c>
      <c r="D25" s="13">
        <v>6168.0</v>
      </c>
      <c r="E25" s="13">
        <v>13.0</v>
      </c>
      <c r="F25" s="13">
        <v>300.0</v>
      </c>
      <c r="G25" s="13">
        <v>33.0</v>
      </c>
      <c r="H25" s="19" t="s">
        <v>96</v>
      </c>
      <c r="J25" s="20"/>
    </row>
    <row r="26" ht="17.25">
      <c r="A26" s="7" t="s">
        <v>55</v>
      </c>
      <c r="B26" s="7" t="s">
        <v>56</v>
      </c>
      <c r="C26" s="8">
        <v>49.0</v>
      </c>
      <c r="D26" s="8">
        <v>2379.0</v>
      </c>
      <c r="E26" s="8">
        <v>11.0</v>
      </c>
      <c r="F26" s="8">
        <v>300.0</v>
      </c>
      <c r="G26" s="8">
        <v>21.0</v>
      </c>
      <c r="H26" s="19" t="s">
        <v>96</v>
      </c>
      <c r="J26" s="20"/>
    </row>
    <row r="27" ht="17.25">
      <c r="A27" s="7" t="s">
        <v>57</v>
      </c>
      <c r="B27" s="7" t="s">
        <v>58</v>
      </c>
      <c r="C27" s="8">
        <v>61.0</v>
      </c>
      <c r="D27" s="8">
        <v>1055.0</v>
      </c>
      <c r="E27" s="8">
        <v>3.0</v>
      </c>
      <c r="F27" s="8">
        <v>300.0</v>
      </c>
      <c r="G27" s="8">
        <v>26.0</v>
      </c>
      <c r="H27" s="19" t="s">
        <v>96</v>
      </c>
      <c r="J27" s="20"/>
    </row>
    <row r="28" ht="17.25">
      <c r="A28" s="1" t="s">
        <v>59</v>
      </c>
      <c r="B28" s="1" t="s">
        <v>60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22" t="s">
        <v>95</v>
      </c>
      <c r="J28" s="20"/>
    </row>
    <row r="29" ht="17.25">
      <c r="A29" s="7" t="s">
        <v>61</v>
      </c>
      <c r="B29" s="7" t="s">
        <v>62</v>
      </c>
      <c r="C29" s="8">
        <v>52.0</v>
      </c>
      <c r="D29" s="8">
        <v>128.0</v>
      </c>
      <c r="E29" s="8">
        <v>0.0</v>
      </c>
      <c r="F29" s="8">
        <v>180.0</v>
      </c>
      <c r="G29" s="8">
        <v>23.0</v>
      </c>
      <c r="H29" s="19" t="s">
        <v>96</v>
      </c>
      <c r="J29" s="20"/>
    </row>
    <row r="30" ht="17.25">
      <c r="A30" s="7" t="s">
        <v>63</v>
      </c>
      <c r="B30" s="7" t="s">
        <v>64</v>
      </c>
      <c r="C30" s="8">
        <v>56.0</v>
      </c>
      <c r="D30" s="8">
        <v>1402.0</v>
      </c>
      <c r="E30" s="8">
        <v>0.0</v>
      </c>
      <c r="F30" s="8">
        <v>300.0</v>
      </c>
      <c r="G30" s="8">
        <v>24.0</v>
      </c>
      <c r="H30" s="19" t="s">
        <v>96</v>
      </c>
      <c r="J30" s="20"/>
    </row>
    <row r="31" ht="17.25">
      <c r="A31" s="1" t="s">
        <v>65</v>
      </c>
      <c r="B31" s="1" t="s">
        <v>66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21" t="s">
        <v>94</v>
      </c>
      <c r="J31" s="20"/>
    </row>
    <row r="32" ht="17.25">
      <c r="A32" s="7" t="s">
        <v>67</v>
      </c>
      <c r="B32" s="7" t="s">
        <v>68</v>
      </c>
      <c r="C32" s="8">
        <v>53.0</v>
      </c>
      <c r="D32" s="8">
        <v>325.0</v>
      </c>
      <c r="E32" s="8">
        <v>0.0</v>
      </c>
      <c r="F32" s="8">
        <v>300.0</v>
      </c>
      <c r="G32" s="8">
        <v>23.0</v>
      </c>
      <c r="H32" s="19" t="s">
        <v>96</v>
      </c>
      <c r="J32" s="20"/>
    </row>
    <row r="33" ht="17.25">
      <c r="A33" s="12" t="s">
        <v>69</v>
      </c>
      <c r="B33" s="12" t="s">
        <v>70</v>
      </c>
      <c r="C33" s="13">
        <v>127.0</v>
      </c>
      <c r="D33" s="13">
        <v>1107.0</v>
      </c>
      <c r="E33" s="13">
        <v>0.0</v>
      </c>
      <c r="F33" s="13">
        <v>300.0</v>
      </c>
      <c r="G33" s="13">
        <v>54.0</v>
      </c>
      <c r="H33" s="19" t="s">
        <v>96</v>
      </c>
      <c r="J33" s="20"/>
    </row>
    <row r="34" ht="17.25">
      <c r="A34" s="7" t="s">
        <v>71</v>
      </c>
      <c r="B34" s="7" t="s">
        <v>72</v>
      </c>
      <c r="C34" s="8">
        <v>57.0</v>
      </c>
      <c r="D34" s="8">
        <v>74.0</v>
      </c>
      <c r="E34" s="8">
        <v>6.0</v>
      </c>
      <c r="F34" s="8">
        <v>131.0</v>
      </c>
      <c r="G34" s="8">
        <v>24.0</v>
      </c>
      <c r="H34" s="22" t="s">
        <v>95</v>
      </c>
      <c r="J34" s="20"/>
    </row>
    <row r="35" ht="17.25">
      <c r="A35" s="1" t="s">
        <v>73</v>
      </c>
      <c r="B35" s="1" t="s">
        <v>74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19" t="s">
        <v>96</v>
      </c>
      <c r="J35" s="20"/>
    </row>
    <row r="36" ht="17.25">
      <c r="A36" s="1" t="s">
        <v>75</v>
      </c>
      <c r="B36" s="1" t="s">
        <v>76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19" t="s">
        <v>96</v>
      </c>
      <c r="J36" s="20"/>
    </row>
    <row r="37" ht="17.25">
      <c r="A37" s="7" t="s">
        <v>77</v>
      </c>
      <c r="B37" s="7" t="s">
        <v>78</v>
      </c>
      <c r="C37" s="8">
        <v>49.0</v>
      </c>
      <c r="D37" s="8">
        <v>328.0</v>
      </c>
      <c r="E37" s="8">
        <v>18.0</v>
      </c>
      <c r="F37" s="8">
        <v>300.0</v>
      </c>
      <c r="G37" s="8">
        <v>21.0</v>
      </c>
      <c r="H37" s="19" t="s">
        <v>96</v>
      </c>
      <c r="J37" s="20"/>
    </row>
    <row r="38" ht="17.25">
      <c r="A38" s="1" t="s">
        <v>79</v>
      </c>
      <c r="B38" s="1" t="s">
        <v>80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21" t="s">
        <v>94</v>
      </c>
      <c r="J38" s="20"/>
    </row>
    <row r="39" ht="17.25">
      <c r="A39" s="1" t="s">
        <v>81</v>
      </c>
      <c r="B39" s="1" t="s">
        <v>82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19" t="s">
        <v>96</v>
      </c>
      <c r="J39" s="20"/>
    </row>
    <row r="40" ht="17.25">
      <c r="A40" s="1" t="s">
        <v>83</v>
      </c>
      <c r="B40" s="1" t="s">
        <v>84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19" t="s">
        <v>96</v>
      </c>
      <c r="J40" s="20"/>
    </row>
    <row r="41" ht="17.25">
      <c r="A41" s="7" t="s">
        <v>85</v>
      </c>
      <c r="B41" s="7" t="s">
        <v>86</v>
      </c>
      <c r="C41" s="8">
        <v>59.0</v>
      </c>
      <c r="D41" s="8">
        <v>153.0</v>
      </c>
      <c r="E41" s="8">
        <v>2.0</v>
      </c>
      <c r="F41" s="8">
        <v>212.0</v>
      </c>
      <c r="G41" s="8">
        <v>25.0</v>
      </c>
      <c r="H41" s="19" t="s">
        <v>96</v>
      </c>
      <c r="J41" s="20"/>
    </row>
    <row r="42" ht="17.25">
      <c r="A42" s="7" t="s">
        <v>87</v>
      </c>
      <c r="B42" s="7" t="s">
        <v>88</v>
      </c>
      <c r="C42" s="8">
        <v>54.0</v>
      </c>
      <c r="D42" s="8">
        <v>217.0</v>
      </c>
      <c r="E42" s="8">
        <v>5.0</v>
      </c>
      <c r="F42" s="8">
        <v>271.0</v>
      </c>
      <c r="G42" s="8">
        <v>23.0</v>
      </c>
      <c r="H42" s="19" t="s">
        <v>96</v>
      </c>
      <c r="J42" s="20"/>
    </row>
    <row r="43" ht="17.25">
      <c r="A43" s="7" t="s">
        <v>89</v>
      </c>
      <c r="B43" s="7" t="s">
        <v>90</v>
      </c>
      <c r="C43" s="8">
        <v>53.0</v>
      </c>
      <c r="D43" s="8">
        <v>116.0</v>
      </c>
      <c r="E43" s="8">
        <v>14.0</v>
      </c>
      <c r="F43" s="8">
        <v>169.0</v>
      </c>
      <c r="G43" s="8">
        <v>23.0</v>
      </c>
      <c r="H43" s="22" t="s">
        <v>95</v>
      </c>
      <c r="J43" s="20"/>
    </row>
    <row r="44">
      <c r="I44" s="4" t="s">
        <v>98</v>
      </c>
      <c r="J44" s="18" t="s">
        <v>99</v>
      </c>
    </row>
    <row r="45">
      <c r="H45" s="22" t="s">
        <v>95</v>
      </c>
      <c r="I45" s="4">
        <f>COUNTIF(H1:H43,"equal")</f>
        <v>9</v>
      </c>
      <c r="J45" s="20">
        <f>I45/I48*100</f>
        <v>22.5</v>
      </c>
      <c r="K45" s="4" t="s">
        <v>100</v>
      </c>
    </row>
    <row r="46">
      <c r="H46" s="21" t="s">
        <v>94</v>
      </c>
      <c r="I46" s="4">
        <f>COUNTIF(H1:H43,"HQ")</f>
        <v>8</v>
      </c>
      <c r="J46" s="20">
        <f>I46/I48*100</f>
        <v>20</v>
      </c>
    </row>
    <row r="47">
      <c r="H47" s="4" t="s">
        <v>96</v>
      </c>
      <c r="I47" s="23">
        <f>COUNTIF(H1:H43,"LQ")</f>
        <v>23</v>
      </c>
      <c r="J47" s="20">
        <f>I47/I48*100</f>
        <v>57.5</v>
      </c>
      <c r="K47" s="4" t="s">
        <v>101</v>
      </c>
    </row>
    <row r="48">
      <c r="I48">
        <f>SUM(I45:I47)</f>
        <v>40</v>
      </c>
      <c r="J48" s="20"/>
    </row>
    <row r="49">
      <c r="J49" s="20"/>
    </row>
    <row r="50">
      <c r="J50" s="20"/>
    </row>
    <row r="51">
      <c r="J51" s="20"/>
    </row>
    <row r="52">
      <c r="J52" s="20"/>
    </row>
    <row r="53">
      <c r="J53" s="20"/>
    </row>
    <row r="54">
      <c r="J54" s="20"/>
    </row>
    <row r="55">
      <c r="J55" s="20"/>
    </row>
    <row r="56">
      <c r="J56" s="20"/>
    </row>
    <row r="57">
      <c r="J57" s="20"/>
    </row>
    <row r="58">
      <c r="J58" s="20"/>
    </row>
    <row r="59">
      <c r="J59" s="20"/>
    </row>
    <row r="60">
      <c r="J60" s="20"/>
    </row>
    <row r="61">
      <c r="J61" s="20"/>
    </row>
    <row r="62">
      <c r="J62" s="20"/>
    </row>
    <row r="63">
      <c r="J63" s="20"/>
    </row>
    <row r="64">
      <c r="J64" s="20"/>
    </row>
    <row r="65">
      <c r="J65" s="20"/>
    </row>
    <row r="66">
      <c r="J66" s="20"/>
    </row>
    <row r="67">
      <c r="J67" s="20"/>
    </row>
    <row r="68">
      <c r="J68" s="20"/>
    </row>
    <row r="69">
      <c r="J69" s="20"/>
    </row>
    <row r="70">
      <c r="J70" s="20"/>
    </row>
    <row r="71">
      <c r="J71" s="20"/>
    </row>
    <row r="72">
      <c r="J72" s="20"/>
    </row>
    <row r="73">
      <c r="J73" s="20"/>
    </row>
    <row r="74">
      <c r="J74" s="20"/>
    </row>
    <row r="75">
      <c r="J75" s="20"/>
    </row>
    <row r="76">
      <c r="J76" s="20"/>
    </row>
    <row r="77">
      <c r="J77" s="20"/>
    </row>
    <row r="78">
      <c r="J78" s="20"/>
    </row>
    <row r="79">
      <c r="J79" s="20"/>
    </row>
    <row r="80">
      <c r="J80" s="20"/>
    </row>
    <row r="81">
      <c r="J81" s="20"/>
    </row>
    <row r="82">
      <c r="J82" s="20"/>
    </row>
    <row r="83">
      <c r="J83" s="20"/>
    </row>
    <row r="84">
      <c r="J84" s="20"/>
    </row>
    <row r="85">
      <c r="J85" s="20"/>
    </row>
    <row r="86">
      <c r="J86" s="20"/>
    </row>
    <row r="87">
      <c r="J87" s="20"/>
    </row>
    <row r="88">
      <c r="J88" s="20"/>
    </row>
    <row r="89">
      <c r="J89" s="20"/>
    </row>
    <row r="90">
      <c r="J90" s="20"/>
    </row>
    <row r="91">
      <c r="J91" s="20"/>
    </row>
    <row r="92">
      <c r="J92" s="20"/>
    </row>
    <row r="93">
      <c r="J93" s="20"/>
    </row>
    <row r="94">
      <c r="J94" s="20"/>
    </row>
    <row r="95">
      <c r="J95" s="20"/>
    </row>
    <row r="96">
      <c r="J96" s="20"/>
    </row>
    <row r="97">
      <c r="J97" s="20"/>
    </row>
    <row r="98">
      <c r="J98" s="20"/>
    </row>
    <row r="99">
      <c r="J99" s="20"/>
    </row>
    <row r="100">
      <c r="J100" s="20"/>
    </row>
    <row r="101">
      <c r="J101" s="20"/>
    </row>
    <row r="102">
      <c r="J102" s="20"/>
    </row>
    <row r="103">
      <c r="J103" s="20"/>
    </row>
    <row r="104">
      <c r="J104" s="20"/>
    </row>
    <row r="105">
      <c r="J105" s="20"/>
    </row>
    <row r="106">
      <c r="J106" s="20"/>
    </row>
    <row r="107">
      <c r="J107" s="20"/>
    </row>
    <row r="108">
      <c r="J108" s="20"/>
    </row>
    <row r="109">
      <c r="J109" s="20"/>
    </row>
    <row r="110">
      <c r="J110" s="20"/>
    </row>
    <row r="111">
      <c r="J111" s="20"/>
    </row>
    <row r="112">
      <c r="J112" s="20"/>
    </row>
    <row r="113">
      <c r="J113" s="20"/>
    </row>
    <row r="114">
      <c r="J114" s="20"/>
    </row>
    <row r="115">
      <c r="J115" s="20"/>
    </row>
    <row r="116">
      <c r="J116" s="20"/>
    </row>
    <row r="117">
      <c r="J117" s="20"/>
    </row>
    <row r="118">
      <c r="J118" s="20"/>
    </row>
    <row r="119">
      <c r="J119" s="20"/>
    </row>
    <row r="120">
      <c r="J120" s="20"/>
    </row>
    <row r="121">
      <c r="J121" s="20"/>
    </row>
    <row r="122">
      <c r="J122" s="20"/>
    </row>
    <row r="123">
      <c r="J123" s="20"/>
    </row>
    <row r="124">
      <c r="J124" s="20"/>
    </row>
    <row r="125">
      <c r="J125" s="20"/>
    </row>
    <row r="126">
      <c r="J126" s="20"/>
    </row>
    <row r="127">
      <c r="J127" s="20"/>
    </row>
    <row r="128">
      <c r="J128" s="20"/>
    </row>
    <row r="129">
      <c r="J129" s="20"/>
    </row>
    <row r="130">
      <c r="J130" s="20"/>
    </row>
    <row r="131">
      <c r="J131" s="20"/>
    </row>
    <row r="132">
      <c r="J132" s="20"/>
    </row>
    <row r="133">
      <c r="J133" s="20"/>
    </row>
    <row r="134">
      <c r="J134" s="20"/>
    </row>
    <row r="135">
      <c r="J135" s="20"/>
    </row>
    <row r="136">
      <c r="J136" s="20"/>
    </row>
    <row r="137">
      <c r="J137" s="20"/>
    </row>
    <row r="138">
      <c r="J138" s="20"/>
    </row>
    <row r="139">
      <c r="J139" s="20"/>
    </row>
    <row r="140">
      <c r="J140" s="20"/>
    </row>
    <row r="141">
      <c r="J141" s="20"/>
    </row>
    <row r="142">
      <c r="J142" s="20"/>
    </row>
    <row r="143">
      <c r="J143" s="20"/>
    </row>
    <row r="144">
      <c r="J144" s="20"/>
    </row>
    <row r="145">
      <c r="J145" s="20"/>
    </row>
    <row r="146">
      <c r="J146" s="20"/>
    </row>
    <row r="147">
      <c r="J147" s="20"/>
    </row>
    <row r="148">
      <c r="J148" s="20"/>
    </row>
    <row r="149">
      <c r="J149" s="20"/>
    </row>
    <row r="150">
      <c r="J150" s="20"/>
    </row>
    <row r="151">
      <c r="J151" s="20"/>
    </row>
    <row r="152">
      <c r="J152" s="20"/>
    </row>
    <row r="153">
      <c r="J153" s="20"/>
    </row>
    <row r="154">
      <c r="J154" s="20"/>
    </row>
    <row r="155">
      <c r="J155" s="20"/>
    </row>
    <row r="156">
      <c r="J156" s="20"/>
    </row>
    <row r="157">
      <c r="J157" s="20"/>
    </row>
    <row r="158">
      <c r="J158" s="20"/>
    </row>
    <row r="159">
      <c r="J159" s="20"/>
    </row>
    <row r="160">
      <c r="J160" s="20"/>
    </row>
    <row r="161">
      <c r="J161" s="20"/>
    </row>
    <row r="162">
      <c r="J162" s="20"/>
    </row>
    <row r="163">
      <c r="J163" s="20"/>
    </row>
    <row r="164">
      <c r="J164" s="20"/>
    </row>
    <row r="165">
      <c r="J165" s="20"/>
    </row>
    <row r="166">
      <c r="J166" s="20"/>
    </row>
    <row r="167">
      <c r="J167" s="20"/>
    </row>
    <row r="168">
      <c r="J168" s="20"/>
    </row>
    <row r="169">
      <c r="J169" s="20"/>
    </row>
    <row r="170">
      <c r="J170" s="20"/>
    </row>
    <row r="171">
      <c r="J171" s="20"/>
    </row>
    <row r="172">
      <c r="J172" s="20"/>
    </row>
    <row r="173">
      <c r="J173" s="20"/>
    </row>
    <row r="174">
      <c r="J174" s="20"/>
    </row>
    <row r="175">
      <c r="J175" s="20"/>
    </row>
    <row r="176">
      <c r="J176" s="20"/>
    </row>
    <row r="177">
      <c r="J177" s="20"/>
    </row>
    <row r="178">
      <c r="J178" s="20"/>
    </row>
    <row r="179">
      <c r="J179" s="20"/>
    </row>
    <row r="180">
      <c r="J180" s="20"/>
    </row>
    <row r="181">
      <c r="J181" s="20"/>
    </row>
    <row r="182">
      <c r="J182" s="20"/>
    </row>
    <row r="183">
      <c r="J183" s="20"/>
    </row>
    <row r="184">
      <c r="J184" s="20"/>
    </row>
    <row r="185">
      <c r="J185" s="20"/>
    </row>
    <row r="186">
      <c r="J186" s="20"/>
    </row>
    <row r="187">
      <c r="J187" s="20"/>
    </row>
    <row r="188">
      <c r="J188" s="20"/>
    </row>
    <row r="189">
      <c r="J189" s="20"/>
    </row>
    <row r="190">
      <c r="J190" s="20"/>
    </row>
    <row r="191">
      <c r="J191" s="20"/>
    </row>
    <row r="192">
      <c r="J192" s="20"/>
    </row>
    <row r="193">
      <c r="J193" s="20"/>
    </row>
    <row r="194">
      <c r="J194" s="20"/>
    </row>
    <row r="195">
      <c r="J195" s="20"/>
    </row>
    <row r="196">
      <c r="J196" s="20"/>
    </row>
    <row r="197">
      <c r="J197" s="20"/>
    </row>
    <row r="198">
      <c r="J198" s="20"/>
    </row>
    <row r="199">
      <c r="J199" s="20"/>
    </row>
    <row r="200">
      <c r="J200" s="20"/>
    </row>
    <row r="201">
      <c r="J201" s="20"/>
    </row>
    <row r="202">
      <c r="J202" s="20"/>
    </row>
    <row r="203">
      <c r="J203" s="20"/>
    </row>
    <row r="204">
      <c r="J204" s="20"/>
    </row>
    <row r="205">
      <c r="J205" s="20"/>
    </row>
    <row r="206">
      <c r="J206" s="20"/>
    </row>
    <row r="207">
      <c r="J207" s="20"/>
    </row>
    <row r="208">
      <c r="J208" s="20"/>
    </row>
    <row r="209">
      <c r="J209" s="20"/>
    </row>
    <row r="210">
      <c r="J210" s="20"/>
    </row>
    <row r="211">
      <c r="J211" s="20"/>
    </row>
    <row r="212">
      <c r="J212" s="20"/>
    </row>
    <row r="213">
      <c r="J213" s="20"/>
    </row>
    <row r="214">
      <c r="J214" s="20"/>
    </row>
    <row r="215">
      <c r="J215" s="20"/>
    </row>
    <row r="216">
      <c r="J216" s="20"/>
    </row>
    <row r="217">
      <c r="J217" s="20"/>
    </row>
    <row r="218">
      <c r="J218" s="20"/>
    </row>
    <row r="219">
      <c r="J219" s="20"/>
    </row>
    <row r="220">
      <c r="J220" s="20"/>
    </row>
    <row r="221">
      <c r="J221" s="20"/>
    </row>
    <row r="222">
      <c r="J222" s="20"/>
    </row>
    <row r="223">
      <c r="J223" s="20"/>
    </row>
    <row r="224">
      <c r="J224" s="20"/>
    </row>
    <row r="225">
      <c r="J225" s="20"/>
    </row>
    <row r="226">
      <c r="J226" s="20"/>
    </row>
    <row r="227">
      <c r="J227" s="20"/>
    </row>
    <row r="228">
      <c r="J228" s="20"/>
    </row>
    <row r="229">
      <c r="J229" s="20"/>
    </row>
    <row r="230">
      <c r="J230" s="20"/>
    </row>
    <row r="231">
      <c r="J231" s="20"/>
    </row>
    <row r="232">
      <c r="J232" s="20"/>
    </row>
    <row r="233">
      <c r="J233" s="20"/>
    </row>
    <row r="234">
      <c r="J234" s="20"/>
    </row>
    <row r="235">
      <c r="J235" s="20"/>
    </row>
    <row r="236">
      <c r="J236" s="20"/>
    </row>
    <row r="237">
      <c r="J237" s="20"/>
    </row>
    <row r="238">
      <c r="J238" s="20"/>
    </row>
    <row r="239">
      <c r="J239" s="20"/>
    </row>
    <row r="240">
      <c r="J240" s="20"/>
    </row>
    <row r="241">
      <c r="J241" s="20"/>
    </row>
    <row r="242">
      <c r="J242" s="20"/>
    </row>
    <row r="243">
      <c r="J243" s="20"/>
    </row>
    <row r="244">
      <c r="J244" s="20"/>
    </row>
    <row r="245">
      <c r="J245" s="20"/>
    </row>
    <row r="246">
      <c r="J246" s="20"/>
    </row>
    <row r="247">
      <c r="J247" s="20"/>
    </row>
    <row r="248">
      <c r="J248" s="20"/>
    </row>
    <row r="249">
      <c r="J249" s="20"/>
    </row>
    <row r="250">
      <c r="J250" s="20"/>
    </row>
    <row r="251">
      <c r="J251" s="20"/>
    </row>
    <row r="252">
      <c r="J252" s="20"/>
    </row>
    <row r="253">
      <c r="J253" s="20"/>
    </row>
    <row r="254">
      <c r="J254" s="20"/>
    </row>
    <row r="255">
      <c r="J255" s="20"/>
    </row>
    <row r="256">
      <c r="J256" s="20"/>
    </row>
    <row r="257">
      <c r="J257" s="20"/>
    </row>
    <row r="258">
      <c r="J258" s="20"/>
    </row>
    <row r="259">
      <c r="J259" s="20"/>
    </row>
    <row r="260">
      <c r="J260" s="20"/>
    </row>
    <row r="261">
      <c r="J261" s="20"/>
    </row>
    <row r="262">
      <c r="J262" s="20"/>
    </row>
    <row r="263">
      <c r="J263" s="20"/>
    </row>
    <row r="264">
      <c r="J264" s="20"/>
    </row>
    <row r="265">
      <c r="J265" s="20"/>
    </row>
    <row r="266">
      <c r="J266" s="20"/>
    </row>
    <row r="267">
      <c r="J267" s="20"/>
    </row>
    <row r="268">
      <c r="J268" s="20"/>
    </row>
    <row r="269">
      <c r="J269" s="20"/>
    </row>
    <row r="270">
      <c r="J270" s="20"/>
    </row>
    <row r="271">
      <c r="J271" s="20"/>
    </row>
    <row r="272">
      <c r="J272" s="20"/>
    </row>
    <row r="273">
      <c r="J273" s="20"/>
    </row>
    <row r="274">
      <c r="J274" s="20"/>
    </row>
    <row r="275">
      <c r="J275" s="20"/>
    </row>
    <row r="276">
      <c r="J276" s="20"/>
    </row>
    <row r="277">
      <c r="J277" s="20"/>
    </row>
    <row r="278">
      <c r="J278" s="20"/>
    </row>
    <row r="279">
      <c r="J279" s="20"/>
    </row>
    <row r="280">
      <c r="J280" s="20"/>
    </row>
    <row r="281">
      <c r="J281" s="20"/>
    </row>
    <row r="282">
      <c r="J282" s="20"/>
    </row>
    <row r="283">
      <c r="J283" s="20"/>
    </row>
    <row r="284">
      <c r="J284" s="20"/>
    </row>
    <row r="285">
      <c r="J285" s="20"/>
    </row>
    <row r="286">
      <c r="J286" s="20"/>
    </row>
    <row r="287">
      <c r="J287" s="20"/>
    </row>
    <row r="288">
      <c r="J288" s="20"/>
    </row>
    <row r="289">
      <c r="J289" s="20"/>
    </row>
    <row r="290">
      <c r="J290" s="20"/>
    </row>
    <row r="291">
      <c r="J291" s="20"/>
    </row>
    <row r="292">
      <c r="J292" s="20"/>
    </row>
    <row r="293">
      <c r="J293" s="20"/>
    </row>
    <row r="294">
      <c r="J294" s="20"/>
    </row>
    <row r="295">
      <c r="J295" s="20"/>
    </row>
    <row r="296">
      <c r="J296" s="20"/>
    </row>
    <row r="297">
      <c r="J297" s="20"/>
    </row>
    <row r="298">
      <c r="J298" s="20"/>
    </row>
    <row r="299">
      <c r="J299" s="20"/>
    </row>
    <row r="300">
      <c r="J300" s="20"/>
    </row>
    <row r="301">
      <c r="J301" s="20"/>
    </row>
    <row r="302">
      <c r="J302" s="20"/>
    </row>
    <row r="303">
      <c r="J303" s="20"/>
    </row>
    <row r="304">
      <c r="J304" s="20"/>
    </row>
    <row r="305">
      <c r="J305" s="20"/>
    </row>
    <row r="306">
      <c r="J306" s="20"/>
    </row>
    <row r="307">
      <c r="J307" s="20"/>
    </row>
    <row r="308">
      <c r="J308" s="20"/>
    </row>
    <row r="309">
      <c r="J309" s="20"/>
    </row>
    <row r="310">
      <c r="J310" s="20"/>
    </row>
    <row r="311">
      <c r="J311" s="20"/>
    </row>
    <row r="312">
      <c r="J312" s="20"/>
    </row>
    <row r="313">
      <c r="J313" s="20"/>
    </row>
    <row r="314">
      <c r="J314" s="20"/>
    </row>
    <row r="315">
      <c r="J315" s="20"/>
    </row>
    <row r="316">
      <c r="J316" s="20"/>
    </row>
    <row r="317">
      <c r="J317" s="20"/>
    </row>
    <row r="318">
      <c r="J318" s="20"/>
    </row>
    <row r="319">
      <c r="J319" s="20"/>
    </row>
    <row r="320">
      <c r="J320" s="20"/>
    </row>
    <row r="321">
      <c r="J321" s="20"/>
    </row>
    <row r="322">
      <c r="J322" s="20"/>
    </row>
    <row r="323">
      <c r="J323" s="20"/>
    </row>
    <row r="324">
      <c r="J324" s="20"/>
    </row>
    <row r="325">
      <c r="J325" s="20"/>
    </row>
    <row r="326">
      <c r="J326" s="20"/>
    </row>
    <row r="327">
      <c r="J327" s="20"/>
    </row>
    <row r="328">
      <c r="J328" s="20"/>
    </row>
    <row r="329">
      <c r="J329" s="20"/>
    </row>
    <row r="330">
      <c r="J330" s="20"/>
    </row>
    <row r="331">
      <c r="J331" s="20"/>
    </row>
    <row r="332">
      <c r="J332" s="20"/>
    </row>
    <row r="333">
      <c r="J333" s="20"/>
    </row>
    <row r="334">
      <c r="J334" s="20"/>
    </row>
    <row r="335">
      <c r="J335" s="20"/>
    </row>
    <row r="336">
      <c r="J336" s="20"/>
    </row>
    <row r="337">
      <c r="J337" s="20"/>
    </row>
    <row r="338">
      <c r="J338" s="20"/>
    </row>
    <row r="339">
      <c r="J339" s="20"/>
    </row>
    <row r="340">
      <c r="J340" s="20"/>
    </row>
    <row r="341">
      <c r="J341" s="20"/>
    </row>
    <row r="342">
      <c r="J342" s="20"/>
    </row>
    <row r="343">
      <c r="J343" s="20"/>
    </row>
    <row r="344">
      <c r="J344" s="20"/>
    </row>
    <row r="345">
      <c r="J345" s="20"/>
    </row>
    <row r="346">
      <c r="J346" s="20"/>
    </row>
    <row r="347">
      <c r="J347" s="20"/>
    </row>
    <row r="348">
      <c r="J348" s="20"/>
    </row>
    <row r="349">
      <c r="J349" s="20"/>
    </row>
    <row r="350">
      <c r="J350" s="20"/>
    </row>
    <row r="351">
      <c r="J351" s="20"/>
    </row>
    <row r="352">
      <c r="J352" s="20"/>
    </row>
    <row r="353">
      <c r="J353" s="20"/>
    </row>
    <row r="354">
      <c r="J354" s="20"/>
    </row>
    <row r="355">
      <c r="J355" s="20"/>
    </row>
    <row r="356">
      <c r="J356" s="20"/>
    </row>
    <row r="357">
      <c r="J357" s="20"/>
    </row>
    <row r="358">
      <c r="J358" s="20"/>
    </row>
    <row r="359">
      <c r="J359" s="20"/>
    </row>
    <row r="360">
      <c r="J360" s="20"/>
    </row>
    <row r="361">
      <c r="J361" s="20"/>
    </row>
    <row r="362">
      <c r="J362" s="20"/>
    </row>
    <row r="363">
      <c r="J363" s="20"/>
    </row>
    <row r="364">
      <c r="J364" s="20"/>
    </row>
    <row r="365">
      <c r="J365" s="20"/>
    </row>
    <row r="366">
      <c r="J366" s="20"/>
    </row>
    <row r="367">
      <c r="J367" s="20"/>
    </row>
    <row r="368">
      <c r="J368" s="20"/>
    </row>
    <row r="369">
      <c r="J369" s="20"/>
    </row>
    <row r="370">
      <c r="J370" s="20"/>
    </row>
    <row r="371">
      <c r="J371" s="20"/>
    </row>
    <row r="372">
      <c r="J372" s="20"/>
    </row>
    <row r="373">
      <c r="J373" s="20"/>
    </row>
    <row r="374">
      <c r="J374" s="20"/>
    </row>
    <row r="375">
      <c r="J375" s="20"/>
    </row>
    <row r="376">
      <c r="J376" s="20"/>
    </row>
    <row r="377">
      <c r="J377" s="20"/>
    </row>
    <row r="378">
      <c r="J378" s="20"/>
    </row>
    <row r="379">
      <c r="J379" s="20"/>
    </row>
    <row r="380">
      <c r="J380" s="20"/>
    </row>
    <row r="381">
      <c r="J381" s="20"/>
    </row>
    <row r="382">
      <c r="J382" s="20"/>
    </row>
    <row r="383">
      <c r="J383" s="20"/>
    </row>
    <row r="384">
      <c r="J384" s="20"/>
    </row>
    <row r="385">
      <c r="J385" s="20"/>
    </row>
    <row r="386">
      <c r="J386" s="20"/>
    </row>
    <row r="387">
      <c r="J387" s="20"/>
    </row>
    <row r="388">
      <c r="J388" s="20"/>
    </row>
    <row r="389">
      <c r="J389" s="20"/>
    </row>
    <row r="390">
      <c r="J390" s="20"/>
    </row>
    <row r="391">
      <c r="J391" s="20"/>
    </row>
    <row r="392">
      <c r="J392" s="20"/>
    </row>
    <row r="393">
      <c r="J393" s="20"/>
    </row>
    <row r="394">
      <c r="J394" s="20"/>
    </row>
    <row r="395">
      <c r="J395" s="20"/>
    </row>
    <row r="396">
      <c r="J396" s="20"/>
    </row>
    <row r="397">
      <c r="J397" s="20"/>
    </row>
    <row r="398">
      <c r="J398" s="20"/>
    </row>
    <row r="399">
      <c r="J399" s="20"/>
    </row>
    <row r="400">
      <c r="J400" s="20"/>
    </row>
    <row r="401">
      <c r="J401" s="20"/>
    </row>
    <row r="402">
      <c r="J402" s="20"/>
    </row>
    <row r="403">
      <c r="J403" s="20"/>
    </row>
    <row r="404">
      <c r="J404" s="20"/>
    </row>
    <row r="405">
      <c r="J405" s="20"/>
    </row>
    <row r="406">
      <c r="J406" s="20"/>
    </row>
    <row r="407">
      <c r="J407" s="20"/>
    </row>
    <row r="408">
      <c r="J408" s="20"/>
    </row>
    <row r="409">
      <c r="J409" s="20"/>
    </row>
    <row r="410">
      <c r="J410" s="20"/>
    </row>
    <row r="411">
      <c r="J411" s="20"/>
    </row>
    <row r="412">
      <c r="J412" s="20"/>
    </row>
    <row r="413">
      <c r="J413" s="20"/>
    </row>
    <row r="414">
      <c r="J414" s="20"/>
    </row>
    <row r="415">
      <c r="J415" s="20"/>
    </row>
    <row r="416">
      <c r="J416" s="20"/>
    </row>
    <row r="417">
      <c r="J417" s="20"/>
    </row>
    <row r="418">
      <c r="J418" s="20"/>
    </row>
    <row r="419">
      <c r="J419" s="20"/>
    </row>
    <row r="420">
      <c r="J420" s="20"/>
    </row>
    <row r="421">
      <c r="J421" s="20"/>
    </row>
    <row r="422">
      <c r="J422" s="20"/>
    </row>
    <row r="423">
      <c r="J423" s="20"/>
    </row>
    <row r="424">
      <c r="J424" s="20"/>
    </row>
    <row r="425">
      <c r="J425" s="20"/>
    </row>
    <row r="426">
      <c r="J426" s="20"/>
    </row>
    <row r="427">
      <c r="J427" s="20"/>
    </row>
    <row r="428">
      <c r="J428" s="20"/>
    </row>
    <row r="429">
      <c r="J429" s="20"/>
    </row>
    <row r="430">
      <c r="J430" s="20"/>
    </row>
    <row r="431">
      <c r="J431" s="20"/>
    </row>
    <row r="432">
      <c r="J432" s="20"/>
    </row>
    <row r="433">
      <c r="J433" s="20"/>
    </row>
    <row r="434">
      <c r="J434" s="20"/>
    </row>
    <row r="435">
      <c r="J435" s="20"/>
    </row>
    <row r="436">
      <c r="J436" s="20"/>
    </row>
    <row r="437">
      <c r="J437" s="20"/>
    </row>
    <row r="438">
      <c r="J438" s="20"/>
    </row>
    <row r="439">
      <c r="J439" s="20"/>
    </row>
    <row r="440">
      <c r="J440" s="20"/>
    </row>
    <row r="441">
      <c r="J441" s="20"/>
    </row>
    <row r="442">
      <c r="J442" s="20"/>
    </row>
    <row r="443">
      <c r="J443" s="20"/>
    </row>
    <row r="444">
      <c r="J444" s="20"/>
    </row>
    <row r="445">
      <c r="J445" s="20"/>
    </row>
    <row r="446">
      <c r="J446" s="20"/>
    </row>
    <row r="447">
      <c r="J447" s="20"/>
    </row>
    <row r="448">
      <c r="J448" s="20"/>
    </row>
    <row r="449">
      <c r="J449" s="20"/>
    </row>
    <row r="450">
      <c r="J450" s="20"/>
    </row>
    <row r="451">
      <c r="J451" s="20"/>
    </row>
    <row r="452">
      <c r="J452" s="20"/>
    </row>
    <row r="453">
      <c r="J453" s="20"/>
    </row>
    <row r="454">
      <c r="J454" s="20"/>
    </row>
    <row r="455">
      <c r="J455" s="20"/>
    </row>
    <row r="456">
      <c r="J456" s="20"/>
    </row>
    <row r="457">
      <c r="J457" s="20"/>
    </row>
    <row r="458">
      <c r="J458" s="20"/>
    </row>
    <row r="459">
      <c r="J459" s="20"/>
    </row>
    <row r="460">
      <c r="J460" s="20"/>
    </row>
    <row r="461">
      <c r="J461" s="20"/>
    </row>
    <row r="462">
      <c r="J462" s="20"/>
    </row>
    <row r="463">
      <c r="J463" s="20"/>
    </row>
    <row r="464">
      <c r="J464" s="20"/>
    </row>
    <row r="465">
      <c r="J465" s="20"/>
    </row>
    <row r="466">
      <c r="J466" s="20"/>
    </row>
    <row r="467">
      <c r="J467" s="20"/>
    </row>
    <row r="468">
      <c r="J468" s="20"/>
    </row>
    <row r="469">
      <c r="J469" s="20"/>
    </row>
    <row r="470">
      <c r="J470" s="20"/>
    </row>
    <row r="471">
      <c r="J471" s="20"/>
    </row>
    <row r="472">
      <c r="J472" s="20"/>
    </row>
    <row r="473">
      <c r="J473" s="20"/>
    </row>
    <row r="474">
      <c r="J474" s="20"/>
    </row>
    <row r="475">
      <c r="J475" s="20"/>
    </row>
    <row r="476">
      <c r="J476" s="20"/>
    </row>
    <row r="477">
      <c r="J477" s="20"/>
    </row>
    <row r="478">
      <c r="J478" s="20"/>
    </row>
    <row r="479">
      <c r="J479" s="20"/>
    </row>
    <row r="480">
      <c r="J480" s="20"/>
    </row>
    <row r="481">
      <c r="J481" s="20"/>
    </row>
    <row r="482">
      <c r="J482" s="20"/>
    </row>
    <row r="483">
      <c r="J483" s="20"/>
    </row>
    <row r="484">
      <c r="J484" s="20"/>
    </row>
    <row r="485">
      <c r="J485" s="20"/>
    </row>
    <row r="486">
      <c r="J486" s="20"/>
    </row>
    <row r="487">
      <c r="J487" s="20"/>
    </row>
    <row r="488">
      <c r="J488" s="20"/>
    </row>
    <row r="489">
      <c r="J489" s="20"/>
    </row>
    <row r="490">
      <c r="J490" s="20"/>
    </row>
    <row r="491">
      <c r="J491" s="20"/>
    </row>
    <row r="492">
      <c r="J492" s="20"/>
    </row>
    <row r="493">
      <c r="J493" s="20"/>
    </row>
    <row r="494">
      <c r="J494" s="20"/>
    </row>
    <row r="495">
      <c r="J495" s="20"/>
    </row>
    <row r="496">
      <c r="J496" s="20"/>
    </row>
    <row r="497">
      <c r="J497" s="20"/>
    </row>
    <row r="498">
      <c r="J498" s="20"/>
    </row>
    <row r="499">
      <c r="J499" s="20"/>
    </row>
    <row r="500">
      <c r="J500" s="20"/>
    </row>
    <row r="501">
      <c r="J501" s="20"/>
    </row>
    <row r="502">
      <c r="J502" s="20"/>
    </row>
    <row r="503">
      <c r="J503" s="20"/>
    </row>
    <row r="504">
      <c r="J504" s="20"/>
    </row>
    <row r="505">
      <c r="J505" s="20"/>
    </row>
    <row r="506">
      <c r="J506" s="20"/>
    </row>
    <row r="507">
      <c r="J507" s="20"/>
    </row>
    <row r="508">
      <c r="J508" s="20"/>
    </row>
    <row r="509">
      <c r="J509" s="20"/>
    </row>
    <row r="510">
      <c r="J510" s="20"/>
    </row>
    <row r="511">
      <c r="J511" s="20"/>
    </row>
    <row r="512">
      <c r="J512" s="20"/>
    </row>
    <row r="513">
      <c r="J513" s="20"/>
    </row>
    <row r="514">
      <c r="J514" s="20"/>
    </row>
    <row r="515">
      <c r="J515" s="20"/>
    </row>
    <row r="516">
      <c r="J516" s="20"/>
    </row>
    <row r="517">
      <c r="J517" s="20"/>
    </row>
    <row r="518">
      <c r="J518" s="20"/>
    </row>
    <row r="519">
      <c r="J519" s="20"/>
    </row>
    <row r="520">
      <c r="J520" s="20"/>
    </row>
    <row r="521">
      <c r="J521" s="20"/>
    </row>
    <row r="522">
      <c r="J522" s="20"/>
    </row>
    <row r="523">
      <c r="J523" s="20"/>
    </row>
    <row r="524">
      <c r="J524" s="20"/>
    </row>
    <row r="525">
      <c r="J525" s="20"/>
    </row>
    <row r="526">
      <c r="J526" s="20"/>
    </row>
    <row r="527">
      <c r="J527" s="20"/>
    </row>
    <row r="528">
      <c r="J528" s="20"/>
    </row>
    <row r="529">
      <c r="J529" s="20"/>
    </row>
    <row r="530">
      <c r="J530" s="20"/>
    </row>
    <row r="531">
      <c r="J531" s="20"/>
    </row>
    <row r="532">
      <c r="J532" s="20"/>
    </row>
    <row r="533">
      <c r="J533" s="20"/>
    </row>
    <row r="534">
      <c r="J534" s="20"/>
    </row>
    <row r="535">
      <c r="J535" s="20"/>
    </row>
    <row r="536">
      <c r="J536" s="20"/>
    </row>
    <row r="537">
      <c r="J537" s="20"/>
    </row>
    <row r="538">
      <c r="J538" s="20"/>
    </row>
    <row r="539">
      <c r="J539" s="20"/>
    </row>
    <row r="540">
      <c r="J540" s="20"/>
    </row>
    <row r="541">
      <c r="J541" s="20"/>
    </row>
    <row r="542">
      <c r="J542" s="20"/>
    </row>
    <row r="543">
      <c r="J543" s="20"/>
    </row>
    <row r="544">
      <c r="J544" s="20"/>
    </row>
    <row r="545">
      <c r="J545" s="20"/>
    </row>
    <row r="546">
      <c r="J546" s="20"/>
    </row>
    <row r="547">
      <c r="J547" s="20"/>
    </row>
    <row r="548">
      <c r="J548" s="20"/>
    </row>
    <row r="549">
      <c r="J549" s="20"/>
    </row>
    <row r="550">
      <c r="J550" s="20"/>
    </row>
    <row r="551">
      <c r="J551" s="20"/>
    </row>
    <row r="552">
      <c r="J552" s="20"/>
    </row>
    <row r="553">
      <c r="J553" s="20"/>
    </row>
    <row r="554">
      <c r="J554" s="20"/>
    </row>
    <row r="555">
      <c r="J555" s="20"/>
    </row>
    <row r="556">
      <c r="J556" s="20"/>
    </row>
    <row r="557">
      <c r="J557" s="20"/>
    </row>
    <row r="558">
      <c r="J558" s="20"/>
    </row>
    <row r="559">
      <c r="J559" s="20"/>
    </row>
    <row r="560">
      <c r="J560" s="20"/>
    </row>
    <row r="561">
      <c r="J561" s="20"/>
    </row>
    <row r="562">
      <c r="J562" s="20"/>
    </row>
    <row r="563">
      <c r="J563" s="20"/>
    </row>
    <row r="564">
      <c r="J564" s="20"/>
    </row>
    <row r="565">
      <c r="J565" s="20"/>
    </row>
    <row r="566">
      <c r="J566" s="20"/>
    </row>
    <row r="567">
      <c r="J567" s="20"/>
    </row>
    <row r="568">
      <c r="J568" s="20"/>
    </row>
    <row r="569">
      <c r="J569" s="20"/>
    </row>
    <row r="570">
      <c r="J570" s="20"/>
    </row>
    <row r="571">
      <c r="J571" s="20"/>
    </row>
    <row r="572">
      <c r="J572" s="20"/>
    </row>
    <row r="573">
      <c r="J573" s="20"/>
    </row>
    <row r="574">
      <c r="J574" s="20"/>
    </row>
    <row r="575">
      <c r="J575" s="20"/>
    </row>
    <row r="576">
      <c r="J576" s="20"/>
    </row>
    <row r="577">
      <c r="J577" s="20"/>
    </row>
    <row r="578">
      <c r="J578" s="20"/>
    </row>
    <row r="579">
      <c r="J579" s="20"/>
    </row>
    <row r="580">
      <c r="J580" s="20"/>
    </row>
    <row r="581">
      <c r="J581" s="20"/>
    </row>
    <row r="582">
      <c r="J582" s="20"/>
    </row>
    <row r="583">
      <c r="J583" s="20"/>
    </row>
    <row r="584">
      <c r="J584" s="20"/>
    </row>
    <row r="585">
      <c r="J585" s="20"/>
    </row>
    <row r="586">
      <c r="J586" s="20"/>
    </row>
    <row r="587">
      <c r="J587" s="20"/>
    </row>
    <row r="588">
      <c r="J588" s="20"/>
    </row>
    <row r="589">
      <c r="J589" s="20"/>
    </row>
    <row r="590">
      <c r="J590" s="20"/>
    </row>
    <row r="591">
      <c r="J591" s="20"/>
    </row>
    <row r="592">
      <c r="J592" s="20"/>
    </row>
    <row r="593">
      <c r="J593" s="20"/>
    </row>
    <row r="594">
      <c r="J594" s="20"/>
    </row>
    <row r="595">
      <c r="J595" s="20"/>
    </row>
    <row r="596">
      <c r="J596" s="20"/>
    </row>
    <row r="597">
      <c r="J597" s="20"/>
    </row>
    <row r="598">
      <c r="J598" s="20"/>
    </row>
    <row r="599">
      <c r="J599" s="20"/>
    </row>
    <row r="600">
      <c r="J600" s="20"/>
    </row>
    <row r="601">
      <c r="J601" s="20"/>
    </row>
    <row r="602">
      <c r="J602" s="20"/>
    </row>
    <row r="603">
      <c r="J603" s="20"/>
    </row>
    <row r="604">
      <c r="J604" s="20"/>
    </row>
    <row r="605">
      <c r="J605" s="20"/>
    </row>
    <row r="606">
      <c r="J606" s="20"/>
    </row>
    <row r="607">
      <c r="J607" s="20"/>
    </row>
    <row r="608">
      <c r="J608" s="20"/>
    </row>
    <row r="609">
      <c r="J609" s="20"/>
    </row>
    <row r="610">
      <c r="J610" s="20"/>
    </row>
    <row r="611">
      <c r="J611" s="20"/>
    </row>
    <row r="612">
      <c r="J612" s="20"/>
    </row>
    <row r="613">
      <c r="J613" s="20"/>
    </row>
    <row r="614">
      <c r="J614" s="20"/>
    </row>
    <row r="615">
      <c r="J615" s="20"/>
    </row>
    <row r="616">
      <c r="J616" s="20"/>
    </row>
    <row r="617">
      <c r="J617" s="20"/>
    </row>
    <row r="618">
      <c r="J618" s="20"/>
    </row>
    <row r="619">
      <c r="J619" s="20"/>
    </row>
    <row r="620">
      <c r="J620" s="20"/>
    </row>
    <row r="621">
      <c r="J621" s="20"/>
    </row>
    <row r="622">
      <c r="J622" s="20"/>
    </row>
    <row r="623">
      <c r="J623" s="20"/>
    </row>
    <row r="624">
      <c r="J624" s="20"/>
    </row>
    <row r="625">
      <c r="J625" s="20"/>
    </row>
    <row r="626">
      <c r="J626" s="20"/>
    </row>
    <row r="627">
      <c r="J627" s="20"/>
    </row>
    <row r="628">
      <c r="J628" s="20"/>
    </row>
    <row r="629">
      <c r="J629" s="20"/>
    </row>
    <row r="630">
      <c r="J630" s="20"/>
    </row>
    <row r="631">
      <c r="J631" s="20"/>
    </row>
    <row r="632">
      <c r="J632" s="20"/>
    </row>
    <row r="633">
      <c r="J633" s="20"/>
    </row>
    <row r="634">
      <c r="J634" s="20"/>
    </row>
    <row r="635">
      <c r="J635" s="20"/>
    </row>
    <row r="636">
      <c r="J636" s="20"/>
    </row>
    <row r="637">
      <c r="J637" s="20"/>
    </row>
    <row r="638">
      <c r="J638" s="20"/>
    </row>
    <row r="639">
      <c r="J639" s="20"/>
    </row>
    <row r="640">
      <c r="J640" s="20"/>
    </row>
    <row r="641">
      <c r="J641" s="20"/>
    </row>
    <row r="642">
      <c r="J642" s="20"/>
    </row>
    <row r="643">
      <c r="J643" s="20"/>
    </row>
    <row r="644">
      <c r="J644" s="20"/>
    </row>
    <row r="645">
      <c r="J645" s="20"/>
    </row>
    <row r="646">
      <c r="J646" s="20"/>
    </row>
    <row r="647">
      <c r="J647" s="20"/>
    </row>
    <row r="648">
      <c r="J648" s="20"/>
    </row>
    <row r="649">
      <c r="J649" s="20"/>
    </row>
    <row r="650">
      <c r="J650" s="20"/>
    </row>
    <row r="651">
      <c r="J651" s="20"/>
    </row>
    <row r="652">
      <c r="J652" s="20"/>
    </row>
    <row r="653">
      <c r="J653" s="20"/>
    </row>
    <row r="654">
      <c r="J654" s="20"/>
    </row>
    <row r="655">
      <c r="J655" s="20"/>
    </row>
    <row r="656">
      <c r="J656" s="20"/>
    </row>
    <row r="657">
      <c r="J657" s="20"/>
    </row>
    <row r="658">
      <c r="J658" s="20"/>
    </row>
    <row r="659">
      <c r="J659" s="20"/>
    </row>
    <row r="660">
      <c r="J660" s="20"/>
    </row>
    <row r="661">
      <c r="J661" s="20"/>
    </row>
    <row r="662">
      <c r="J662" s="20"/>
    </row>
    <row r="663">
      <c r="J663" s="20"/>
    </row>
    <row r="664">
      <c r="J664" s="20"/>
    </row>
    <row r="665">
      <c r="J665" s="20"/>
    </row>
    <row r="666">
      <c r="J666" s="20"/>
    </row>
    <row r="667">
      <c r="J667" s="20"/>
    </row>
    <row r="668">
      <c r="J668" s="20"/>
    </row>
    <row r="669">
      <c r="J669" s="20"/>
    </row>
    <row r="670">
      <c r="J670" s="20"/>
    </row>
    <row r="671">
      <c r="J671" s="20"/>
    </row>
    <row r="672">
      <c r="J672" s="20"/>
    </row>
    <row r="673">
      <c r="J673" s="20"/>
    </row>
    <row r="674">
      <c r="J674" s="20"/>
    </row>
    <row r="675">
      <c r="J675" s="20"/>
    </row>
    <row r="676">
      <c r="J676" s="20"/>
    </row>
    <row r="677">
      <c r="J677" s="20"/>
    </row>
    <row r="678">
      <c r="J678" s="20"/>
    </row>
    <row r="679">
      <c r="J679" s="20"/>
    </row>
    <row r="680">
      <c r="J680" s="20"/>
    </row>
    <row r="681">
      <c r="J681" s="20"/>
    </row>
    <row r="682">
      <c r="J682" s="20"/>
    </row>
    <row r="683">
      <c r="J683" s="20"/>
    </row>
    <row r="684">
      <c r="J684" s="20"/>
    </row>
    <row r="685">
      <c r="J685" s="20"/>
    </row>
    <row r="686">
      <c r="J686" s="20"/>
    </row>
    <row r="687">
      <c r="J687" s="20"/>
    </row>
    <row r="688">
      <c r="J688" s="20"/>
    </row>
    <row r="689">
      <c r="J689" s="20"/>
    </row>
    <row r="690">
      <c r="J690" s="20"/>
    </row>
    <row r="691">
      <c r="J691" s="20"/>
    </row>
    <row r="692">
      <c r="J692" s="20"/>
    </row>
    <row r="693">
      <c r="J693" s="20"/>
    </row>
    <row r="694">
      <c r="J694" s="20"/>
    </row>
    <row r="695">
      <c r="J695" s="20"/>
    </row>
    <row r="696">
      <c r="J696" s="20"/>
    </row>
    <row r="697">
      <c r="J697" s="20"/>
    </row>
    <row r="698">
      <c r="J698" s="20"/>
    </row>
    <row r="699">
      <c r="J699" s="20"/>
    </row>
    <row r="700">
      <c r="J700" s="20"/>
    </row>
    <row r="701">
      <c r="J701" s="20"/>
    </row>
    <row r="702">
      <c r="J702" s="20"/>
    </row>
    <row r="703">
      <c r="J703" s="20"/>
    </row>
    <row r="704">
      <c r="J704" s="20"/>
    </row>
    <row r="705">
      <c r="J705" s="20"/>
    </row>
    <row r="706">
      <c r="J706" s="20"/>
    </row>
    <row r="707">
      <c r="J707" s="20"/>
    </row>
    <row r="708">
      <c r="J708" s="20"/>
    </row>
    <row r="709">
      <c r="J709" s="20"/>
    </row>
    <row r="710">
      <c r="J710" s="20"/>
    </row>
    <row r="711">
      <c r="J711" s="20"/>
    </row>
    <row r="712">
      <c r="J712" s="20"/>
    </row>
    <row r="713">
      <c r="J713" s="20"/>
    </row>
    <row r="714">
      <c r="J714" s="20"/>
    </row>
    <row r="715">
      <c r="J715" s="20"/>
    </row>
    <row r="716">
      <c r="J716" s="20"/>
    </row>
    <row r="717">
      <c r="J717" s="20"/>
    </row>
    <row r="718">
      <c r="J718" s="20"/>
    </row>
    <row r="719">
      <c r="J719" s="20"/>
    </row>
    <row r="720">
      <c r="J720" s="20"/>
    </row>
    <row r="721">
      <c r="J721" s="20"/>
    </row>
    <row r="722">
      <c r="J722" s="20"/>
    </row>
    <row r="723">
      <c r="J723" s="20"/>
    </row>
    <row r="724">
      <c r="J724" s="20"/>
    </row>
    <row r="725">
      <c r="J725" s="20"/>
    </row>
    <row r="726">
      <c r="J726" s="20"/>
    </row>
    <row r="727">
      <c r="J727" s="20"/>
    </row>
    <row r="728">
      <c r="J728" s="20"/>
    </row>
    <row r="729">
      <c r="J729" s="20"/>
    </row>
    <row r="730">
      <c r="J730" s="20"/>
    </row>
    <row r="731">
      <c r="J731" s="20"/>
    </row>
    <row r="732">
      <c r="J732" s="20"/>
    </row>
    <row r="733">
      <c r="J733" s="20"/>
    </row>
    <row r="734">
      <c r="J734" s="20"/>
    </row>
    <row r="735">
      <c r="J735" s="20"/>
    </row>
    <row r="736">
      <c r="J736" s="20"/>
    </row>
    <row r="737">
      <c r="J737" s="20"/>
    </row>
    <row r="738">
      <c r="J738" s="20"/>
    </row>
    <row r="739">
      <c r="J739" s="20"/>
    </row>
    <row r="740">
      <c r="J740" s="20"/>
    </row>
    <row r="741">
      <c r="J741" s="20"/>
    </row>
    <row r="742">
      <c r="J742" s="20"/>
    </row>
    <row r="743">
      <c r="J743" s="20"/>
    </row>
    <row r="744">
      <c r="J744" s="20"/>
    </row>
    <row r="745">
      <c r="J745" s="20"/>
    </row>
    <row r="746">
      <c r="J746" s="20"/>
    </row>
    <row r="747">
      <c r="J747" s="20"/>
    </row>
    <row r="748">
      <c r="J748" s="20"/>
    </row>
    <row r="749">
      <c r="J749" s="20"/>
    </row>
    <row r="750">
      <c r="J750" s="20"/>
    </row>
    <row r="751">
      <c r="J751" s="20"/>
    </row>
    <row r="752">
      <c r="J752" s="20"/>
    </row>
    <row r="753">
      <c r="J753" s="20"/>
    </row>
    <row r="754">
      <c r="J754" s="20"/>
    </row>
    <row r="755">
      <c r="J755" s="20"/>
    </row>
    <row r="756">
      <c r="J756" s="20"/>
    </row>
    <row r="757">
      <c r="J757" s="20"/>
    </row>
    <row r="758">
      <c r="J758" s="20"/>
    </row>
    <row r="759">
      <c r="J759" s="20"/>
    </row>
    <row r="760">
      <c r="J760" s="20"/>
    </row>
    <row r="761">
      <c r="J761" s="20"/>
    </row>
    <row r="762">
      <c r="J762" s="20"/>
    </row>
    <row r="763">
      <c r="J763" s="20"/>
    </row>
    <row r="764">
      <c r="J764" s="20"/>
    </row>
    <row r="765">
      <c r="J765" s="20"/>
    </row>
    <row r="766">
      <c r="J766" s="20"/>
    </row>
    <row r="767">
      <c r="J767" s="20"/>
    </row>
    <row r="768">
      <c r="J768" s="20"/>
    </row>
    <row r="769">
      <c r="J769" s="20"/>
    </row>
    <row r="770">
      <c r="J770" s="20"/>
    </row>
    <row r="771">
      <c r="J771" s="20"/>
    </row>
    <row r="772">
      <c r="J772" s="20"/>
    </row>
    <row r="773">
      <c r="J773" s="20"/>
    </row>
    <row r="774">
      <c r="J774" s="20"/>
    </row>
    <row r="775">
      <c r="J775" s="20"/>
    </row>
    <row r="776">
      <c r="J776" s="20"/>
    </row>
    <row r="777">
      <c r="J777" s="20"/>
    </row>
    <row r="778">
      <c r="J778" s="20"/>
    </row>
    <row r="779">
      <c r="J779" s="20"/>
    </row>
    <row r="780">
      <c r="J780" s="20"/>
    </row>
    <row r="781">
      <c r="J781" s="20"/>
    </row>
    <row r="782">
      <c r="J782" s="20"/>
    </row>
    <row r="783">
      <c r="J783" s="20"/>
    </row>
    <row r="784">
      <c r="J784" s="20"/>
    </row>
    <row r="785">
      <c r="J785" s="20"/>
    </row>
    <row r="786">
      <c r="J786" s="20"/>
    </row>
    <row r="787">
      <c r="J787" s="20"/>
    </row>
    <row r="788">
      <c r="J788" s="20"/>
    </row>
    <row r="789">
      <c r="J789" s="20"/>
    </row>
    <row r="790">
      <c r="J790" s="20"/>
    </row>
    <row r="791">
      <c r="J791" s="20"/>
    </row>
    <row r="792">
      <c r="J792" s="20"/>
    </row>
    <row r="793">
      <c r="J793" s="20"/>
    </row>
    <row r="794">
      <c r="J794" s="20"/>
    </row>
    <row r="795">
      <c r="J795" s="20"/>
    </row>
    <row r="796">
      <c r="J796" s="20"/>
    </row>
    <row r="797">
      <c r="J797" s="20"/>
    </row>
    <row r="798">
      <c r="J798" s="20"/>
    </row>
    <row r="799">
      <c r="J799" s="20"/>
    </row>
    <row r="800">
      <c r="J800" s="20"/>
    </row>
    <row r="801">
      <c r="J801" s="20"/>
    </row>
    <row r="802">
      <c r="J802" s="20"/>
    </row>
    <row r="803">
      <c r="J803" s="20"/>
    </row>
    <row r="804">
      <c r="J804" s="20"/>
    </row>
    <row r="805">
      <c r="J805" s="20"/>
    </row>
    <row r="806">
      <c r="J806" s="20"/>
    </row>
    <row r="807">
      <c r="J807" s="20"/>
    </row>
    <row r="808">
      <c r="J808" s="20"/>
    </row>
    <row r="809">
      <c r="J809" s="20"/>
    </row>
    <row r="810">
      <c r="J810" s="20"/>
    </row>
    <row r="811">
      <c r="J811" s="20"/>
    </row>
    <row r="812">
      <c r="J812" s="20"/>
    </row>
    <row r="813">
      <c r="J813" s="20"/>
    </row>
    <row r="814">
      <c r="J814" s="20"/>
    </row>
    <row r="815">
      <c r="J815" s="20"/>
    </row>
    <row r="816">
      <c r="J816" s="20"/>
    </row>
    <row r="817">
      <c r="J817" s="20"/>
    </row>
    <row r="818">
      <c r="J818" s="20"/>
    </row>
    <row r="819">
      <c r="J819" s="20"/>
    </row>
    <row r="820">
      <c r="J820" s="20"/>
    </row>
    <row r="821">
      <c r="J821" s="20"/>
    </row>
    <row r="822">
      <c r="J822" s="20"/>
    </row>
    <row r="823">
      <c r="J823" s="20"/>
    </row>
    <row r="824">
      <c r="J824" s="20"/>
    </row>
    <row r="825">
      <c r="J825" s="20"/>
    </row>
    <row r="826">
      <c r="J826" s="20"/>
    </row>
    <row r="827">
      <c r="J827" s="20"/>
    </row>
    <row r="828">
      <c r="J828" s="20"/>
    </row>
    <row r="829">
      <c r="J829" s="20"/>
    </row>
    <row r="830">
      <c r="J830" s="20"/>
    </row>
    <row r="831">
      <c r="J831" s="20"/>
    </row>
    <row r="832">
      <c r="J832" s="20"/>
    </row>
    <row r="833">
      <c r="J833" s="20"/>
    </row>
    <row r="834">
      <c r="J834" s="20"/>
    </row>
    <row r="835">
      <c r="J835" s="20"/>
    </row>
    <row r="836">
      <c r="J836" s="20"/>
    </row>
    <row r="837">
      <c r="J837" s="20"/>
    </row>
    <row r="838">
      <c r="J838" s="20"/>
    </row>
    <row r="839">
      <c r="J839" s="20"/>
    </row>
    <row r="840">
      <c r="J840" s="20"/>
    </row>
    <row r="841">
      <c r="J841" s="20"/>
    </row>
    <row r="842">
      <c r="J842" s="20"/>
    </row>
    <row r="843">
      <c r="J843" s="20"/>
    </row>
    <row r="844">
      <c r="J844" s="20"/>
    </row>
    <row r="845">
      <c r="J845" s="20"/>
    </row>
    <row r="846">
      <c r="J846" s="20"/>
    </row>
    <row r="847">
      <c r="J847" s="20"/>
    </row>
    <row r="848">
      <c r="J848" s="20"/>
    </row>
    <row r="849">
      <c r="J849" s="20"/>
    </row>
    <row r="850">
      <c r="J850" s="20"/>
    </row>
    <row r="851">
      <c r="J851" s="20"/>
    </row>
    <row r="852">
      <c r="J852" s="20"/>
    </row>
    <row r="853">
      <c r="J853" s="20"/>
    </row>
    <row r="854">
      <c r="J854" s="20"/>
    </row>
    <row r="855">
      <c r="J855" s="20"/>
    </row>
    <row r="856">
      <c r="J856" s="20"/>
    </row>
    <row r="857">
      <c r="J857" s="20"/>
    </row>
    <row r="858">
      <c r="J858" s="20"/>
    </row>
    <row r="859">
      <c r="J859" s="20"/>
    </row>
    <row r="860">
      <c r="J860" s="20"/>
    </row>
    <row r="861">
      <c r="J861" s="20"/>
    </row>
    <row r="862">
      <c r="J862" s="20"/>
    </row>
    <row r="863">
      <c r="J863" s="20"/>
    </row>
    <row r="864">
      <c r="J864" s="20"/>
    </row>
    <row r="865">
      <c r="J865" s="20"/>
    </row>
    <row r="866">
      <c r="J866" s="20"/>
    </row>
    <row r="867">
      <c r="J867" s="20"/>
    </row>
    <row r="868">
      <c r="J868" s="20"/>
    </row>
    <row r="869">
      <c r="J869" s="20"/>
    </row>
    <row r="870">
      <c r="J870" s="20"/>
    </row>
    <row r="871">
      <c r="J871" s="20"/>
    </row>
    <row r="872">
      <c r="J872" s="20"/>
    </row>
    <row r="873">
      <c r="J873" s="20"/>
    </row>
    <row r="874">
      <c r="J874" s="20"/>
    </row>
    <row r="875">
      <c r="J875" s="20"/>
    </row>
    <row r="876">
      <c r="J876" s="20"/>
    </row>
    <row r="877">
      <c r="J877" s="20"/>
    </row>
    <row r="878">
      <c r="J878" s="20"/>
    </row>
    <row r="879">
      <c r="J879" s="20"/>
    </row>
    <row r="880">
      <c r="J880" s="20"/>
    </row>
    <row r="881">
      <c r="J881" s="20"/>
    </row>
    <row r="882">
      <c r="J882" s="20"/>
    </row>
    <row r="883">
      <c r="J883" s="20"/>
    </row>
    <row r="884">
      <c r="J884" s="20"/>
    </row>
    <row r="885">
      <c r="J885" s="20"/>
    </row>
    <row r="886">
      <c r="J886" s="20"/>
    </row>
    <row r="887">
      <c r="J887" s="20"/>
    </row>
    <row r="888">
      <c r="J888" s="20"/>
    </row>
    <row r="889">
      <c r="J889" s="20"/>
    </row>
    <row r="890">
      <c r="J890" s="20"/>
    </row>
    <row r="891">
      <c r="J891" s="20"/>
    </row>
    <row r="892">
      <c r="J892" s="20"/>
    </row>
    <row r="893">
      <c r="J893" s="20"/>
    </row>
    <row r="894">
      <c r="J894" s="20"/>
    </row>
    <row r="895">
      <c r="J895" s="20"/>
    </row>
    <row r="896">
      <c r="J896" s="20"/>
    </row>
    <row r="897">
      <c r="J897" s="20"/>
    </row>
    <row r="898">
      <c r="J898" s="20"/>
    </row>
    <row r="899">
      <c r="J899" s="20"/>
    </row>
    <row r="900">
      <c r="J900" s="20"/>
    </row>
    <row r="901">
      <c r="J901" s="20"/>
    </row>
    <row r="902">
      <c r="J902" s="20"/>
    </row>
    <row r="903">
      <c r="J903" s="20"/>
    </row>
    <row r="904">
      <c r="J904" s="20"/>
    </row>
    <row r="905">
      <c r="J905" s="20"/>
    </row>
    <row r="906">
      <c r="J906" s="20"/>
    </row>
    <row r="907">
      <c r="J907" s="20"/>
    </row>
    <row r="908">
      <c r="J908" s="20"/>
    </row>
    <row r="909">
      <c r="J909" s="20"/>
    </row>
    <row r="910">
      <c r="J910" s="20"/>
    </row>
    <row r="911">
      <c r="J911" s="20"/>
    </row>
    <row r="912">
      <c r="J912" s="20"/>
    </row>
    <row r="913">
      <c r="J913" s="20"/>
    </row>
    <row r="914">
      <c r="J914" s="20"/>
    </row>
    <row r="915">
      <c r="J915" s="20"/>
    </row>
    <row r="916">
      <c r="J916" s="20"/>
    </row>
    <row r="917">
      <c r="J917" s="20"/>
    </row>
    <row r="918">
      <c r="J918" s="20"/>
    </row>
    <row r="919">
      <c r="J919" s="20"/>
    </row>
    <row r="920">
      <c r="J920" s="20"/>
    </row>
    <row r="921">
      <c r="J921" s="20"/>
    </row>
    <row r="922">
      <c r="J922" s="20"/>
    </row>
    <row r="923">
      <c r="J923" s="20"/>
    </row>
    <row r="924">
      <c r="J924" s="20"/>
    </row>
    <row r="925">
      <c r="J925" s="20"/>
    </row>
    <row r="926">
      <c r="J926" s="20"/>
    </row>
    <row r="927">
      <c r="J927" s="20"/>
    </row>
    <row r="928">
      <c r="J928" s="20"/>
    </row>
    <row r="929">
      <c r="J929" s="20"/>
    </row>
    <row r="930">
      <c r="J930" s="20"/>
    </row>
    <row r="931">
      <c r="J931" s="20"/>
    </row>
    <row r="932">
      <c r="J932" s="20"/>
    </row>
    <row r="933">
      <c r="J933" s="20"/>
    </row>
    <row r="934">
      <c r="J934" s="20"/>
    </row>
    <row r="935">
      <c r="J935" s="20"/>
    </row>
    <row r="936">
      <c r="J936" s="20"/>
    </row>
    <row r="937">
      <c r="J937" s="20"/>
    </row>
    <row r="938">
      <c r="J938" s="20"/>
    </row>
    <row r="939">
      <c r="J939" s="20"/>
    </row>
    <row r="940">
      <c r="J940" s="20"/>
    </row>
    <row r="941">
      <c r="J941" s="20"/>
    </row>
    <row r="942">
      <c r="J942" s="20"/>
    </row>
    <row r="943">
      <c r="J943" s="20"/>
    </row>
    <row r="944">
      <c r="J944" s="20"/>
    </row>
    <row r="945">
      <c r="J945" s="20"/>
    </row>
    <row r="946">
      <c r="J946" s="20"/>
    </row>
    <row r="947">
      <c r="J947" s="20"/>
    </row>
    <row r="948">
      <c r="J948" s="20"/>
    </row>
    <row r="949">
      <c r="J949" s="20"/>
    </row>
    <row r="950">
      <c r="J950" s="20"/>
    </row>
    <row r="951">
      <c r="J951" s="20"/>
    </row>
    <row r="952">
      <c r="J952" s="20"/>
    </row>
    <row r="953">
      <c r="J953" s="20"/>
    </row>
    <row r="954">
      <c r="J954" s="20"/>
    </row>
    <row r="955">
      <c r="J955" s="20"/>
    </row>
    <row r="956">
      <c r="J956" s="20"/>
    </row>
    <row r="957">
      <c r="J957" s="20"/>
    </row>
    <row r="958">
      <c r="J958" s="20"/>
    </row>
    <row r="959">
      <c r="J959" s="20"/>
    </row>
    <row r="960">
      <c r="J960" s="20"/>
    </row>
    <row r="961">
      <c r="J961" s="20"/>
    </row>
    <row r="962">
      <c r="J962" s="20"/>
    </row>
    <row r="963">
      <c r="J963" s="20"/>
    </row>
    <row r="964">
      <c r="J964" s="20"/>
    </row>
    <row r="965">
      <c r="J965" s="20"/>
    </row>
    <row r="966">
      <c r="J966" s="20"/>
    </row>
    <row r="967">
      <c r="J967" s="20"/>
    </row>
    <row r="968">
      <c r="J968" s="20"/>
    </row>
    <row r="969">
      <c r="J969" s="20"/>
    </row>
    <row r="970">
      <c r="J970" s="20"/>
    </row>
    <row r="971">
      <c r="J971" s="20"/>
    </row>
    <row r="972">
      <c r="J972" s="20"/>
    </row>
    <row r="973">
      <c r="J973" s="20"/>
    </row>
    <row r="974">
      <c r="J974" s="20"/>
    </row>
    <row r="975">
      <c r="J975" s="20"/>
    </row>
    <row r="976">
      <c r="J976" s="20"/>
    </row>
    <row r="977">
      <c r="J977" s="20"/>
    </row>
    <row r="978">
      <c r="J978" s="20"/>
    </row>
    <row r="979">
      <c r="J979" s="20"/>
    </row>
    <row r="980">
      <c r="J980" s="20"/>
    </row>
    <row r="981">
      <c r="J981" s="20"/>
    </row>
    <row r="982">
      <c r="J982" s="20"/>
    </row>
    <row r="983">
      <c r="J983" s="20"/>
    </row>
    <row r="984">
      <c r="J984" s="20"/>
    </row>
    <row r="985">
      <c r="J985" s="20"/>
    </row>
    <row r="986">
      <c r="J986" s="20"/>
    </row>
    <row r="987">
      <c r="J987" s="20"/>
    </row>
    <row r="988">
      <c r="J988" s="20"/>
    </row>
    <row r="989">
      <c r="J989" s="20"/>
    </row>
    <row r="990">
      <c r="J990" s="20"/>
    </row>
    <row r="991">
      <c r="J991" s="20"/>
    </row>
    <row r="992">
      <c r="J992" s="20"/>
    </row>
    <row r="993">
      <c r="J993" s="20"/>
    </row>
    <row r="994">
      <c r="J994" s="20"/>
    </row>
    <row r="995">
      <c r="J995" s="20"/>
    </row>
    <row r="996">
      <c r="J996" s="20"/>
    </row>
    <row r="997">
      <c r="J997" s="20"/>
    </row>
    <row r="998">
      <c r="J998" s="20"/>
    </row>
    <row r="999">
      <c r="J999" s="20"/>
    </row>
    <row r="1000">
      <c r="J10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4" t="s">
        <v>1</v>
      </c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5" t="s">
        <v>8</v>
      </c>
    </row>
    <row r="3" ht="17.25">
      <c r="A3" s="1" t="s">
        <v>9</v>
      </c>
      <c r="B3" s="1" t="s">
        <v>10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6">
        <v>30.0</v>
      </c>
      <c r="I3">
        <f t="shared" ref="I3:I43" si="1">H3-G3</f>
        <v>0</v>
      </c>
    </row>
    <row r="4" ht="17.25">
      <c r="A4" s="7" t="s">
        <v>11</v>
      </c>
      <c r="B4" s="7" t="s">
        <v>12</v>
      </c>
      <c r="C4" s="8">
        <v>54.0</v>
      </c>
      <c r="D4" s="8">
        <v>40.0</v>
      </c>
      <c r="E4" s="8">
        <v>12.0</v>
      </c>
      <c r="F4" s="8">
        <v>94.0</v>
      </c>
      <c r="G4" s="8">
        <v>23.0</v>
      </c>
      <c r="H4" s="9">
        <v>23.0</v>
      </c>
      <c r="I4">
        <f t="shared" si="1"/>
        <v>0</v>
      </c>
    </row>
    <row r="5" ht="17.25">
      <c r="A5" s="7" t="s">
        <v>13</v>
      </c>
      <c r="B5" s="7" t="s">
        <v>14</v>
      </c>
      <c r="C5" s="8">
        <v>45.0</v>
      </c>
      <c r="D5" s="8">
        <v>77.0</v>
      </c>
      <c r="E5" s="8">
        <v>0.0</v>
      </c>
      <c r="F5" s="8">
        <v>122.0</v>
      </c>
      <c r="G5" s="8">
        <v>20.0</v>
      </c>
      <c r="H5" s="9">
        <v>20.0</v>
      </c>
      <c r="I5">
        <f t="shared" si="1"/>
        <v>0</v>
      </c>
    </row>
    <row r="6" ht="17.25">
      <c r="A6" s="7" t="s">
        <v>15</v>
      </c>
      <c r="B6" s="7" t="s">
        <v>16</v>
      </c>
      <c r="C6" s="8">
        <v>51.0</v>
      </c>
      <c r="D6" s="8">
        <v>469.0</v>
      </c>
      <c r="E6" s="8">
        <v>7.0</v>
      </c>
      <c r="F6" s="8">
        <v>300.0</v>
      </c>
      <c r="G6" s="8">
        <v>22.0</v>
      </c>
      <c r="H6" s="9">
        <v>22.0</v>
      </c>
      <c r="I6">
        <f t="shared" si="1"/>
        <v>0</v>
      </c>
    </row>
    <row r="7" ht="17.25">
      <c r="A7" s="1" t="s">
        <v>17</v>
      </c>
      <c r="B7" s="1" t="s">
        <v>18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6">
        <v>65.0</v>
      </c>
      <c r="I7">
        <f t="shared" si="1"/>
        <v>-1</v>
      </c>
    </row>
    <row r="8" ht="17.25">
      <c r="A8" s="7" t="s">
        <v>19</v>
      </c>
      <c r="B8" s="7" t="s">
        <v>20</v>
      </c>
      <c r="C8" s="8">
        <v>51.0</v>
      </c>
      <c r="D8" s="8">
        <v>288.0</v>
      </c>
      <c r="E8" s="8">
        <v>10.0</v>
      </c>
      <c r="F8" s="8">
        <v>300.0</v>
      </c>
      <c r="G8" s="8">
        <v>22.0</v>
      </c>
      <c r="H8" s="9">
        <v>22.0</v>
      </c>
      <c r="I8">
        <f t="shared" si="1"/>
        <v>0</v>
      </c>
    </row>
    <row r="9" ht="17.25">
      <c r="A9" s="7" t="s">
        <v>21</v>
      </c>
      <c r="B9" s="7" t="s">
        <v>22</v>
      </c>
      <c r="C9" s="8">
        <v>52.0</v>
      </c>
      <c r="D9" s="8">
        <v>242.0</v>
      </c>
      <c r="E9" s="8">
        <v>6.0</v>
      </c>
      <c r="F9" s="8">
        <v>294.0</v>
      </c>
      <c r="G9" s="8">
        <v>23.0</v>
      </c>
      <c r="H9" s="9">
        <v>24.0</v>
      </c>
      <c r="I9">
        <f t="shared" si="1"/>
        <v>1</v>
      </c>
    </row>
    <row r="10" ht="17.25">
      <c r="A10" s="7" t="s">
        <v>23</v>
      </c>
      <c r="B10" s="7" t="s">
        <v>24</v>
      </c>
      <c r="C10" s="8">
        <v>60.0</v>
      </c>
      <c r="D10" s="8">
        <v>61.0</v>
      </c>
      <c r="E10" s="8">
        <v>2.0</v>
      </c>
      <c r="F10" s="8">
        <v>121.0</v>
      </c>
      <c r="G10" s="8">
        <v>26.0</v>
      </c>
      <c r="H10" s="6">
        <v>26.0</v>
      </c>
      <c r="I10">
        <f t="shared" si="1"/>
        <v>0</v>
      </c>
    </row>
    <row r="11" ht="17.25">
      <c r="A11" s="7" t="s">
        <v>25</v>
      </c>
      <c r="B11" s="7" t="s">
        <v>26</v>
      </c>
      <c r="C11" s="8">
        <v>54.0</v>
      </c>
      <c r="D11" s="8">
        <v>44.0</v>
      </c>
      <c r="E11" s="8">
        <v>4.0</v>
      </c>
      <c r="F11" s="8">
        <v>98.0</v>
      </c>
      <c r="G11" s="8">
        <v>24.0</v>
      </c>
      <c r="H11" s="9">
        <v>23.0</v>
      </c>
      <c r="I11">
        <f t="shared" si="1"/>
        <v>-1</v>
      </c>
    </row>
    <row r="12" ht="17.25">
      <c r="A12" s="7" t="s">
        <v>27</v>
      </c>
      <c r="B12" s="7" t="s">
        <v>28</v>
      </c>
      <c r="C12" s="8">
        <v>60.0</v>
      </c>
      <c r="D12" s="8">
        <v>93.0</v>
      </c>
      <c r="E12" s="8">
        <v>5.0</v>
      </c>
      <c r="F12" s="8">
        <v>153.0</v>
      </c>
      <c r="G12" s="8">
        <v>26.0</v>
      </c>
      <c r="H12" s="6">
        <v>26.0</v>
      </c>
      <c r="I12">
        <f t="shared" si="1"/>
        <v>0</v>
      </c>
    </row>
    <row r="13" ht="17.25">
      <c r="A13" s="7" t="s">
        <v>29</v>
      </c>
      <c r="B13" s="7" t="s">
        <v>30</v>
      </c>
      <c r="C13" s="8">
        <v>59.0</v>
      </c>
      <c r="D13" s="8">
        <v>110.0</v>
      </c>
      <c r="E13" s="8">
        <v>3.0</v>
      </c>
      <c r="F13" s="8">
        <v>169.0</v>
      </c>
      <c r="G13" s="8">
        <v>26.0</v>
      </c>
      <c r="H13" s="6">
        <v>26.0</v>
      </c>
      <c r="I13">
        <f t="shared" si="1"/>
        <v>0</v>
      </c>
    </row>
    <row r="14" ht="17.25">
      <c r="A14" s="7" t="s">
        <v>31</v>
      </c>
      <c r="B14" s="7" t="s">
        <v>32</v>
      </c>
      <c r="C14" s="8">
        <v>54.0</v>
      </c>
      <c r="D14" s="8">
        <v>1307.0</v>
      </c>
      <c r="E14" s="8">
        <v>10.0</v>
      </c>
      <c r="F14" s="8">
        <v>300.0</v>
      </c>
      <c r="G14" s="8">
        <v>24.0</v>
      </c>
      <c r="H14" s="9">
        <v>24.0</v>
      </c>
      <c r="I14">
        <f t="shared" si="1"/>
        <v>0</v>
      </c>
    </row>
    <row r="15" ht="17.25">
      <c r="A15" s="7" t="s">
        <v>33</v>
      </c>
      <c r="B15" s="7" t="s">
        <v>34</v>
      </c>
      <c r="C15" s="8">
        <v>53.0</v>
      </c>
      <c r="D15" s="8">
        <v>272.0</v>
      </c>
      <c r="E15" s="8">
        <v>4.0</v>
      </c>
      <c r="F15" s="8">
        <v>300.0</v>
      </c>
      <c r="G15" s="8">
        <v>23.0</v>
      </c>
      <c r="H15" s="9">
        <v>23.0</v>
      </c>
      <c r="I15">
        <f t="shared" si="1"/>
        <v>0</v>
      </c>
    </row>
    <row r="16" ht="17.25">
      <c r="A16" s="1" t="s">
        <v>35</v>
      </c>
      <c r="B16" s="1" t="s">
        <v>36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6">
        <v>52.0</v>
      </c>
      <c r="I16">
        <f t="shared" si="1"/>
        <v>0</v>
      </c>
    </row>
    <row r="17" ht="17.25">
      <c r="A17" s="1" t="s">
        <v>37</v>
      </c>
      <c r="B17" s="1" t="s">
        <v>38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6">
        <v>110.0</v>
      </c>
      <c r="I17">
        <f t="shared" si="1"/>
        <v>0</v>
      </c>
    </row>
    <row r="18" ht="17.25">
      <c r="A18" s="1" t="s">
        <v>39</v>
      </c>
      <c r="B18" s="1" t="s">
        <v>40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6">
        <v>42.0</v>
      </c>
      <c r="I18">
        <f t="shared" si="1"/>
        <v>0</v>
      </c>
    </row>
    <row r="19" ht="17.25">
      <c r="A19" s="1" t="s">
        <v>41</v>
      </c>
      <c r="B19" s="1" t="s">
        <v>42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6">
        <v>56.0</v>
      </c>
      <c r="I19">
        <f t="shared" si="1"/>
        <v>0</v>
      </c>
    </row>
    <row r="20" ht="17.25">
      <c r="A20" s="1" t="s">
        <v>43</v>
      </c>
      <c r="B20" s="1" t="s">
        <v>44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6">
        <v>56.0</v>
      </c>
      <c r="I20">
        <f t="shared" si="1"/>
        <v>0</v>
      </c>
    </row>
    <row r="21" ht="17.25">
      <c r="A21" s="1" t="s">
        <v>45</v>
      </c>
      <c r="B21" s="1" t="s">
        <v>46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6">
        <v>46.0</v>
      </c>
      <c r="I21">
        <f t="shared" si="1"/>
        <v>0</v>
      </c>
    </row>
    <row r="22" ht="17.25">
      <c r="A22" s="1" t="s">
        <v>47</v>
      </c>
      <c r="B22" s="1" t="s">
        <v>48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6">
        <v>41.0</v>
      </c>
      <c r="I22">
        <f t="shared" si="1"/>
        <v>0</v>
      </c>
    </row>
    <row r="23" ht="17.25">
      <c r="A23" s="1" t="s">
        <v>49</v>
      </c>
      <c r="B23" s="1" t="s">
        <v>50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6">
        <v>34.0</v>
      </c>
      <c r="I23">
        <f t="shared" si="1"/>
        <v>0</v>
      </c>
    </row>
    <row r="24" ht="17.25">
      <c r="A24" s="10" t="s">
        <v>51</v>
      </c>
      <c r="B24" s="10" t="s">
        <v>52</v>
      </c>
      <c r="C24" s="11">
        <v>56.0</v>
      </c>
      <c r="D24" s="11">
        <v>257.0</v>
      </c>
      <c r="E24" s="11">
        <v>0.0</v>
      </c>
      <c r="F24" s="11">
        <v>300.0</v>
      </c>
      <c r="G24" s="11">
        <v>24.0</v>
      </c>
      <c r="H24" s="9">
        <v>24.0</v>
      </c>
      <c r="I24">
        <f t="shared" si="1"/>
        <v>0</v>
      </c>
    </row>
    <row r="25" ht="17.25">
      <c r="A25" s="12" t="s">
        <v>53</v>
      </c>
      <c r="B25" s="12" t="s">
        <v>54</v>
      </c>
      <c r="C25" s="13">
        <v>76.0</v>
      </c>
      <c r="D25" s="13">
        <v>6168.0</v>
      </c>
      <c r="E25" s="13">
        <v>13.0</v>
      </c>
      <c r="F25" s="13">
        <v>300.0</v>
      </c>
      <c r="G25" s="13">
        <v>33.0</v>
      </c>
      <c r="H25" s="6">
        <v>33.0</v>
      </c>
      <c r="I25">
        <f t="shared" si="1"/>
        <v>0</v>
      </c>
    </row>
    <row r="26" ht="17.25">
      <c r="A26" s="7" t="s">
        <v>55</v>
      </c>
      <c r="B26" s="7" t="s">
        <v>56</v>
      </c>
      <c r="C26" s="8">
        <v>49.0</v>
      </c>
      <c r="D26" s="8">
        <v>2379.0</v>
      </c>
      <c r="E26" s="8">
        <v>11.0</v>
      </c>
      <c r="F26" s="8">
        <v>300.0</v>
      </c>
      <c r="G26" s="8">
        <v>21.0</v>
      </c>
      <c r="H26" s="9">
        <v>22.0</v>
      </c>
      <c r="I26">
        <f t="shared" si="1"/>
        <v>1</v>
      </c>
    </row>
    <row r="27" ht="17.25">
      <c r="A27" s="7" t="s">
        <v>57</v>
      </c>
      <c r="B27" s="7" t="s">
        <v>58</v>
      </c>
      <c r="C27" s="8">
        <v>61.0</v>
      </c>
      <c r="D27" s="8">
        <v>1055.0</v>
      </c>
      <c r="E27" s="8">
        <v>3.0</v>
      </c>
      <c r="F27" s="8">
        <v>300.0</v>
      </c>
      <c r="G27" s="8">
        <v>26.0</v>
      </c>
      <c r="H27" s="6">
        <v>26.0</v>
      </c>
      <c r="I27">
        <f t="shared" si="1"/>
        <v>0</v>
      </c>
    </row>
    <row r="28" ht="17.25">
      <c r="A28" s="1" t="s">
        <v>59</v>
      </c>
      <c r="B28" s="1" t="s">
        <v>60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6">
        <v>33.0</v>
      </c>
      <c r="I28">
        <f t="shared" si="1"/>
        <v>0</v>
      </c>
    </row>
    <row r="29" ht="17.25">
      <c r="A29" s="7" t="s">
        <v>61</v>
      </c>
      <c r="B29" s="7" t="s">
        <v>62</v>
      </c>
      <c r="C29" s="8">
        <v>52.0</v>
      </c>
      <c r="D29" s="8">
        <v>128.0</v>
      </c>
      <c r="E29" s="8">
        <v>0.0</v>
      </c>
      <c r="F29" s="8">
        <v>180.0</v>
      </c>
      <c r="G29" s="8">
        <v>23.0</v>
      </c>
      <c r="H29" s="9">
        <v>23.0</v>
      </c>
      <c r="I29">
        <f t="shared" si="1"/>
        <v>0</v>
      </c>
    </row>
    <row r="30" ht="17.25">
      <c r="A30" s="7" t="s">
        <v>63</v>
      </c>
      <c r="B30" s="7" t="s">
        <v>64</v>
      </c>
      <c r="C30" s="8">
        <v>56.0</v>
      </c>
      <c r="D30" s="8">
        <v>1402.0</v>
      </c>
      <c r="E30" s="8">
        <v>0.0</v>
      </c>
      <c r="F30" s="8">
        <v>300.0</v>
      </c>
      <c r="G30" s="8">
        <v>24.0</v>
      </c>
      <c r="H30" s="9">
        <v>24.0</v>
      </c>
      <c r="I30">
        <f t="shared" si="1"/>
        <v>0</v>
      </c>
    </row>
    <row r="31" ht="17.25">
      <c r="A31" s="1" t="s">
        <v>65</v>
      </c>
      <c r="B31" s="1" t="s">
        <v>66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6">
        <v>111.0</v>
      </c>
      <c r="I31">
        <f t="shared" si="1"/>
        <v>1</v>
      </c>
    </row>
    <row r="32" ht="17.25">
      <c r="A32" s="7" t="s">
        <v>67</v>
      </c>
      <c r="B32" s="7" t="s">
        <v>68</v>
      </c>
      <c r="C32" s="8">
        <v>53.0</v>
      </c>
      <c r="D32" s="8">
        <v>325.0</v>
      </c>
      <c r="E32" s="8">
        <v>0.0</v>
      </c>
      <c r="F32" s="8">
        <v>300.0</v>
      </c>
      <c r="G32" s="8">
        <v>23.0</v>
      </c>
      <c r="H32" s="9">
        <v>23.0</v>
      </c>
      <c r="I32">
        <f t="shared" si="1"/>
        <v>0</v>
      </c>
    </row>
    <row r="33" ht="17.25">
      <c r="A33" s="12" t="s">
        <v>69</v>
      </c>
      <c r="B33" s="12" t="s">
        <v>70</v>
      </c>
      <c r="C33" s="13">
        <v>127.0</v>
      </c>
      <c r="D33" s="13">
        <v>1107.0</v>
      </c>
      <c r="E33" s="13">
        <v>0.0</v>
      </c>
      <c r="F33" s="13">
        <v>300.0</v>
      </c>
      <c r="G33" s="13">
        <v>54.0</v>
      </c>
      <c r="H33" s="6">
        <v>54.0</v>
      </c>
      <c r="I33">
        <f t="shared" si="1"/>
        <v>0</v>
      </c>
    </row>
    <row r="34" ht="17.25">
      <c r="A34" s="7" t="s">
        <v>71</v>
      </c>
      <c r="B34" s="7" t="s">
        <v>72</v>
      </c>
      <c r="C34" s="8">
        <v>57.0</v>
      </c>
      <c r="D34" s="8">
        <v>74.0</v>
      </c>
      <c r="E34" s="8">
        <v>6.0</v>
      </c>
      <c r="F34" s="8">
        <v>131.0</v>
      </c>
      <c r="G34" s="8">
        <v>24.0</v>
      </c>
      <c r="H34" s="9">
        <v>24.0</v>
      </c>
      <c r="I34">
        <f t="shared" si="1"/>
        <v>0</v>
      </c>
    </row>
    <row r="35" ht="17.25">
      <c r="A35" s="1" t="s">
        <v>73</v>
      </c>
      <c r="B35" s="1" t="s">
        <v>74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6">
        <v>28.0</v>
      </c>
      <c r="I35">
        <f t="shared" si="1"/>
        <v>0</v>
      </c>
    </row>
    <row r="36" ht="17.25">
      <c r="A36" s="1" t="s">
        <v>75</v>
      </c>
      <c r="B36" s="1" t="s">
        <v>76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6">
        <v>44.0</v>
      </c>
      <c r="I36">
        <f t="shared" si="1"/>
        <v>0</v>
      </c>
    </row>
    <row r="37" ht="17.25">
      <c r="A37" s="7" t="s">
        <v>77</v>
      </c>
      <c r="B37" s="7" t="s">
        <v>78</v>
      </c>
      <c r="C37" s="8">
        <v>49.0</v>
      </c>
      <c r="D37" s="8">
        <v>328.0</v>
      </c>
      <c r="E37" s="8">
        <v>18.0</v>
      </c>
      <c r="F37" s="8">
        <v>300.0</v>
      </c>
      <c r="G37" s="8">
        <v>21.0</v>
      </c>
      <c r="H37" s="9">
        <v>21.0</v>
      </c>
      <c r="I37">
        <f t="shared" si="1"/>
        <v>0</v>
      </c>
    </row>
    <row r="38" ht="17.25">
      <c r="A38" s="1" t="s">
        <v>79</v>
      </c>
      <c r="B38" s="1" t="s">
        <v>80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6">
        <v>35.0</v>
      </c>
      <c r="I38">
        <f t="shared" si="1"/>
        <v>0</v>
      </c>
    </row>
    <row r="39" ht="17.25">
      <c r="A39" s="1" t="s">
        <v>81</v>
      </c>
      <c r="B39" s="1" t="s">
        <v>82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6">
        <v>29.0</v>
      </c>
      <c r="I39">
        <f t="shared" si="1"/>
        <v>0</v>
      </c>
    </row>
    <row r="40" ht="17.25">
      <c r="A40" s="1" t="s">
        <v>83</v>
      </c>
      <c r="B40" s="1" t="s">
        <v>84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6">
        <v>32.0</v>
      </c>
      <c r="I40">
        <f t="shared" si="1"/>
        <v>-1</v>
      </c>
    </row>
    <row r="41" ht="17.25">
      <c r="A41" s="7" t="s">
        <v>85</v>
      </c>
      <c r="B41" s="7" t="s">
        <v>86</v>
      </c>
      <c r="C41" s="8">
        <v>59.0</v>
      </c>
      <c r="D41" s="8">
        <v>153.0</v>
      </c>
      <c r="E41" s="8">
        <v>2.0</v>
      </c>
      <c r="F41" s="8">
        <v>212.0</v>
      </c>
      <c r="G41" s="8">
        <v>25.0</v>
      </c>
      <c r="H41" s="6">
        <v>25.0</v>
      </c>
      <c r="I41">
        <f t="shared" si="1"/>
        <v>0</v>
      </c>
    </row>
    <row r="42" ht="17.25">
      <c r="A42" s="7" t="s">
        <v>87</v>
      </c>
      <c r="B42" s="7" t="s">
        <v>88</v>
      </c>
      <c r="C42" s="8">
        <v>54.0</v>
      </c>
      <c r="D42" s="8">
        <v>217.0</v>
      </c>
      <c r="E42" s="8">
        <v>5.0</v>
      </c>
      <c r="F42" s="8">
        <v>271.0</v>
      </c>
      <c r="G42" s="8">
        <v>23.0</v>
      </c>
      <c r="H42" s="9">
        <v>23.0</v>
      </c>
      <c r="I42">
        <f t="shared" si="1"/>
        <v>0</v>
      </c>
    </row>
    <row r="43" ht="17.25">
      <c r="A43" s="7" t="s">
        <v>89</v>
      </c>
      <c r="B43" s="7" t="s">
        <v>90</v>
      </c>
      <c r="C43" s="8">
        <v>53.0</v>
      </c>
      <c r="D43" s="8">
        <v>116.0</v>
      </c>
      <c r="E43" s="8">
        <v>14.0</v>
      </c>
      <c r="F43" s="8">
        <v>169.0</v>
      </c>
      <c r="G43" s="8">
        <v>23.0</v>
      </c>
      <c r="H43" s="9">
        <v>23.0</v>
      </c>
      <c r="I43">
        <f t="shared" si="1"/>
        <v>0</v>
      </c>
    </row>
    <row r="44">
      <c r="H44" s="14"/>
    </row>
    <row r="45">
      <c r="H45" s="15" t="s">
        <v>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9.14"/>
    <col customWidth="1" min="3" max="3" width="3.86"/>
    <col customWidth="1" min="4" max="4" width="7.0"/>
    <col customWidth="1" min="5" max="5" width="12.14"/>
    <col customWidth="1" min="8" max="8" width="21.71"/>
  </cols>
  <sheetData>
    <row r="1">
      <c r="A1" s="5" t="s">
        <v>0</v>
      </c>
      <c r="B1" s="24"/>
      <c r="C1" s="6">
        <v>10946.0</v>
      </c>
      <c r="D1" s="24"/>
      <c r="E1" s="24"/>
      <c r="F1" s="24"/>
      <c r="G1" s="24"/>
      <c r="H1" s="25" t="s">
        <v>102</v>
      </c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5" t="s">
        <v>103</v>
      </c>
    </row>
    <row r="3">
      <c r="A3" s="5" t="s">
        <v>9</v>
      </c>
      <c r="B3" s="5" t="s">
        <v>10</v>
      </c>
      <c r="C3" s="6">
        <v>70.0</v>
      </c>
      <c r="D3" s="6">
        <v>449.0</v>
      </c>
      <c r="E3" s="6">
        <v>4.0</v>
      </c>
      <c r="F3" s="6">
        <v>291.0</v>
      </c>
      <c r="G3" s="6">
        <v>30.0</v>
      </c>
      <c r="H3" s="26" t="s">
        <v>104</v>
      </c>
    </row>
    <row r="4">
      <c r="A4" s="27" t="s">
        <v>11</v>
      </c>
      <c r="B4" s="27" t="s">
        <v>12</v>
      </c>
      <c r="C4" s="9">
        <v>54.0</v>
      </c>
      <c r="D4" s="9">
        <v>40.0</v>
      </c>
      <c r="E4" s="9">
        <v>12.0</v>
      </c>
      <c r="F4" s="9">
        <v>94.0</v>
      </c>
      <c r="G4" s="9">
        <v>23.0</v>
      </c>
      <c r="H4" s="28"/>
      <c r="I4" s="4" t="s">
        <v>105</v>
      </c>
    </row>
    <row r="5">
      <c r="A5" s="27" t="s">
        <v>13</v>
      </c>
      <c r="B5" s="27" t="s">
        <v>14</v>
      </c>
      <c r="C5" s="9">
        <v>47.0</v>
      </c>
      <c r="D5" s="9">
        <v>77.0</v>
      </c>
      <c r="E5" s="9">
        <v>0.0</v>
      </c>
      <c r="F5" s="9">
        <v>124.0</v>
      </c>
      <c r="G5" s="9">
        <v>20.0</v>
      </c>
      <c r="H5" s="28"/>
    </row>
    <row r="6">
      <c r="A6" s="27" t="s">
        <v>15</v>
      </c>
      <c r="B6" s="27" t="s">
        <v>16</v>
      </c>
      <c r="C6" s="9">
        <v>51.0</v>
      </c>
      <c r="D6" s="9">
        <v>473.0</v>
      </c>
      <c r="E6" s="9">
        <v>7.0</v>
      </c>
      <c r="F6" s="9">
        <v>300.0</v>
      </c>
      <c r="G6" s="9">
        <v>22.0</v>
      </c>
      <c r="H6" s="26" t="s">
        <v>106</v>
      </c>
    </row>
    <row r="7">
      <c r="A7" s="5" t="s">
        <v>17</v>
      </c>
      <c r="B7" s="5" t="s">
        <v>18</v>
      </c>
      <c r="C7" s="6">
        <v>153.0</v>
      </c>
      <c r="D7" s="6">
        <v>2.0</v>
      </c>
      <c r="E7" s="6">
        <v>0.0</v>
      </c>
      <c r="F7" s="6">
        <v>155.0</v>
      </c>
      <c r="G7" s="6">
        <v>65.0</v>
      </c>
      <c r="H7" s="28"/>
    </row>
    <row r="8">
      <c r="A8" s="27" t="s">
        <v>19</v>
      </c>
      <c r="B8" s="27" t="s">
        <v>20</v>
      </c>
      <c r="C8" s="9">
        <v>52.0</v>
      </c>
      <c r="D8" s="9">
        <v>290.0</v>
      </c>
      <c r="E8" s="9">
        <v>10.0</v>
      </c>
      <c r="F8" s="9">
        <v>290.0</v>
      </c>
      <c r="G8" s="9">
        <v>22.0</v>
      </c>
      <c r="H8" s="26" t="s">
        <v>106</v>
      </c>
    </row>
    <row r="9">
      <c r="A9" s="27" t="s">
        <v>21</v>
      </c>
      <c r="B9" s="27" t="s">
        <v>22</v>
      </c>
      <c r="C9" s="9">
        <v>54.0</v>
      </c>
      <c r="D9" s="9">
        <v>244.0</v>
      </c>
      <c r="E9" s="9">
        <v>6.0</v>
      </c>
      <c r="F9" s="9">
        <v>297.0</v>
      </c>
      <c r="G9" s="9">
        <v>24.0</v>
      </c>
      <c r="H9" s="26" t="s">
        <v>106</v>
      </c>
    </row>
    <row r="10">
      <c r="A10" s="5" t="s">
        <v>23</v>
      </c>
      <c r="B10" s="5" t="s">
        <v>24</v>
      </c>
      <c r="C10" s="6">
        <v>60.0</v>
      </c>
      <c r="D10" s="6">
        <v>61.0</v>
      </c>
      <c r="E10" s="6">
        <v>2.0</v>
      </c>
      <c r="F10" s="6">
        <v>121.0</v>
      </c>
      <c r="G10" s="6">
        <v>26.0</v>
      </c>
      <c r="H10" s="28"/>
    </row>
    <row r="11">
      <c r="A11" s="27" t="s">
        <v>25</v>
      </c>
      <c r="B11" s="27" t="s">
        <v>26</v>
      </c>
      <c r="C11" s="9">
        <v>55.0</v>
      </c>
      <c r="D11" s="9">
        <v>44.0</v>
      </c>
      <c r="E11" s="9">
        <v>4.0</v>
      </c>
      <c r="F11" s="9">
        <v>99.0</v>
      </c>
      <c r="G11" s="9">
        <v>23.0</v>
      </c>
      <c r="H11" s="28"/>
      <c r="I11" s="4" t="s">
        <v>107</v>
      </c>
    </row>
    <row r="12">
      <c r="A12" s="5" t="s">
        <v>27</v>
      </c>
      <c r="B12" s="5" t="s">
        <v>28</v>
      </c>
      <c r="C12" s="6">
        <v>60.0</v>
      </c>
      <c r="D12" s="6">
        <v>94.0</v>
      </c>
      <c r="E12" s="6">
        <v>5.0</v>
      </c>
      <c r="F12" s="6">
        <v>154.0</v>
      </c>
      <c r="G12" s="6">
        <v>26.0</v>
      </c>
      <c r="H12" s="28"/>
    </row>
    <row r="13">
      <c r="A13" s="5" t="s">
        <v>29</v>
      </c>
      <c r="B13" s="5" t="s">
        <v>30</v>
      </c>
      <c r="C13" s="6">
        <v>59.0</v>
      </c>
      <c r="D13" s="6">
        <v>110.0</v>
      </c>
      <c r="E13" s="6">
        <v>3.0</v>
      </c>
      <c r="F13" s="6">
        <v>169.0</v>
      </c>
      <c r="G13" s="6">
        <v>26.0</v>
      </c>
      <c r="H13" s="28"/>
    </row>
    <row r="14">
      <c r="A14" s="27" t="s">
        <v>31</v>
      </c>
      <c r="B14" s="27" t="s">
        <v>32</v>
      </c>
      <c r="C14" s="9">
        <v>54.0</v>
      </c>
      <c r="D14" s="9">
        <v>1378.0</v>
      </c>
      <c r="E14" s="9">
        <v>10.0</v>
      </c>
      <c r="F14" s="9">
        <v>294.0</v>
      </c>
      <c r="G14" s="9">
        <v>24.0</v>
      </c>
      <c r="H14" s="28"/>
    </row>
    <row r="15">
      <c r="A15" s="27" t="s">
        <v>33</v>
      </c>
      <c r="B15" s="27" t="s">
        <v>34</v>
      </c>
      <c r="C15" s="9">
        <v>53.0</v>
      </c>
      <c r="D15" s="9">
        <v>276.0</v>
      </c>
      <c r="E15" s="9">
        <v>4.0</v>
      </c>
      <c r="F15" s="9">
        <v>300.0</v>
      </c>
      <c r="G15" s="9">
        <v>23.0</v>
      </c>
      <c r="H15" s="26" t="s">
        <v>106</v>
      </c>
    </row>
    <row r="16">
      <c r="A16" s="5" t="s">
        <v>35</v>
      </c>
      <c r="B16" s="5" t="s">
        <v>36</v>
      </c>
      <c r="C16" s="6">
        <v>121.0</v>
      </c>
      <c r="D16" s="6">
        <v>7.0</v>
      </c>
      <c r="E16" s="6">
        <v>0.0</v>
      </c>
      <c r="F16" s="6">
        <v>128.0</v>
      </c>
      <c r="G16" s="6">
        <v>52.0</v>
      </c>
      <c r="H16" s="28"/>
    </row>
    <row r="17">
      <c r="A17" s="5" t="s">
        <v>37</v>
      </c>
      <c r="B17" s="5" t="s">
        <v>38</v>
      </c>
      <c r="C17" s="6">
        <v>256.0</v>
      </c>
      <c r="D17" s="6">
        <v>1961.0</v>
      </c>
      <c r="E17" s="6">
        <v>1.0</v>
      </c>
      <c r="F17" s="6">
        <v>299.0</v>
      </c>
      <c r="G17" s="6">
        <v>110.0</v>
      </c>
      <c r="H17" s="28"/>
    </row>
    <row r="18">
      <c r="A18" s="5" t="s">
        <v>39</v>
      </c>
      <c r="B18" s="5" t="s">
        <v>40</v>
      </c>
      <c r="C18" s="6">
        <v>99.0</v>
      </c>
      <c r="D18" s="6">
        <v>200.0</v>
      </c>
      <c r="E18" s="6">
        <v>0.0</v>
      </c>
      <c r="F18" s="6">
        <v>299.0</v>
      </c>
      <c r="G18" s="6">
        <v>42.0</v>
      </c>
      <c r="H18" s="28"/>
    </row>
    <row r="19">
      <c r="A19" s="5" t="s">
        <v>41</v>
      </c>
      <c r="B19" s="5" t="s">
        <v>42</v>
      </c>
      <c r="C19" s="6">
        <v>130.0</v>
      </c>
      <c r="D19" s="6">
        <v>1167.0</v>
      </c>
      <c r="E19" s="6">
        <v>1.0</v>
      </c>
      <c r="F19" s="6">
        <v>299.0</v>
      </c>
      <c r="G19" s="6">
        <v>56.0</v>
      </c>
      <c r="H19" s="28"/>
    </row>
    <row r="20">
      <c r="A20" s="5" t="s">
        <v>43</v>
      </c>
      <c r="B20" s="5" t="s">
        <v>44</v>
      </c>
      <c r="C20" s="6">
        <v>131.0</v>
      </c>
      <c r="D20" s="6">
        <v>1620.0</v>
      </c>
      <c r="E20" s="6">
        <v>0.0</v>
      </c>
      <c r="F20" s="6">
        <v>298.0</v>
      </c>
      <c r="G20" s="6">
        <v>56.0</v>
      </c>
      <c r="H20" s="28"/>
    </row>
    <row r="21">
      <c r="A21" s="5" t="s">
        <v>45</v>
      </c>
      <c r="B21" s="5" t="s">
        <v>46</v>
      </c>
      <c r="C21" s="6">
        <v>106.0</v>
      </c>
      <c r="D21" s="6">
        <v>1666.0</v>
      </c>
      <c r="E21" s="6">
        <v>13.0</v>
      </c>
      <c r="F21" s="6">
        <v>300.0</v>
      </c>
      <c r="G21" s="6">
        <v>46.0</v>
      </c>
      <c r="H21" s="28"/>
    </row>
    <row r="22">
      <c r="A22" s="5" t="s">
        <v>47</v>
      </c>
      <c r="B22" s="5" t="s">
        <v>48</v>
      </c>
      <c r="C22" s="6">
        <v>94.0</v>
      </c>
      <c r="D22" s="6">
        <v>133.0</v>
      </c>
      <c r="E22" s="6">
        <v>8.0</v>
      </c>
      <c r="F22" s="6">
        <v>227.0</v>
      </c>
      <c r="G22" s="6">
        <v>41.0</v>
      </c>
      <c r="H22" s="28"/>
    </row>
    <row r="23">
      <c r="A23" s="5" t="s">
        <v>49</v>
      </c>
      <c r="B23" s="5" t="s">
        <v>50</v>
      </c>
      <c r="C23" s="6">
        <v>79.0</v>
      </c>
      <c r="D23" s="6">
        <v>22.0</v>
      </c>
      <c r="E23" s="6">
        <v>0.0</v>
      </c>
      <c r="F23" s="6">
        <v>101.0</v>
      </c>
      <c r="G23" s="6">
        <v>34.0</v>
      </c>
      <c r="H23" s="28"/>
    </row>
    <row r="24">
      <c r="A24" s="27" t="s">
        <v>51</v>
      </c>
      <c r="B24" s="27" t="s">
        <v>52</v>
      </c>
      <c r="C24" s="9">
        <v>56.0</v>
      </c>
      <c r="D24" s="9">
        <v>257.0</v>
      </c>
      <c r="E24" s="9">
        <v>0.0</v>
      </c>
      <c r="F24" s="9">
        <v>300.0</v>
      </c>
      <c r="G24" s="9">
        <v>24.0</v>
      </c>
      <c r="H24" s="26" t="s">
        <v>106</v>
      </c>
    </row>
    <row r="25">
      <c r="A25" s="5" t="s">
        <v>53</v>
      </c>
      <c r="B25" s="5" t="s">
        <v>54</v>
      </c>
      <c r="C25" s="6">
        <v>76.0</v>
      </c>
      <c r="D25" s="6">
        <v>6564.0</v>
      </c>
      <c r="E25" s="6">
        <v>15.0</v>
      </c>
      <c r="F25" s="6">
        <v>254.0</v>
      </c>
      <c r="G25" s="6">
        <v>33.0</v>
      </c>
      <c r="H25" s="28"/>
    </row>
    <row r="26">
      <c r="A26" s="27" t="s">
        <v>55</v>
      </c>
      <c r="B26" s="27" t="s">
        <v>56</v>
      </c>
      <c r="C26" s="9">
        <v>50.0</v>
      </c>
      <c r="D26" s="9">
        <v>2811.0</v>
      </c>
      <c r="E26" s="9">
        <v>14.0</v>
      </c>
      <c r="F26" s="9">
        <v>249.0</v>
      </c>
      <c r="G26" s="9">
        <v>22.0</v>
      </c>
      <c r="H26" s="26" t="s">
        <v>106</v>
      </c>
    </row>
    <row r="27">
      <c r="A27" s="5" t="s">
        <v>57</v>
      </c>
      <c r="B27" s="5" t="s">
        <v>58</v>
      </c>
      <c r="C27" s="6">
        <v>61.0</v>
      </c>
      <c r="D27" s="6">
        <v>1105.0</v>
      </c>
      <c r="E27" s="6">
        <v>3.0</v>
      </c>
      <c r="F27" s="6">
        <v>291.0</v>
      </c>
      <c r="G27" s="6">
        <v>26.0</v>
      </c>
      <c r="H27" s="26" t="s">
        <v>106</v>
      </c>
    </row>
    <row r="28">
      <c r="A28" s="5" t="s">
        <v>59</v>
      </c>
      <c r="B28" s="5" t="s">
        <v>60</v>
      </c>
      <c r="C28" s="6">
        <v>75.0</v>
      </c>
      <c r="D28" s="6">
        <v>74.0</v>
      </c>
      <c r="E28" s="6">
        <v>0.0</v>
      </c>
      <c r="F28" s="6">
        <v>149.0</v>
      </c>
      <c r="G28" s="6">
        <v>33.0</v>
      </c>
      <c r="H28" s="28"/>
    </row>
    <row r="29">
      <c r="A29" s="27" t="s">
        <v>61</v>
      </c>
      <c r="B29" s="27" t="s">
        <v>62</v>
      </c>
      <c r="C29" s="9">
        <v>52.0</v>
      </c>
      <c r="D29" s="9">
        <v>130.0</v>
      </c>
      <c r="E29" s="9">
        <v>0.0</v>
      </c>
      <c r="F29" s="9">
        <v>182.0</v>
      </c>
      <c r="G29" s="9">
        <v>23.0</v>
      </c>
      <c r="H29" s="26" t="s">
        <v>106</v>
      </c>
    </row>
    <row r="30">
      <c r="A30" s="27" t="s">
        <v>63</v>
      </c>
      <c r="B30" s="27" t="s">
        <v>64</v>
      </c>
      <c r="C30" s="9">
        <v>56.0</v>
      </c>
      <c r="D30" s="9">
        <v>1405.0</v>
      </c>
      <c r="E30" s="9">
        <v>0.0</v>
      </c>
      <c r="F30" s="9">
        <v>294.0</v>
      </c>
      <c r="G30" s="9">
        <v>24.0</v>
      </c>
      <c r="H30" s="26" t="s">
        <v>106</v>
      </c>
    </row>
    <row r="31">
      <c r="A31" s="5" t="s">
        <v>65</v>
      </c>
      <c r="B31" s="5" t="s">
        <v>66</v>
      </c>
      <c r="C31" s="6">
        <v>259.0</v>
      </c>
      <c r="D31" s="6">
        <v>1601.0</v>
      </c>
      <c r="E31" s="6">
        <v>3.0</v>
      </c>
      <c r="F31" s="6">
        <v>296.0</v>
      </c>
      <c r="G31" s="6">
        <v>111.0</v>
      </c>
      <c r="H31" s="28"/>
    </row>
    <row r="32">
      <c r="A32" s="27" t="s">
        <v>67</v>
      </c>
      <c r="B32" s="27" t="s">
        <v>68</v>
      </c>
      <c r="C32" s="9">
        <v>53.0</v>
      </c>
      <c r="D32" s="9">
        <v>326.0</v>
      </c>
      <c r="E32" s="9">
        <v>0.0</v>
      </c>
      <c r="F32" s="9">
        <v>299.0</v>
      </c>
      <c r="G32" s="9">
        <v>23.0</v>
      </c>
      <c r="H32" s="26" t="s">
        <v>106</v>
      </c>
    </row>
    <row r="33">
      <c r="A33" s="5" t="s">
        <v>69</v>
      </c>
      <c r="B33" s="5" t="s">
        <v>70</v>
      </c>
      <c r="C33" s="6">
        <v>127.0</v>
      </c>
      <c r="D33" s="6">
        <v>1126.0</v>
      </c>
      <c r="E33" s="6">
        <v>0.0</v>
      </c>
      <c r="F33" s="6">
        <v>299.0</v>
      </c>
      <c r="G33" s="6">
        <v>54.0</v>
      </c>
      <c r="H33" s="28"/>
    </row>
    <row r="34">
      <c r="A34" s="27" t="s">
        <v>71</v>
      </c>
      <c r="B34" s="27" t="s">
        <v>72</v>
      </c>
      <c r="C34" s="9">
        <v>57.0</v>
      </c>
      <c r="D34" s="9">
        <v>74.0</v>
      </c>
      <c r="E34" s="9">
        <v>6.0</v>
      </c>
      <c r="F34" s="9">
        <v>131.0</v>
      </c>
      <c r="G34" s="9">
        <v>24.0</v>
      </c>
      <c r="H34" s="28"/>
    </row>
    <row r="35">
      <c r="A35" s="5" t="s">
        <v>73</v>
      </c>
      <c r="B35" s="5" t="s">
        <v>74</v>
      </c>
      <c r="C35" s="6">
        <v>66.0</v>
      </c>
      <c r="D35" s="6">
        <v>186.0</v>
      </c>
      <c r="E35" s="6">
        <v>12.0</v>
      </c>
      <c r="F35" s="6">
        <v>252.0</v>
      </c>
      <c r="G35" s="6">
        <v>28.0</v>
      </c>
      <c r="H35" s="28"/>
    </row>
    <row r="36">
      <c r="A36" s="5" t="s">
        <v>75</v>
      </c>
      <c r="B36" s="5" t="s">
        <v>76</v>
      </c>
      <c r="C36" s="6">
        <v>102.0</v>
      </c>
      <c r="D36" s="6">
        <v>880.0</v>
      </c>
      <c r="E36" s="6">
        <v>13.0</v>
      </c>
      <c r="F36" s="6">
        <v>294.0</v>
      </c>
      <c r="G36" s="6">
        <v>44.0</v>
      </c>
      <c r="H36" s="28"/>
    </row>
    <row r="37">
      <c r="A37" s="27" t="s">
        <v>77</v>
      </c>
      <c r="B37" s="27" t="s">
        <v>78</v>
      </c>
      <c r="C37" s="9">
        <v>49.0</v>
      </c>
      <c r="D37" s="9">
        <v>336.0</v>
      </c>
      <c r="E37" s="9">
        <v>19.0</v>
      </c>
      <c r="F37" s="9">
        <v>293.0</v>
      </c>
      <c r="G37" s="9">
        <v>21.0</v>
      </c>
      <c r="H37" s="26" t="s">
        <v>106</v>
      </c>
    </row>
    <row r="38">
      <c r="A38" s="5" t="s">
        <v>79</v>
      </c>
      <c r="B38" s="5" t="s">
        <v>80</v>
      </c>
      <c r="C38" s="6">
        <v>80.0</v>
      </c>
      <c r="D38" s="6">
        <v>35.0</v>
      </c>
      <c r="E38" s="6">
        <v>3.0</v>
      </c>
      <c r="F38" s="6">
        <v>115.0</v>
      </c>
      <c r="G38" s="6">
        <v>35.0</v>
      </c>
      <c r="H38" s="28"/>
    </row>
    <row r="39">
      <c r="A39" s="5" t="s">
        <v>81</v>
      </c>
      <c r="B39" s="5" t="s">
        <v>82</v>
      </c>
      <c r="C39" s="6">
        <v>67.0</v>
      </c>
      <c r="D39" s="6">
        <v>620.0</v>
      </c>
      <c r="E39" s="6">
        <v>7.0</v>
      </c>
      <c r="F39" s="6">
        <v>296.0</v>
      </c>
      <c r="G39" s="6">
        <v>29.0</v>
      </c>
      <c r="H39" s="28"/>
    </row>
    <row r="40">
      <c r="A40" s="5" t="s">
        <v>83</v>
      </c>
      <c r="B40" s="5" t="s">
        <v>84</v>
      </c>
      <c r="C40" s="6">
        <v>78.0</v>
      </c>
      <c r="D40" s="6">
        <v>133.0</v>
      </c>
      <c r="E40" s="6">
        <v>4.0</v>
      </c>
      <c r="F40" s="6">
        <v>211.0</v>
      </c>
      <c r="G40" s="6">
        <v>32.0</v>
      </c>
      <c r="H40" s="28"/>
    </row>
    <row r="41">
      <c r="A41" s="5" t="s">
        <v>85</v>
      </c>
      <c r="B41" s="5" t="s">
        <v>86</v>
      </c>
      <c r="C41" s="6">
        <v>59.0</v>
      </c>
      <c r="D41" s="6">
        <v>155.0</v>
      </c>
      <c r="E41" s="6">
        <v>2.0</v>
      </c>
      <c r="F41" s="6">
        <v>214.0</v>
      </c>
      <c r="G41" s="6">
        <v>25.0</v>
      </c>
      <c r="H41" s="26" t="s">
        <v>106</v>
      </c>
    </row>
    <row r="42">
      <c r="A42" s="27" t="s">
        <v>87</v>
      </c>
      <c r="B42" s="27" t="s">
        <v>88</v>
      </c>
      <c r="C42" s="9">
        <v>54.0</v>
      </c>
      <c r="D42" s="9">
        <v>217.0</v>
      </c>
      <c r="E42" s="9">
        <v>5.0</v>
      </c>
      <c r="F42" s="9">
        <v>271.0</v>
      </c>
      <c r="G42" s="9">
        <v>23.0</v>
      </c>
      <c r="H42" s="28"/>
    </row>
    <row r="43">
      <c r="A43" s="27" t="s">
        <v>89</v>
      </c>
      <c r="B43" s="27" t="s">
        <v>90</v>
      </c>
      <c r="C43" s="9">
        <v>53.0</v>
      </c>
      <c r="D43" s="9">
        <v>116.0</v>
      </c>
      <c r="E43" s="9">
        <v>14.0</v>
      </c>
      <c r="F43" s="9">
        <v>169.0</v>
      </c>
      <c r="G43" s="9">
        <v>23.0</v>
      </c>
      <c r="H43" s="26" t="s">
        <v>106</v>
      </c>
    </row>
    <row r="44">
      <c r="A44" s="14"/>
      <c r="B44" s="14"/>
      <c r="C44" s="14"/>
      <c r="D44" s="14"/>
      <c r="E44" s="14"/>
      <c r="F44" s="14"/>
      <c r="G44" s="14"/>
    </row>
    <row r="45">
      <c r="A45" s="14"/>
      <c r="B45" s="14"/>
      <c r="C45" s="14"/>
      <c r="D45" s="14"/>
      <c r="E45" s="14"/>
      <c r="F45" s="14"/>
      <c r="G45" s="15" t="s">
        <v>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1.14"/>
    <col customWidth="1" min="2" max="2" width="11.71"/>
    <col customWidth="1" min="3" max="3" width="9.57"/>
    <col customWidth="1" min="4" max="4" width="9.29"/>
    <col customWidth="1" min="5" max="5" width="9.71"/>
    <col customWidth="1" min="6" max="6" width="10.29"/>
    <col customWidth="1" min="7" max="7" width="7.57"/>
  </cols>
  <sheetData>
    <row r="1">
      <c r="A1" s="41" t="s">
        <v>116</v>
      </c>
      <c r="B1" s="42"/>
      <c r="C1" s="43">
        <v>10636.0</v>
      </c>
      <c r="D1" s="42"/>
      <c r="E1" s="42"/>
      <c r="F1" s="42"/>
      <c r="G1" s="42"/>
      <c r="H1" s="44" t="s">
        <v>117</v>
      </c>
      <c r="I1" s="45" t="s">
        <v>118</v>
      </c>
      <c r="K1" s="46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</row>
    <row r="2">
      <c r="A2" s="41" t="s">
        <v>2</v>
      </c>
      <c r="B2" s="41" t="s">
        <v>3</v>
      </c>
      <c r="C2" s="41" t="s">
        <v>4</v>
      </c>
      <c r="D2" s="41" t="s">
        <v>5</v>
      </c>
      <c r="E2" s="41" t="s">
        <v>6</v>
      </c>
      <c r="F2" s="41" t="s">
        <v>7</v>
      </c>
      <c r="G2" s="41" t="s">
        <v>8</v>
      </c>
      <c r="I2" s="49"/>
      <c r="K2" s="50" t="s">
        <v>119</v>
      </c>
      <c r="L2" s="33" t="s">
        <v>109</v>
      </c>
      <c r="M2" s="47"/>
      <c r="N2" s="51" t="s">
        <v>120</v>
      </c>
      <c r="O2" s="47"/>
      <c r="P2" s="51" t="s">
        <v>121</v>
      </c>
      <c r="Q2" s="47"/>
      <c r="R2" s="47"/>
      <c r="S2" s="47"/>
      <c r="T2" s="47"/>
      <c r="U2" s="47"/>
      <c r="V2" s="47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>
      <c r="A3" s="36" t="s">
        <v>110</v>
      </c>
      <c r="B3" s="36" t="s">
        <v>111</v>
      </c>
      <c r="C3" s="37">
        <v>68.0</v>
      </c>
      <c r="D3" s="37">
        <v>330.0</v>
      </c>
      <c r="E3" s="37">
        <v>0.0</v>
      </c>
      <c r="F3" s="37">
        <v>300.0</v>
      </c>
      <c r="G3" s="37">
        <v>29.0</v>
      </c>
      <c r="H3" s="4" t="s">
        <v>122</v>
      </c>
      <c r="I3" s="52"/>
      <c r="K3" s="53" t="s">
        <v>123</v>
      </c>
      <c r="L3" s="4">
        <v>364734.0</v>
      </c>
      <c r="M3" s="4">
        <v>331440.0</v>
      </c>
      <c r="N3" s="4">
        <v>332225.0</v>
      </c>
      <c r="O3" s="4">
        <v>50593.0</v>
      </c>
      <c r="P3" s="4">
        <v>10424.0</v>
      </c>
      <c r="Q3" s="4">
        <v>137708.0</v>
      </c>
      <c r="R3" s="4">
        <v>365510.0</v>
      </c>
      <c r="S3" s="47"/>
      <c r="T3" s="47"/>
      <c r="U3" s="47"/>
      <c r="V3" s="47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</row>
    <row r="4">
      <c r="A4" s="54" t="s">
        <v>11</v>
      </c>
      <c r="B4" s="54" t="s">
        <v>12</v>
      </c>
      <c r="C4" s="55">
        <v>54.0</v>
      </c>
      <c r="D4" s="55">
        <v>38.0</v>
      </c>
      <c r="E4" s="55">
        <v>12.0</v>
      </c>
      <c r="F4" s="55">
        <v>92.0</v>
      </c>
      <c r="G4" s="55">
        <v>24.0</v>
      </c>
      <c r="H4" s="4" t="s">
        <v>124</v>
      </c>
      <c r="I4" s="45" t="s">
        <v>125</v>
      </c>
      <c r="K4" s="56" t="s">
        <v>126</v>
      </c>
      <c r="L4" s="57">
        <v>162703.0</v>
      </c>
      <c r="M4" s="57">
        <v>377300.0</v>
      </c>
      <c r="N4" s="57">
        <v>276965.0</v>
      </c>
      <c r="O4" s="57">
        <v>176634.0</v>
      </c>
      <c r="P4" s="57">
        <v>68657.0</v>
      </c>
      <c r="Q4" s="57">
        <v>175845.0</v>
      </c>
      <c r="R4" s="57">
        <v>377496.0</v>
      </c>
      <c r="S4" s="57">
        <v>264993.0</v>
      </c>
      <c r="T4" s="57">
        <v>212182.0</v>
      </c>
      <c r="U4" s="57">
        <v>151359.0</v>
      </c>
      <c r="V4" s="57">
        <v>6984.0</v>
      </c>
      <c r="W4" s="57">
        <v>347964.0</v>
      </c>
      <c r="X4" s="57">
        <v>212186.0</v>
      </c>
      <c r="Y4" s="57">
        <v>28165.0</v>
      </c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>
      <c r="A5" s="54" t="s">
        <v>13</v>
      </c>
      <c r="B5" s="54" t="s">
        <v>14</v>
      </c>
      <c r="C5" s="55">
        <v>45.0</v>
      </c>
      <c r="D5" s="55">
        <v>77.0</v>
      </c>
      <c r="E5" s="55">
        <v>0.0</v>
      </c>
      <c r="F5" s="55">
        <v>122.0</v>
      </c>
      <c r="G5" s="55">
        <v>20.0</v>
      </c>
      <c r="H5" s="4" t="s">
        <v>127</v>
      </c>
      <c r="I5" s="45" t="s">
        <v>128</v>
      </c>
      <c r="K5" s="53"/>
      <c r="L5" s="57">
        <v>100850.0</v>
      </c>
      <c r="M5" s="4">
        <v>379373.0</v>
      </c>
      <c r="N5" s="58">
        <v>71927.0</v>
      </c>
      <c r="O5" s="4">
        <v>107272.0</v>
      </c>
      <c r="P5" s="4">
        <v>379387.0</v>
      </c>
      <c r="Q5" s="4">
        <v>379388.0</v>
      </c>
      <c r="R5" s="4">
        <v>192426.0</v>
      </c>
      <c r="S5" s="4">
        <v>205409.0</v>
      </c>
      <c r="T5" s="4">
        <v>112380.0</v>
      </c>
      <c r="U5" s="4">
        <v>100856.0</v>
      </c>
      <c r="V5" s="57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</row>
    <row r="6">
      <c r="A6" s="41" t="s">
        <v>15</v>
      </c>
      <c r="B6" s="41" t="s">
        <v>16</v>
      </c>
      <c r="C6" s="43">
        <v>68.0</v>
      </c>
      <c r="D6" s="43">
        <v>423.0</v>
      </c>
      <c r="E6" s="43">
        <v>7.0</v>
      </c>
      <c r="F6" s="43">
        <v>300.0</v>
      </c>
      <c r="G6" s="43">
        <v>29.0</v>
      </c>
      <c r="H6" s="4" t="s">
        <v>129</v>
      </c>
      <c r="I6" s="45" t="s">
        <v>130</v>
      </c>
      <c r="K6" s="44" t="s">
        <v>131</v>
      </c>
      <c r="L6" s="57"/>
      <c r="M6" s="48"/>
      <c r="N6" s="47"/>
      <c r="O6" s="47"/>
      <c r="P6" s="47"/>
      <c r="Q6" s="47"/>
      <c r="R6" s="47"/>
      <c r="S6" s="47"/>
      <c r="T6" s="47"/>
      <c r="U6" s="47"/>
      <c r="V6" s="47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</row>
    <row r="7">
      <c r="A7" s="59" t="s">
        <v>17</v>
      </c>
      <c r="B7" s="59" t="s">
        <v>18</v>
      </c>
      <c r="C7" s="60">
        <v>152.0</v>
      </c>
      <c r="D7" s="60">
        <v>2.0</v>
      </c>
      <c r="E7" s="60">
        <v>0.0</v>
      </c>
      <c r="F7" s="60">
        <v>154.0</v>
      </c>
      <c r="G7" s="60">
        <v>66.0</v>
      </c>
      <c r="H7" s="4" t="s">
        <v>132</v>
      </c>
      <c r="I7" s="45" t="s">
        <v>133</v>
      </c>
      <c r="K7" s="44"/>
      <c r="L7" s="57">
        <v>108047.0</v>
      </c>
      <c r="M7" s="57">
        <v>145206.0</v>
      </c>
      <c r="N7" s="47"/>
      <c r="O7" s="47"/>
      <c r="P7" s="47"/>
      <c r="Q7" s="47"/>
      <c r="R7" s="47"/>
      <c r="S7" s="47"/>
      <c r="T7" s="47"/>
      <c r="U7" s="47"/>
      <c r="V7" s="47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</row>
    <row r="8">
      <c r="A8" s="59" t="s">
        <v>19</v>
      </c>
      <c r="B8" s="59" t="s">
        <v>20</v>
      </c>
      <c r="C8" s="59">
        <v>68.0</v>
      </c>
      <c r="D8" s="59">
        <v>262.0</v>
      </c>
      <c r="E8" s="59">
        <v>10.0</v>
      </c>
      <c r="F8" s="59">
        <v>300.0</v>
      </c>
      <c r="G8" s="59">
        <v>29.0</v>
      </c>
      <c r="H8" s="4" t="s">
        <v>134</v>
      </c>
      <c r="I8" s="45" t="s">
        <v>135</v>
      </c>
      <c r="J8" s="4" t="s">
        <v>136</v>
      </c>
      <c r="K8" s="50"/>
      <c r="L8" s="47">
        <v>21412.0</v>
      </c>
      <c r="M8" s="47">
        <v>190698.0</v>
      </c>
      <c r="N8" s="47">
        <v>62548.0</v>
      </c>
      <c r="O8" s="47">
        <v>56579.0</v>
      </c>
      <c r="P8" s="47">
        <v>46012.0</v>
      </c>
      <c r="Q8" s="47">
        <v>198353.0</v>
      </c>
      <c r="R8" s="47"/>
      <c r="S8" s="47"/>
      <c r="T8" s="47"/>
      <c r="U8" s="47"/>
      <c r="V8" s="47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</row>
    <row r="9">
      <c r="A9" s="41" t="s">
        <v>21</v>
      </c>
      <c r="B9" s="41" t="s">
        <v>22</v>
      </c>
      <c r="C9" s="43">
        <v>75.0</v>
      </c>
      <c r="D9" s="43">
        <v>194.0</v>
      </c>
      <c r="E9" s="43">
        <v>6.0</v>
      </c>
      <c r="F9" s="43">
        <v>269.0</v>
      </c>
      <c r="G9" s="43">
        <v>33.0</v>
      </c>
      <c r="H9" s="4" t="s">
        <v>137</v>
      </c>
      <c r="I9" s="45" t="s">
        <v>130</v>
      </c>
      <c r="K9" s="44" t="s">
        <v>131</v>
      </c>
      <c r="L9" s="47">
        <v>135000.0</v>
      </c>
      <c r="M9" s="47">
        <v>190033.0</v>
      </c>
      <c r="N9" s="47">
        <v>173081.0</v>
      </c>
      <c r="O9" s="47">
        <v>211397.0</v>
      </c>
      <c r="P9" s="47">
        <v>365516.0</v>
      </c>
      <c r="Q9" s="47">
        <v>91484.0</v>
      </c>
      <c r="R9" s="47">
        <v>369280.0</v>
      </c>
      <c r="S9" s="47">
        <v>215949.0</v>
      </c>
      <c r="T9" s="47">
        <v>43674.0</v>
      </c>
      <c r="U9" s="47"/>
      <c r="V9" s="47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</row>
    <row r="10">
      <c r="A10" s="41" t="s">
        <v>23</v>
      </c>
      <c r="B10" s="41" t="s">
        <v>24</v>
      </c>
      <c r="C10" s="43">
        <v>60.0</v>
      </c>
      <c r="D10" s="43">
        <v>61.0</v>
      </c>
      <c r="E10" s="43">
        <v>2.0</v>
      </c>
      <c r="F10" s="43">
        <v>121.0</v>
      </c>
      <c r="G10" s="43">
        <v>26.0</v>
      </c>
      <c r="H10" s="4" t="s">
        <v>138</v>
      </c>
      <c r="I10" s="45" t="s">
        <v>139</v>
      </c>
      <c r="J10" s="4" t="s">
        <v>140</v>
      </c>
      <c r="K10" s="50" t="s">
        <v>131</v>
      </c>
      <c r="L10" s="47">
        <v>174434.0</v>
      </c>
      <c r="M10" s="47">
        <v>91263.0</v>
      </c>
      <c r="N10" s="47">
        <v>152956.0</v>
      </c>
      <c r="O10" s="47">
        <v>252715.0</v>
      </c>
      <c r="P10" s="47">
        <v>185050.0</v>
      </c>
      <c r="Q10" s="47">
        <v>344220.0</v>
      </c>
      <c r="R10" s="47">
        <v>186147.0</v>
      </c>
      <c r="S10" s="47">
        <v>233232.0</v>
      </c>
      <c r="T10" s="47">
        <v>175438.0</v>
      </c>
      <c r="U10" s="47"/>
      <c r="V10" s="47"/>
      <c r="W10" s="48"/>
      <c r="X10" s="48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</row>
    <row r="11">
      <c r="A11" s="61" t="s">
        <v>25</v>
      </c>
      <c r="B11" s="61" t="s">
        <v>26</v>
      </c>
      <c r="H11" s="4" t="s">
        <v>141</v>
      </c>
      <c r="I11" s="49"/>
      <c r="K11" s="62"/>
      <c r="L11" s="47">
        <v>366895.0</v>
      </c>
      <c r="M11" s="47">
        <v>182356.0</v>
      </c>
      <c r="N11" s="47">
        <v>344591.0</v>
      </c>
      <c r="O11" s="47">
        <v>207309.0</v>
      </c>
      <c r="P11" s="47"/>
      <c r="Q11" s="47"/>
      <c r="R11" s="47"/>
      <c r="S11" s="47"/>
      <c r="T11" s="47"/>
      <c r="U11" s="47"/>
      <c r="V11" s="47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</row>
    <row r="12">
      <c r="A12" s="41" t="s">
        <v>27</v>
      </c>
      <c r="B12" s="41" t="s">
        <v>28</v>
      </c>
      <c r="C12" s="43">
        <v>60.0</v>
      </c>
      <c r="D12" s="43">
        <v>93.0</v>
      </c>
      <c r="E12" s="43">
        <v>5.0</v>
      </c>
      <c r="F12" s="43">
        <v>153.0</v>
      </c>
      <c r="G12" s="43">
        <v>26.0</v>
      </c>
      <c r="H12" s="4" t="s">
        <v>142</v>
      </c>
      <c r="I12" s="45" t="s">
        <v>143</v>
      </c>
      <c r="J12" s="4" t="s">
        <v>144</v>
      </c>
      <c r="K12" s="50" t="s">
        <v>131</v>
      </c>
      <c r="L12" s="57">
        <v>186427.0</v>
      </c>
      <c r="M12" s="57">
        <v>268128.0</v>
      </c>
      <c r="N12" s="57">
        <v>134952.0</v>
      </c>
      <c r="O12" s="47"/>
      <c r="P12" s="47"/>
      <c r="Q12" s="47"/>
      <c r="R12" s="47"/>
      <c r="S12" s="47"/>
      <c r="T12" s="47"/>
      <c r="U12" s="47"/>
      <c r="V12" s="47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</row>
    <row r="13">
      <c r="A13" s="41" t="s">
        <v>29</v>
      </c>
      <c r="B13" s="41" t="s">
        <v>30</v>
      </c>
      <c r="C13" s="43">
        <v>58.0</v>
      </c>
      <c r="D13" s="43">
        <v>110.0</v>
      </c>
      <c r="E13" s="43">
        <v>3.0</v>
      </c>
      <c r="F13" s="43">
        <v>168.0</v>
      </c>
      <c r="G13" s="43">
        <v>25.0</v>
      </c>
      <c r="H13" s="4" t="s">
        <v>145</v>
      </c>
      <c r="I13" s="4" t="s">
        <v>146</v>
      </c>
      <c r="J13" s="4" t="s">
        <v>147</v>
      </c>
      <c r="K13" s="50" t="s">
        <v>131</v>
      </c>
      <c r="L13" s="57">
        <v>76276.0</v>
      </c>
      <c r="M13" s="57">
        <v>334978.0</v>
      </c>
      <c r="N13" s="57">
        <v>191436.0</v>
      </c>
      <c r="O13" s="57">
        <v>257956.0</v>
      </c>
      <c r="P13" s="51">
        <v>155008.0</v>
      </c>
      <c r="Q13" s="57">
        <v>340068.0</v>
      </c>
      <c r="R13" s="57">
        <v>260718.0</v>
      </c>
      <c r="S13" s="57">
        <v>170894.0</v>
      </c>
      <c r="T13" s="47"/>
      <c r="U13" s="47"/>
      <c r="V13" s="47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</row>
    <row r="14">
      <c r="A14" s="41" t="s">
        <v>31</v>
      </c>
      <c r="B14" s="41" t="s">
        <v>32</v>
      </c>
      <c r="C14" s="43">
        <v>70.0</v>
      </c>
      <c r="D14" s="43">
        <v>1280.0</v>
      </c>
      <c r="E14" s="43">
        <v>10.0</v>
      </c>
      <c r="F14" s="43">
        <v>300.0</v>
      </c>
      <c r="G14" s="43">
        <v>30.0</v>
      </c>
      <c r="H14" s="4" t="s">
        <v>138</v>
      </c>
      <c r="I14">
        <v>27.0</v>
      </c>
      <c r="J14" s="4" t="s">
        <v>148</v>
      </c>
      <c r="K14" s="50" t="s">
        <v>131</v>
      </c>
      <c r="L14" s="57">
        <v>263829.0</v>
      </c>
      <c r="M14" s="57">
        <v>176641.0</v>
      </c>
      <c r="N14" s="57">
        <v>326214.0</v>
      </c>
      <c r="O14" s="57">
        <v>178062.0</v>
      </c>
      <c r="P14" s="57">
        <v>156602.0</v>
      </c>
      <c r="Q14" s="57">
        <v>261092.0</v>
      </c>
      <c r="R14" s="57">
        <v>57742.0</v>
      </c>
      <c r="S14" s="57">
        <v>380654.0</v>
      </c>
      <c r="T14" s="57">
        <v>275965.0</v>
      </c>
      <c r="U14" s="47"/>
      <c r="V14" s="47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</row>
    <row r="15">
      <c r="A15" s="41" t="s">
        <v>33</v>
      </c>
      <c r="B15" s="41" t="s">
        <v>34</v>
      </c>
      <c r="C15" s="43">
        <v>90.0</v>
      </c>
      <c r="D15" s="43">
        <v>189.0</v>
      </c>
      <c r="E15" s="43">
        <v>4.0</v>
      </c>
      <c r="F15" s="43">
        <v>279.0</v>
      </c>
      <c r="G15" s="43">
        <v>39.0</v>
      </c>
      <c r="K15" s="63" t="s">
        <v>131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</row>
    <row r="16">
      <c r="A16" s="59" t="s">
        <v>35</v>
      </c>
      <c r="B16" s="59" t="s">
        <v>36</v>
      </c>
      <c r="C16" s="59">
        <v>121.0</v>
      </c>
      <c r="D16" s="59">
        <v>7.0</v>
      </c>
      <c r="E16" s="59">
        <v>0.0</v>
      </c>
      <c r="F16" s="59">
        <v>128.0</v>
      </c>
      <c r="G16" s="59">
        <v>52.0</v>
      </c>
      <c r="H16" s="4" t="s">
        <v>149</v>
      </c>
      <c r="I16" s="4" t="s">
        <v>150</v>
      </c>
      <c r="K16" s="64"/>
      <c r="L16" s="57">
        <v>185631.0</v>
      </c>
      <c r="M16" s="57">
        <v>110301.0</v>
      </c>
      <c r="N16" s="57">
        <v>166888.0</v>
      </c>
      <c r="O16" s="47"/>
      <c r="P16" s="47"/>
      <c r="Q16" s="47"/>
      <c r="R16" s="47"/>
      <c r="S16" s="47"/>
      <c r="T16" s="47"/>
      <c r="U16" s="47"/>
      <c r="V16" s="47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</row>
    <row r="17">
      <c r="A17" s="41" t="s">
        <v>37</v>
      </c>
      <c r="B17" s="41" t="s">
        <v>38</v>
      </c>
      <c r="C17" s="43">
        <v>256.0</v>
      </c>
      <c r="D17" s="43">
        <v>1960.0</v>
      </c>
      <c r="E17" s="43">
        <v>1.0</v>
      </c>
      <c r="F17" s="43">
        <v>300.0</v>
      </c>
      <c r="G17" s="43">
        <v>110.0</v>
      </c>
      <c r="K17" s="63" t="s">
        <v>131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</row>
    <row r="18">
      <c r="A18" s="41" t="s">
        <v>39</v>
      </c>
      <c r="B18" s="41" t="s">
        <v>40</v>
      </c>
      <c r="C18" s="43">
        <v>99.0</v>
      </c>
      <c r="D18" s="43">
        <v>200.0</v>
      </c>
      <c r="E18" s="43">
        <v>0.0</v>
      </c>
      <c r="F18" s="43">
        <v>299.0</v>
      </c>
      <c r="G18" s="43">
        <v>42.0</v>
      </c>
      <c r="K18" s="63" t="s">
        <v>131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</row>
    <row r="19">
      <c r="A19" s="41" t="s">
        <v>41</v>
      </c>
      <c r="B19" s="41" t="s">
        <v>42</v>
      </c>
      <c r="C19" s="43">
        <v>129.0</v>
      </c>
      <c r="D19" s="43">
        <v>1149.0</v>
      </c>
      <c r="E19" s="43">
        <v>1.0</v>
      </c>
      <c r="F19" s="43">
        <v>300.0</v>
      </c>
      <c r="G19" s="43">
        <v>56.0</v>
      </c>
      <c r="H19" s="4" t="s">
        <v>151</v>
      </c>
      <c r="I19" s="4" t="s">
        <v>152</v>
      </c>
      <c r="K19" s="63" t="s">
        <v>131</v>
      </c>
      <c r="L19" s="57">
        <v>24598.0</v>
      </c>
      <c r="M19" s="57">
        <v>61099.0</v>
      </c>
      <c r="N19" s="47"/>
      <c r="O19" s="47"/>
      <c r="P19" s="47"/>
      <c r="Q19" s="47"/>
      <c r="R19" s="47"/>
      <c r="S19" s="47"/>
      <c r="T19" s="47"/>
      <c r="U19" s="47"/>
      <c r="V19" s="47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</row>
    <row r="20">
      <c r="A20" s="41" t="s">
        <v>43</v>
      </c>
      <c r="B20" s="41" t="s">
        <v>44</v>
      </c>
      <c r="C20" s="43">
        <v>131.0</v>
      </c>
      <c r="D20" s="43">
        <v>1620.0</v>
      </c>
      <c r="E20" s="43">
        <v>0.0</v>
      </c>
      <c r="F20" s="43">
        <v>300.0</v>
      </c>
      <c r="G20" s="43">
        <v>56.0</v>
      </c>
      <c r="H20" s="4" t="s">
        <v>153</v>
      </c>
      <c r="I20" s="4" t="s">
        <v>152</v>
      </c>
      <c r="K20" s="63" t="s">
        <v>131</v>
      </c>
      <c r="L20" s="57">
        <v>639.0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</row>
    <row r="21">
      <c r="A21" s="41" t="s">
        <v>45</v>
      </c>
      <c r="B21" s="41" t="s">
        <v>46</v>
      </c>
      <c r="C21" s="43">
        <v>105.0</v>
      </c>
      <c r="D21" s="43">
        <v>1659.0</v>
      </c>
      <c r="E21" s="43">
        <v>13.0</v>
      </c>
      <c r="F21" s="43">
        <v>300.0</v>
      </c>
      <c r="G21" s="43">
        <v>45.0</v>
      </c>
      <c r="K21" s="63" t="s">
        <v>131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</row>
    <row r="22">
      <c r="A22" s="41" t="s">
        <v>47</v>
      </c>
      <c r="B22" s="41" t="s">
        <v>48</v>
      </c>
      <c r="C22" s="43">
        <v>94.0</v>
      </c>
      <c r="D22" s="43">
        <v>127.0</v>
      </c>
      <c r="E22" s="43">
        <v>7.0</v>
      </c>
      <c r="F22" s="43">
        <v>221.0</v>
      </c>
      <c r="G22" s="43">
        <v>40.0</v>
      </c>
      <c r="H22" s="4" t="s">
        <v>151</v>
      </c>
      <c r="I22" s="4" t="s">
        <v>154</v>
      </c>
      <c r="K22" s="63" t="s">
        <v>131</v>
      </c>
      <c r="L22" s="57">
        <v>41381.0</v>
      </c>
      <c r="M22" s="57">
        <v>323817.0</v>
      </c>
      <c r="N22" s="47"/>
      <c r="O22" s="47"/>
      <c r="P22" s="47"/>
      <c r="Q22" s="47"/>
      <c r="R22" s="47"/>
      <c r="S22" s="47"/>
      <c r="T22" s="47"/>
      <c r="U22" s="47"/>
      <c r="V22" s="47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</row>
    <row r="23">
      <c r="A23" s="41" t="s">
        <v>49</v>
      </c>
      <c r="B23" s="41" t="s">
        <v>50</v>
      </c>
      <c r="C23" s="43">
        <v>72.0</v>
      </c>
      <c r="D23" s="43">
        <v>22.0</v>
      </c>
      <c r="E23" s="43">
        <v>0.0</v>
      </c>
      <c r="F23" s="43">
        <v>94.0</v>
      </c>
      <c r="G23" s="43">
        <v>31.0</v>
      </c>
      <c r="H23" s="4" t="s">
        <v>155</v>
      </c>
      <c r="I23" s="4" t="s">
        <v>156</v>
      </c>
      <c r="K23" s="63" t="s">
        <v>131</v>
      </c>
      <c r="L23" s="57">
        <v>166365.0</v>
      </c>
      <c r="M23" s="57">
        <v>166361.0</v>
      </c>
      <c r="N23" s="47"/>
      <c r="O23" s="47"/>
      <c r="P23" s="47"/>
      <c r="Q23" s="47"/>
      <c r="R23" s="47"/>
      <c r="S23" s="47"/>
      <c r="T23" s="47"/>
      <c r="U23" s="47"/>
      <c r="V23" s="47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</row>
    <row r="24">
      <c r="A24" s="41" t="s">
        <v>51</v>
      </c>
      <c r="B24" s="41" t="s">
        <v>52</v>
      </c>
      <c r="C24" s="43">
        <v>86.0</v>
      </c>
      <c r="D24" s="43">
        <v>206.0</v>
      </c>
      <c r="E24" s="43">
        <v>0.0</v>
      </c>
      <c r="F24" s="43">
        <v>292.0</v>
      </c>
      <c r="G24" s="43">
        <v>37.0</v>
      </c>
      <c r="H24" s="4" t="s">
        <v>153</v>
      </c>
      <c r="I24" s="4" t="s">
        <v>157</v>
      </c>
      <c r="K24" s="63" t="s">
        <v>131</v>
      </c>
      <c r="L24" s="57">
        <v>57604.0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</row>
    <row r="25">
      <c r="A25" s="59" t="s">
        <v>53</v>
      </c>
      <c r="B25" s="59" t="s">
        <v>54</v>
      </c>
      <c r="C25" s="59">
        <v>74.0</v>
      </c>
      <c r="D25" s="59">
        <v>6588.0</v>
      </c>
      <c r="E25" s="59">
        <v>15.0</v>
      </c>
      <c r="F25" s="59">
        <v>300.0</v>
      </c>
      <c r="G25" s="59">
        <v>32.0</v>
      </c>
      <c r="H25" s="4" t="s">
        <v>155</v>
      </c>
      <c r="I25" s="4" t="s">
        <v>158</v>
      </c>
      <c r="K25" s="64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>
      <c r="A26" s="61" t="s">
        <v>55</v>
      </c>
      <c r="B26" s="61" t="s">
        <v>56</v>
      </c>
      <c r="H26" s="4" t="s">
        <v>153</v>
      </c>
      <c r="J26" s="4" t="s">
        <v>136</v>
      </c>
      <c r="K26" s="46"/>
      <c r="L26" s="57">
        <v>360393.0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</row>
    <row r="27">
      <c r="A27" s="41" t="s">
        <v>57</v>
      </c>
      <c r="B27" s="41" t="s">
        <v>58</v>
      </c>
      <c r="C27" s="43">
        <v>89.0</v>
      </c>
      <c r="D27" s="43">
        <v>1047.0</v>
      </c>
      <c r="E27" s="43">
        <v>3.0</v>
      </c>
      <c r="F27" s="43">
        <v>300.0</v>
      </c>
      <c r="G27" s="43">
        <v>39.0</v>
      </c>
      <c r="K27" s="63" t="s">
        <v>131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</row>
    <row r="28">
      <c r="A28" s="41" t="s">
        <v>59</v>
      </c>
      <c r="B28" s="41" t="s">
        <v>60</v>
      </c>
      <c r="C28" s="43">
        <v>75.0</v>
      </c>
      <c r="D28" s="43">
        <v>74.0</v>
      </c>
      <c r="E28" s="43">
        <v>0.0</v>
      </c>
      <c r="F28" s="43">
        <v>149.0</v>
      </c>
      <c r="G28" s="43">
        <v>33.0</v>
      </c>
      <c r="H28" s="4" t="s">
        <v>151</v>
      </c>
      <c r="I28" s="4" t="s">
        <v>159</v>
      </c>
      <c r="K28" s="63" t="s">
        <v>131</v>
      </c>
      <c r="L28" s="4">
        <v>196004.0</v>
      </c>
      <c r="M28" s="4">
        <v>234849.0</v>
      </c>
      <c r="N28" s="47"/>
      <c r="O28" s="47"/>
      <c r="P28" s="47"/>
      <c r="Q28" s="47"/>
      <c r="R28" s="47"/>
      <c r="S28" s="47"/>
      <c r="T28" s="47"/>
      <c r="U28" s="47"/>
      <c r="V28" s="47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</row>
    <row r="29">
      <c r="A29" s="41" t="s">
        <v>61</v>
      </c>
      <c r="B29" s="41" t="s">
        <v>62</v>
      </c>
      <c r="C29" s="43">
        <v>85.0</v>
      </c>
      <c r="D29" s="43">
        <v>77.0</v>
      </c>
      <c r="E29" s="43">
        <v>0.0</v>
      </c>
      <c r="F29" s="43">
        <v>162.0</v>
      </c>
      <c r="G29" s="43">
        <v>36.0</v>
      </c>
      <c r="K29" s="63" t="s">
        <v>131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>
      <c r="A30" s="41" t="s">
        <v>63</v>
      </c>
      <c r="B30" s="41" t="s">
        <v>64</v>
      </c>
      <c r="C30" s="43">
        <v>87.0</v>
      </c>
      <c r="D30" s="43">
        <v>1347.0</v>
      </c>
      <c r="E30" s="43">
        <v>0.0</v>
      </c>
      <c r="F30" s="43">
        <v>300.0</v>
      </c>
      <c r="G30" s="43">
        <v>37.0</v>
      </c>
      <c r="H30" s="4" t="s">
        <v>153</v>
      </c>
      <c r="I30" s="4" t="s">
        <v>157</v>
      </c>
      <c r="K30" s="63" t="s">
        <v>131</v>
      </c>
      <c r="L30" s="57">
        <v>77716.0</v>
      </c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>
      <c r="A31" s="41" t="s">
        <v>65</v>
      </c>
      <c r="B31" s="41" t="s">
        <v>66</v>
      </c>
      <c r="C31" s="43">
        <v>251.0</v>
      </c>
      <c r="D31" s="43">
        <v>1516.0</v>
      </c>
      <c r="E31" s="43">
        <v>3.0</v>
      </c>
      <c r="F31" s="43">
        <v>300.0</v>
      </c>
      <c r="G31" s="43">
        <v>108.0</v>
      </c>
      <c r="H31" s="4" t="s">
        <v>153</v>
      </c>
      <c r="I31" s="4" t="s">
        <v>160</v>
      </c>
      <c r="K31" s="63" t="s">
        <v>131</v>
      </c>
      <c r="L31" s="57">
        <v>372453.0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>
      <c r="A32" s="41" t="s">
        <v>67</v>
      </c>
      <c r="B32" s="41" t="s">
        <v>68</v>
      </c>
      <c r="C32" s="43">
        <v>92.0</v>
      </c>
      <c r="D32" s="43">
        <v>266.0</v>
      </c>
      <c r="E32" s="43">
        <v>0.0</v>
      </c>
      <c r="F32" s="43">
        <v>300.0</v>
      </c>
      <c r="G32" s="43">
        <v>40.0</v>
      </c>
      <c r="K32" s="63" t="s">
        <v>131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</row>
    <row r="33">
      <c r="A33" s="41" t="s">
        <v>69</v>
      </c>
      <c r="B33" s="41" t="s">
        <v>70</v>
      </c>
      <c r="C33" s="43">
        <v>125.0</v>
      </c>
      <c r="D33" s="43">
        <v>1107.0</v>
      </c>
      <c r="E33" s="43">
        <v>0.0</v>
      </c>
      <c r="F33" s="43">
        <v>300.0</v>
      </c>
      <c r="G33" s="43">
        <v>54.0</v>
      </c>
      <c r="K33" s="63" t="s">
        <v>131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</row>
    <row r="34">
      <c r="A34" s="41" t="s">
        <v>71</v>
      </c>
      <c r="B34" s="41" t="s">
        <v>72</v>
      </c>
      <c r="C34" s="43">
        <v>52.0</v>
      </c>
      <c r="D34" s="43">
        <v>74.0</v>
      </c>
      <c r="E34" s="43">
        <v>6.0</v>
      </c>
      <c r="F34" s="43">
        <v>126.0</v>
      </c>
      <c r="G34" s="43">
        <v>23.0</v>
      </c>
      <c r="H34" s="4" t="s">
        <v>161</v>
      </c>
      <c r="I34" s="4" t="s">
        <v>162</v>
      </c>
      <c r="J34" s="4" t="s">
        <v>163</v>
      </c>
      <c r="K34" s="63" t="s">
        <v>131</v>
      </c>
      <c r="L34" s="4">
        <v>239040.0</v>
      </c>
      <c r="M34" s="4">
        <v>173916.0</v>
      </c>
      <c r="N34" s="4">
        <v>14640.0</v>
      </c>
      <c r="O34" s="4">
        <v>32796.0</v>
      </c>
      <c r="P34" s="4">
        <v>49170.0</v>
      </c>
      <c r="Q34" s="4">
        <v>15548.0</v>
      </c>
      <c r="R34" s="4">
        <v>67112.0</v>
      </c>
      <c r="S34" s="4">
        <v>150239.0</v>
      </c>
      <c r="T34" s="4">
        <v>159568.0</v>
      </c>
      <c r="U34" s="4">
        <v>244965.0</v>
      </c>
      <c r="V34" s="47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>
      <c r="A35" s="41" t="s">
        <v>73</v>
      </c>
      <c r="B35" s="41" t="s">
        <v>74</v>
      </c>
      <c r="C35" s="43">
        <v>61.0</v>
      </c>
      <c r="D35" s="43">
        <v>186.0</v>
      </c>
      <c r="E35" s="43">
        <v>12.0</v>
      </c>
      <c r="F35" s="43">
        <v>247.0</v>
      </c>
      <c r="G35" s="43">
        <v>27.0</v>
      </c>
      <c r="H35" s="4" t="s">
        <v>164</v>
      </c>
      <c r="I35" s="4" t="s">
        <v>143</v>
      </c>
      <c r="J35" s="4" t="s">
        <v>136</v>
      </c>
      <c r="K35" s="63" t="s">
        <v>131</v>
      </c>
      <c r="L35" s="57">
        <v>213856.0</v>
      </c>
      <c r="M35" s="57">
        <v>218306.0</v>
      </c>
      <c r="N35" s="51">
        <v>109639.0</v>
      </c>
      <c r="O35" s="57">
        <v>152367.0</v>
      </c>
      <c r="P35" s="57">
        <v>32169.0</v>
      </c>
      <c r="Q35" s="47"/>
      <c r="R35" s="47"/>
      <c r="S35" s="47"/>
      <c r="T35" s="47"/>
      <c r="U35" s="47"/>
      <c r="V35" s="47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>
      <c r="A36" s="59" t="s">
        <v>75</v>
      </c>
      <c r="B36" s="59" t="s">
        <v>76</v>
      </c>
      <c r="C36" s="59">
        <v>101.0</v>
      </c>
      <c r="D36" s="59">
        <v>865.0</v>
      </c>
      <c r="E36" s="59">
        <v>13.0</v>
      </c>
      <c r="F36" s="59">
        <v>300.0</v>
      </c>
      <c r="G36" s="59">
        <v>44.0</v>
      </c>
      <c r="H36" s="4" t="s">
        <v>165</v>
      </c>
      <c r="I36" s="4" t="s">
        <v>166</v>
      </c>
      <c r="K36" s="64"/>
      <c r="L36" s="4">
        <v>239583.0</v>
      </c>
      <c r="M36" s="4">
        <v>92388.0</v>
      </c>
      <c r="N36" s="4">
        <v>242688.0</v>
      </c>
      <c r="O36" s="4">
        <v>239575.0</v>
      </c>
      <c r="P36" s="4">
        <v>239580.0</v>
      </c>
      <c r="Q36" s="4">
        <v>377137.0</v>
      </c>
      <c r="R36" s="4">
        <v>277547.0</v>
      </c>
      <c r="S36" s="4">
        <v>170333.0</v>
      </c>
      <c r="T36" s="4">
        <v>170332.0</v>
      </c>
      <c r="U36" s="4">
        <v>169826.0</v>
      </c>
      <c r="V36" s="4">
        <v>203231.0</v>
      </c>
      <c r="W36" s="4">
        <v>36938.0</v>
      </c>
      <c r="X36" s="4">
        <v>184470.0</v>
      </c>
      <c r="Y36" s="4">
        <v>277548.0</v>
      </c>
      <c r="Z36" s="4">
        <v>18273.0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>
      <c r="A37" s="65" t="s">
        <v>77</v>
      </c>
      <c r="B37" s="41" t="s">
        <v>78</v>
      </c>
      <c r="C37" s="43">
        <v>63.0</v>
      </c>
      <c r="D37" s="43">
        <v>295.0</v>
      </c>
      <c r="E37" s="43">
        <v>18.0</v>
      </c>
      <c r="F37" s="43">
        <v>300.0</v>
      </c>
      <c r="G37" s="43">
        <v>27.0</v>
      </c>
      <c r="H37" s="4" t="s">
        <v>167</v>
      </c>
      <c r="I37" s="4" t="s">
        <v>168</v>
      </c>
      <c r="J37" s="4" t="s">
        <v>169</v>
      </c>
      <c r="K37" s="63" t="s">
        <v>131</v>
      </c>
      <c r="L37" s="4">
        <v>198364.0</v>
      </c>
      <c r="M37" s="4">
        <v>99634.0</v>
      </c>
      <c r="N37" s="4">
        <v>366060.0</v>
      </c>
      <c r="O37" s="4">
        <v>333404.0</v>
      </c>
      <c r="P37" s="4">
        <v>149465.0</v>
      </c>
      <c r="Q37" s="4">
        <v>181279.0</v>
      </c>
      <c r="R37" s="4">
        <v>196097.0</v>
      </c>
      <c r="S37" s="4">
        <v>260802.0</v>
      </c>
      <c r="T37" s="4">
        <v>241897.0</v>
      </c>
      <c r="U37" s="4">
        <v>336994.0</v>
      </c>
      <c r="V37" s="4">
        <v>343477.0</v>
      </c>
      <c r="W37" s="4">
        <v>261617.0</v>
      </c>
      <c r="X37" s="4">
        <v>377027.0</v>
      </c>
      <c r="Y37" s="4">
        <v>196092.0</v>
      </c>
      <c r="Z37" s="4">
        <v>257795.0</v>
      </c>
      <c r="AA37" s="4">
        <v>347033.0</v>
      </c>
      <c r="AB37" s="4">
        <v>150953.0</v>
      </c>
    </row>
    <row r="38">
      <c r="A38" s="41" t="s">
        <v>79</v>
      </c>
      <c r="B38" s="41" t="s">
        <v>80</v>
      </c>
      <c r="C38" s="43">
        <v>80.0</v>
      </c>
      <c r="D38" s="43">
        <v>35.0</v>
      </c>
      <c r="E38" s="43">
        <v>3.0</v>
      </c>
      <c r="F38" s="43">
        <v>115.0</v>
      </c>
      <c r="G38" s="43">
        <v>35.0</v>
      </c>
      <c r="H38" s="4" t="s">
        <v>170</v>
      </c>
      <c r="I38" s="4" t="s">
        <v>159</v>
      </c>
      <c r="K38" s="63" t="s">
        <v>131</v>
      </c>
      <c r="L38" s="57">
        <v>140055.0</v>
      </c>
      <c r="M38" s="57">
        <v>236798.0</v>
      </c>
      <c r="N38" s="57">
        <v>275103.0</v>
      </c>
      <c r="O38" s="53">
        <v>176559.0</v>
      </c>
      <c r="P38" s="53">
        <v>16451.0</v>
      </c>
      <c r="S38" s="47"/>
      <c r="T38" s="47"/>
      <c r="U38" s="47"/>
      <c r="V38" s="47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</row>
    <row r="39">
      <c r="A39" s="41" t="s">
        <v>81</v>
      </c>
      <c r="B39" s="41" t="s">
        <v>82</v>
      </c>
      <c r="C39" s="43">
        <v>63.0</v>
      </c>
      <c r="D39" s="43">
        <v>614.0</v>
      </c>
      <c r="E39" s="43">
        <v>7.0</v>
      </c>
      <c r="F39" s="43">
        <v>300.0</v>
      </c>
      <c r="G39" s="43">
        <v>27.0</v>
      </c>
      <c r="H39" s="4" t="s">
        <v>153</v>
      </c>
      <c r="I39" s="4" t="s">
        <v>135</v>
      </c>
      <c r="J39" s="4" t="s">
        <v>171</v>
      </c>
      <c r="K39" s="63" t="s">
        <v>131</v>
      </c>
      <c r="L39" s="57">
        <v>253837.0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</row>
    <row r="40">
      <c r="A40" s="41" t="s">
        <v>83</v>
      </c>
      <c r="B40" s="41" t="s">
        <v>84</v>
      </c>
      <c r="C40" s="43">
        <v>77.0</v>
      </c>
      <c r="D40" s="43">
        <v>132.0</v>
      </c>
      <c r="E40" s="43">
        <v>4.0</v>
      </c>
      <c r="F40" s="43">
        <v>209.0</v>
      </c>
      <c r="G40" s="43">
        <v>33.0</v>
      </c>
      <c r="H40" s="4" t="s">
        <v>170</v>
      </c>
      <c r="I40" s="4" t="s">
        <v>159</v>
      </c>
      <c r="K40" s="63" t="s">
        <v>131</v>
      </c>
      <c r="L40" s="57">
        <v>61642.0</v>
      </c>
      <c r="M40" s="57">
        <v>346022.0</v>
      </c>
      <c r="N40" s="57">
        <v>63479.0</v>
      </c>
      <c r="O40" s="47"/>
      <c r="P40" s="47"/>
      <c r="Q40" s="47"/>
      <c r="R40" s="47"/>
      <c r="S40" s="47"/>
      <c r="T40" s="47"/>
      <c r="U40" s="47"/>
      <c r="V40" s="47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</row>
    <row r="41">
      <c r="A41" s="41" t="s">
        <v>85</v>
      </c>
      <c r="B41" s="41" t="s">
        <v>86</v>
      </c>
      <c r="C41" s="43">
        <v>96.0</v>
      </c>
      <c r="D41" s="43">
        <v>95.0</v>
      </c>
      <c r="E41" s="43">
        <v>2.0</v>
      </c>
      <c r="F41" s="43">
        <v>191.0</v>
      </c>
      <c r="G41" s="43">
        <v>42.0</v>
      </c>
      <c r="K41" s="63" t="s">
        <v>131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>
      <c r="A42" s="41" t="s">
        <v>87</v>
      </c>
      <c r="B42" s="41" t="s">
        <v>88</v>
      </c>
      <c r="C42" s="41">
        <v>52.0</v>
      </c>
      <c r="D42" s="41">
        <v>216.0</v>
      </c>
      <c r="E42" s="41">
        <v>5.0</v>
      </c>
      <c r="F42" s="41">
        <v>268.0</v>
      </c>
      <c r="G42" s="41">
        <v>23.0</v>
      </c>
      <c r="H42" s="4" t="s">
        <v>145</v>
      </c>
      <c r="I42" s="4" t="s">
        <v>162</v>
      </c>
      <c r="J42" s="4" t="s">
        <v>172</v>
      </c>
      <c r="K42" s="63" t="s">
        <v>131</v>
      </c>
      <c r="L42" s="57">
        <v>118962.0</v>
      </c>
      <c r="M42" s="57">
        <v>31840.0</v>
      </c>
      <c r="N42" s="57">
        <v>113785.0</v>
      </c>
      <c r="O42" s="57">
        <v>115536.0</v>
      </c>
      <c r="P42" s="57">
        <v>35628.0</v>
      </c>
      <c r="Q42" s="57">
        <v>235912.0</v>
      </c>
      <c r="R42" s="57">
        <v>348247.0</v>
      </c>
      <c r="S42" s="57">
        <v>238688.0</v>
      </c>
      <c r="T42" s="47"/>
      <c r="U42" s="47"/>
      <c r="V42" s="47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>
      <c r="A43" s="41" t="s">
        <v>89</v>
      </c>
      <c r="B43" s="41" t="s">
        <v>90</v>
      </c>
      <c r="C43" s="43">
        <v>71.0</v>
      </c>
      <c r="D43" s="43">
        <v>80.0</v>
      </c>
      <c r="E43" s="43">
        <v>15.0</v>
      </c>
      <c r="F43" s="43">
        <v>151.0</v>
      </c>
      <c r="G43" s="43">
        <v>31.0</v>
      </c>
      <c r="H43" s="4" t="s">
        <v>173</v>
      </c>
      <c r="I43" s="4" t="s">
        <v>130</v>
      </c>
      <c r="K43" s="63" t="s">
        <v>131</v>
      </c>
      <c r="L43" s="57">
        <v>259169.0</v>
      </c>
      <c r="M43" s="57">
        <v>95697.0</v>
      </c>
      <c r="N43" s="51">
        <v>39990.0</v>
      </c>
      <c r="O43" s="57">
        <v>158415.0</v>
      </c>
      <c r="P43" s="57">
        <v>327438.0</v>
      </c>
      <c r="Q43" s="57">
        <v>50357.0</v>
      </c>
      <c r="R43" s="47"/>
      <c r="S43" s="47"/>
      <c r="T43" s="47"/>
      <c r="U43" s="47"/>
      <c r="V43" s="47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>
      <c r="A44" s="38" t="s">
        <v>114</v>
      </c>
      <c r="B44" s="38" t="s">
        <v>115</v>
      </c>
      <c r="C44" s="38">
        <v>85.0</v>
      </c>
      <c r="D44" s="38">
        <v>50.0</v>
      </c>
      <c r="E44" s="38">
        <v>10.0</v>
      </c>
      <c r="F44" s="38">
        <v>135.0</v>
      </c>
      <c r="G44" s="38">
        <v>36.0</v>
      </c>
      <c r="L44" s="57">
        <v>118078.0</v>
      </c>
      <c r="M44" s="4">
        <v>367066.0</v>
      </c>
      <c r="N44" s="4">
        <v>347908.0</v>
      </c>
      <c r="O44" s="4">
        <v>364707.0</v>
      </c>
      <c r="P44" s="4">
        <v>102960.0</v>
      </c>
      <c r="Q44" s="4">
        <v>114188.0</v>
      </c>
      <c r="R44" s="4">
        <v>324328.0</v>
      </c>
      <c r="S44" s="4">
        <v>258074.0</v>
      </c>
      <c r="T44" s="4">
        <v>175667.0</v>
      </c>
      <c r="U44" s="4">
        <v>347365.0</v>
      </c>
      <c r="V44" s="4">
        <v>95005.0</v>
      </c>
      <c r="W44" s="4">
        <v>208768.0</v>
      </c>
      <c r="X44" s="4">
        <v>119858.0</v>
      </c>
      <c r="Y44" s="4">
        <v>260845.0</v>
      </c>
      <c r="Z44" s="4">
        <v>9185.0</v>
      </c>
      <c r="AA44" s="4">
        <v>125385.0</v>
      </c>
      <c r="AB44" s="4">
        <v>156178.0</v>
      </c>
      <c r="AC44" s="4">
        <v>167876.0</v>
      </c>
      <c r="AD44" s="4">
        <v>73093.0</v>
      </c>
      <c r="AE44" s="4">
        <v>270270.0</v>
      </c>
      <c r="AF44" s="4">
        <v>50912.0</v>
      </c>
      <c r="AG44" s="4">
        <v>85455.0</v>
      </c>
      <c r="AH44" s="4">
        <v>237311.0</v>
      </c>
    </row>
    <row r="45">
      <c r="J45" s="4"/>
    </row>
    <row r="49">
      <c r="A49" s="4" t="s">
        <v>174</v>
      </c>
    </row>
    <row r="50">
      <c r="A50" s="4">
        <v>245639.0</v>
      </c>
      <c r="B50" s="4">
        <v>178610.0</v>
      </c>
      <c r="C50" s="4">
        <v>89285.0</v>
      </c>
      <c r="D50" s="4">
        <v>381355.0</v>
      </c>
      <c r="E50" s="4">
        <v>50291.0</v>
      </c>
      <c r="F50" s="4">
        <v>237352.0</v>
      </c>
      <c r="G50" s="4">
        <v>33562.0</v>
      </c>
      <c r="H50" s="4">
        <v>189834.0</v>
      </c>
      <c r="I50" s="4">
        <v>138114.0</v>
      </c>
      <c r="J50" s="4">
        <v>241906.0</v>
      </c>
    </row>
    <row r="54">
      <c r="C54" s="4"/>
    </row>
    <row r="56">
      <c r="A56" s="44" t="s">
        <v>175</v>
      </c>
      <c r="D56" s="17" t="s">
        <v>176</v>
      </c>
      <c r="E56" s="20"/>
      <c r="F56" s="20"/>
      <c r="G56" s="20"/>
      <c r="H56" s="20"/>
      <c r="I56" s="20"/>
      <c r="J56" s="20"/>
      <c r="K56" s="20"/>
    </row>
    <row r="57">
      <c r="A57" s="4" t="s">
        <v>177</v>
      </c>
      <c r="D57" s="17" t="s">
        <v>178</v>
      </c>
      <c r="E57" s="20"/>
      <c r="F57" s="20"/>
      <c r="G57" s="20"/>
      <c r="H57" s="20"/>
      <c r="I57" s="20"/>
      <c r="J57" s="20"/>
      <c r="K57" s="20"/>
    </row>
    <row r="58">
      <c r="A58" s="4" t="s">
        <v>179</v>
      </c>
      <c r="D58" s="20"/>
      <c r="E58" s="20"/>
      <c r="F58" s="20"/>
      <c r="G58" s="20"/>
      <c r="H58" s="20"/>
      <c r="I58" s="20"/>
      <c r="J58" s="20"/>
      <c r="K58" s="20"/>
    </row>
    <row r="59">
      <c r="A59" s="4" t="s">
        <v>180</v>
      </c>
      <c r="D59" s="66" t="s">
        <v>181</v>
      </c>
      <c r="E59" s="66" t="s">
        <v>182</v>
      </c>
      <c r="F59" s="67"/>
      <c r="G59" s="67"/>
      <c r="H59" s="67"/>
      <c r="I59" s="67"/>
      <c r="J59" s="67"/>
      <c r="K59" s="20"/>
    </row>
    <row r="60">
      <c r="A60" s="4" t="s">
        <v>183</v>
      </c>
      <c r="D60" s="20"/>
      <c r="E60" s="20"/>
      <c r="F60" s="20"/>
      <c r="G60" s="20"/>
      <c r="H60" s="20"/>
      <c r="I60" s="20"/>
      <c r="J60" s="20"/>
      <c r="K60" s="20"/>
    </row>
    <row r="61">
      <c r="A61" s="68" t="s">
        <v>184</v>
      </c>
      <c r="D61" s="20"/>
      <c r="E61" s="20"/>
      <c r="F61" s="20"/>
      <c r="G61" s="20"/>
      <c r="H61" s="20"/>
      <c r="I61" s="20"/>
      <c r="J61" s="20"/>
      <c r="K61" s="20"/>
    </row>
    <row r="62">
      <c r="A62" s="69" t="s">
        <v>185</v>
      </c>
      <c r="D62" s="18" t="s">
        <v>186</v>
      </c>
      <c r="E62" s="20"/>
      <c r="F62" s="20"/>
      <c r="G62" s="20"/>
      <c r="H62" s="20"/>
      <c r="I62" s="20"/>
      <c r="J62" s="20"/>
      <c r="K62" s="20"/>
    </row>
    <row r="63">
      <c r="A63" s="4" t="s">
        <v>187</v>
      </c>
      <c r="D63" s="20"/>
      <c r="E63" s="20"/>
      <c r="F63" s="20"/>
      <c r="G63" s="20"/>
      <c r="H63" s="20"/>
      <c r="I63" s="20"/>
      <c r="J63" s="20"/>
      <c r="K63" s="20"/>
    </row>
    <row r="64">
      <c r="A64" s="4" t="s">
        <v>188</v>
      </c>
      <c r="D64" s="18" t="s">
        <v>189</v>
      </c>
      <c r="E64" s="20"/>
      <c r="F64" s="20"/>
      <c r="G64" s="20"/>
      <c r="H64" s="20"/>
      <c r="I64" s="20"/>
      <c r="J64" s="20"/>
      <c r="K64" s="20"/>
    </row>
    <row r="65">
      <c r="A65" s="4" t="s">
        <v>190</v>
      </c>
    </row>
    <row r="66">
      <c r="A66" s="4" t="s">
        <v>191</v>
      </c>
    </row>
    <row r="67">
      <c r="A67" s="4" t="s">
        <v>192</v>
      </c>
    </row>
    <row r="68">
      <c r="A68" s="4" t="s">
        <v>193</v>
      </c>
    </row>
    <row r="69">
      <c r="A69" s="4" t="s">
        <v>194</v>
      </c>
    </row>
    <row r="70">
      <c r="A70" s="4" t="s">
        <v>195</v>
      </c>
    </row>
    <row r="71">
      <c r="A71" s="68" t="s">
        <v>196</v>
      </c>
    </row>
    <row r="72">
      <c r="A72" s="69" t="s">
        <v>197</v>
      </c>
    </row>
    <row r="73">
      <c r="A73" s="4" t="s">
        <v>198</v>
      </c>
    </row>
    <row r="74">
      <c r="A74" s="4" t="s">
        <v>199</v>
      </c>
    </row>
    <row r="75">
      <c r="A75" s="4" t="s">
        <v>200</v>
      </c>
    </row>
    <row r="76">
      <c r="A76" s="4" t="s">
        <v>201</v>
      </c>
    </row>
    <row r="77">
      <c r="A77" s="68" t="s">
        <v>202</v>
      </c>
    </row>
    <row r="78">
      <c r="A78" s="69" t="s">
        <v>203</v>
      </c>
    </row>
    <row r="79">
      <c r="A79" s="4" t="s">
        <v>204</v>
      </c>
    </row>
    <row r="80">
      <c r="A80" s="4" t="s">
        <v>205</v>
      </c>
    </row>
    <row r="81">
      <c r="A81" s="4" t="s">
        <v>206</v>
      </c>
    </row>
    <row r="82">
      <c r="A82" s="4" t="s">
        <v>207</v>
      </c>
    </row>
    <row r="83">
      <c r="A83" s="4" t="s">
        <v>208</v>
      </c>
    </row>
    <row r="84">
      <c r="A84" s="4" t="s">
        <v>209</v>
      </c>
    </row>
    <row r="85">
      <c r="A85" s="66" t="s">
        <v>210</v>
      </c>
    </row>
    <row r="86">
      <c r="A86" s="68" t="s">
        <v>211</v>
      </c>
    </row>
    <row r="87">
      <c r="A87" s="4" t="s">
        <v>212</v>
      </c>
    </row>
    <row r="88">
      <c r="A88" s="4" t="s">
        <v>213</v>
      </c>
    </row>
    <row r="89">
      <c r="A89" s="66" t="s">
        <v>214</v>
      </c>
    </row>
    <row r="90">
      <c r="A90" s="66" t="s">
        <v>215</v>
      </c>
    </row>
    <row r="91">
      <c r="A91" s="4" t="s">
        <v>216</v>
      </c>
    </row>
    <row r="92">
      <c r="A92" s="4" t="s">
        <v>217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2.43"/>
    <col customWidth="1" min="2" max="2" width="10.86"/>
    <col customWidth="1" min="3" max="3" width="10.57"/>
    <col customWidth="1" min="4" max="4" width="10.29"/>
    <col customWidth="1" min="5" max="5" width="7.0"/>
    <col customWidth="1" min="6" max="6" width="11.43"/>
    <col customWidth="1" min="7" max="7" width="8.57"/>
  </cols>
  <sheetData>
    <row r="1">
      <c r="A1" s="29" t="s">
        <v>0</v>
      </c>
      <c r="B1" s="30"/>
      <c r="C1" s="31">
        <v>11387.0</v>
      </c>
      <c r="D1" s="30"/>
      <c r="E1" s="30"/>
      <c r="F1" s="30"/>
      <c r="G1" s="30"/>
    </row>
    <row r="2">
      <c r="A2" s="29" t="s">
        <v>2</v>
      </c>
      <c r="B2" s="29" t="s">
        <v>3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I2" s="32" t="s">
        <v>108</v>
      </c>
      <c r="R2" s="33" t="s">
        <v>109</v>
      </c>
    </row>
    <row r="3">
      <c r="A3" s="29" t="s">
        <v>110</v>
      </c>
      <c r="B3" s="29" t="s">
        <v>111</v>
      </c>
      <c r="C3" s="31">
        <v>68.0</v>
      </c>
      <c r="D3" s="31">
        <v>330.0</v>
      </c>
      <c r="E3" s="31">
        <v>0.0</v>
      </c>
      <c r="F3" s="31">
        <v>300.0</v>
      </c>
      <c r="G3" s="31">
        <v>29.0</v>
      </c>
    </row>
    <row r="4">
      <c r="A4" s="29" t="s">
        <v>13</v>
      </c>
      <c r="B4" s="29" t="s">
        <v>14</v>
      </c>
      <c r="C4" s="31">
        <v>57.0</v>
      </c>
      <c r="D4" s="31">
        <v>54.0</v>
      </c>
      <c r="E4" s="31">
        <v>0.0</v>
      </c>
      <c r="F4" s="31">
        <v>111.0</v>
      </c>
      <c r="G4" s="31">
        <v>24.0</v>
      </c>
    </row>
    <row r="5">
      <c r="A5" s="34" t="s">
        <v>112</v>
      </c>
      <c r="B5" s="34" t="s">
        <v>113</v>
      </c>
      <c r="C5" s="35">
        <v>48.0</v>
      </c>
      <c r="D5" s="35">
        <v>341.0</v>
      </c>
      <c r="E5" s="35">
        <v>1.0</v>
      </c>
      <c r="F5" s="35">
        <v>300.0</v>
      </c>
      <c r="G5" s="35">
        <v>21.0</v>
      </c>
    </row>
    <row r="6">
      <c r="A6" s="29" t="s">
        <v>15</v>
      </c>
      <c r="B6" s="29" t="s">
        <v>16</v>
      </c>
      <c r="C6" s="31">
        <v>67.0</v>
      </c>
      <c r="D6" s="31">
        <v>421.0</v>
      </c>
      <c r="E6" s="31">
        <v>7.0</v>
      </c>
      <c r="F6" s="31">
        <v>300.0</v>
      </c>
      <c r="G6" s="31">
        <v>29.0</v>
      </c>
    </row>
    <row r="7">
      <c r="A7" s="29" t="s">
        <v>17</v>
      </c>
      <c r="B7" s="29" t="s">
        <v>18</v>
      </c>
      <c r="C7" s="31">
        <v>145.0</v>
      </c>
      <c r="D7" s="31">
        <v>2.0</v>
      </c>
      <c r="E7" s="31">
        <v>0.0</v>
      </c>
      <c r="F7" s="31">
        <v>147.0</v>
      </c>
      <c r="G7" s="31">
        <v>63.0</v>
      </c>
    </row>
    <row r="8">
      <c r="A8" s="29" t="s">
        <v>19</v>
      </c>
      <c r="B8" s="29" t="s">
        <v>20</v>
      </c>
      <c r="C8" s="31">
        <v>75.0</v>
      </c>
      <c r="D8" s="31">
        <v>242.0</v>
      </c>
      <c r="E8" s="31">
        <v>10.0</v>
      </c>
      <c r="F8" s="31">
        <v>300.0</v>
      </c>
      <c r="G8" s="31">
        <v>33.0</v>
      </c>
      <c r="J8" s="36"/>
      <c r="K8" s="14"/>
      <c r="L8" s="37"/>
      <c r="M8" s="14"/>
      <c r="N8" s="14"/>
      <c r="O8" s="14"/>
      <c r="P8" s="14"/>
    </row>
    <row r="9">
      <c r="A9" s="29" t="s">
        <v>21</v>
      </c>
      <c r="B9" s="29" t="s">
        <v>22</v>
      </c>
      <c r="C9" s="31">
        <v>67.0</v>
      </c>
      <c r="D9" s="31">
        <v>203.0</v>
      </c>
      <c r="E9" s="31">
        <v>6.0</v>
      </c>
      <c r="F9" s="31">
        <v>270.0</v>
      </c>
      <c r="G9" s="31">
        <v>29.0</v>
      </c>
      <c r="J9" s="36"/>
      <c r="K9" s="36"/>
      <c r="L9" s="36"/>
      <c r="M9" s="36"/>
      <c r="N9" s="36"/>
      <c r="O9" s="36"/>
      <c r="P9" s="36"/>
    </row>
    <row r="10">
      <c r="A10" s="29" t="s">
        <v>23</v>
      </c>
      <c r="B10" s="29" t="s">
        <v>24</v>
      </c>
      <c r="C10" s="31">
        <v>60.0</v>
      </c>
      <c r="D10" s="31">
        <v>59.0</v>
      </c>
      <c r="E10" s="31">
        <v>2.0</v>
      </c>
      <c r="F10" s="31">
        <v>119.0</v>
      </c>
      <c r="G10" s="31">
        <v>26.0</v>
      </c>
      <c r="J10" s="36"/>
      <c r="K10" s="36"/>
      <c r="L10" s="37"/>
      <c r="M10" s="37"/>
      <c r="N10" s="37"/>
      <c r="O10" s="37"/>
      <c r="P10" s="37"/>
    </row>
    <row r="11">
      <c r="A11" s="29" t="s">
        <v>25</v>
      </c>
      <c r="B11" s="29" t="s">
        <v>26</v>
      </c>
      <c r="C11" s="31">
        <v>59.0</v>
      </c>
      <c r="D11" s="31">
        <v>36.0</v>
      </c>
      <c r="E11" s="31">
        <v>4.0</v>
      </c>
      <c r="F11" s="31">
        <v>95.0</v>
      </c>
      <c r="G11" s="31">
        <v>25.0</v>
      </c>
      <c r="J11" s="36"/>
      <c r="K11" s="36"/>
      <c r="L11" s="37"/>
      <c r="M11" s="37"/>
      <c r="N11" s="37"/>
      <c r="O11" s="37"/>
      <c r="P11" s="37"/>
    </row>
    <row r="12">
      <c r="A12" s="29" t="s">
        <v>27</v>
      </c>
      <c r="B12" s="29" t="s">
        <v>28</v>
      </c>
      <c r="C12" s="31">
        <v>67.0</v>
      </c>
      <c r="D12" s="31">
        <v>79.0</v>
      </c>
      <c r="E12" s="31">
        <v>5.0</v>
      </c>
      <c r="F12" s="31">
        <v>146.0</v>
      </c>
      <c r="G12" s="31">
        <v>29.0</v>
      </c>
      <c r="J12" s="36"/>
      <c r="K12" s="36"/>
      <c r="L12" s="37"/>
      <c r="M12" s="37"/>
      <c r="N12" s="37"/>
      <c r="O12" s="37"/>
      <c r="P12" s="37"/>
    </row>
    <row r="13">
      <c r="A13" s="38" t="s">
        <v>114</v>
      </c>
      <c r="B13" s="38" t="s">
        <v>115</v>
      </c>
      <c r="C13" s="39">
        <v>85.0</v>
      </c>
      <c r="D13" s="39">
        <v>50.0</v>
      </c>
      <c r="E13" s="39">
        <v>10.0</v>
      </c>
      <c r="F13" s="39">
        <v>135.0</v>
      </c>
      <c r="G13" s="39">
        <v>36.0</v>
      </c>
      <c r="H13" s="40"/>
      <c r="J13" s="36"/>
      <c r="K13" s="36"/>
      <c r="L13" s="37"/>
      <c r="M13" s="37"/>
      <c r="N13" s="37"/>
      <c r="O13" s="37"/>
      <c r="P13" s="37"/>
    </row>
    <row r="14">
      <c r="A14" s="29" t="s">
        <v>29</v>
      </c>
      <c r="B14" s="29" t="s">
        <v>30</v>
      </c>
      <c r="C14" s="31">
        <v>67.0</v>
      </c>
      <c r="D14" s="31">
        <v>91.0</v>
      </c>
      <c r="E14" s="31">
        <v>3.0</v>
      </c>
      <c r="F14" s="31">
        <v>158.0</v>
      </c>
      <c r="G14" s="31">
        <v>29.0</v>
      </c>
      <c r="J14" s="36"/>
      <c r="K14" s="36"/>
      <c r="L14" s="37"/>
      <c r="M14" s="37"/>
      <c r="N14" s="37"/>
      <c r="O14" s="37"/>
      <c r="P14" s="37"/>
    </row>
    <row r="15">
      <c r="A15" s="29" t="s">
        <v>31</v>
      </c>
      <c r="B15" s="29" t="s">
        <v>32</v>
      </c>
      <c r="C15" s="31">
        <v>68.0</v>
      </c>
      <c r="D15" s="31">
        <v>1262.0</v>
      </c>
      <c r="E15" s="31">
        <v>10.0</v>
      </c>
      <c r="F15" s="31">
        <v>300.0</v>
      </c>
      <c r="G15" s="31">
        <v>30.0</v>
      </c>
      <c r="J15" s="36"/>
      <c r="K15" s="36"/>
      <c r="L15" s="37"/>
      <c r="M15" s="37"/>
      <c r="N15" s="37"/>
      <c r="O15" s="37"/>
      <c r="P15" s="37"/>
    </row>
    <row r="16">
      <c r="A16" s="29" t="s">
        <v>33</v>
      </c>
      <c r="B16" s="29" t="s">
        <v>34</v>
      </c>
      <c r="C16" s="31">
        <v>89.0</v>
      </c>
      <c r="D16" s="31">
        <v>183.0</v>
      </c>
      <c r="E16" s="31">
        <v>4.0</v>
      </c>
      <c r="F16" s="31">
        <v>272.0</v>
      </c>
      <c r="G16" s="31">
        <v>38.0</v>
      </c>
      <c r="J16" s="36"/>
      <c r="K16" s="36"/>
      <c r="L16" s="37"/>
      <c r="M16" s="37"/>
      <c r="N16" s="37"/>
      <c r="O16" s="37"/>
      <c r="P16" s="37"/>
    </row>
    <row r="17">
      <c r="A17" s="29" t="s">
        <v>35</v>
      </c>
      <c r="B17" s="29" t="s">
        <v>36</v>
      </c>
      <c r="C17" s="31">
        <v>112.0</v>
      </c>
      <c r="D17" s="31">
        <v>8.0</v>
      </c>
      <c r="E17" s="31">
        <v>0.0</v>
      </c>
      <c r="F17" s="31">
        <v>120.0</v>
      </c>
      <c r="G17" s="31">
        <v>48.0</v>
      </c>
      <c r="J17" s="36"/>
      <c r="K17" s="36"/>
      <c r="L17" s="37"/>
      <c r="M17" s="37"/>
      <c r="N17" s="37"/>
      <c r="O17" s="37"/>
      <c r="P17" s="37"/>
    </row>
    <row r="18">
      <c r="A18" s="29" t="s">
        <v>37</v>
      </c>
      <c r="B18" s="29" t="s">
        <v>38</v>
      </c>
      <c r="C18" s="31">
        <v>256.0</v>
      </c>
      <c r="D18" s="31">
        <v>1960.0</v>
      </c>
      <c r="E18" s="31">
        <v>1.0</v>
      </c>
      <c r="F18" s="31">
        <v>300.0</v>
      </c>
      <c r="G18" s="31">
        <v>110.0</v>
      </c>
      <c r="J18" s="36"/>
      <c r="K18" s="36"/>
      <c r="L18" s="37"/>
      <c r="M18" s="37"/>
      <c r="N18" s="37"/>
      <c r="O18" s="37"/>
      <c r="P18" s="37"/>
    </row>
    <row r="19">
      <c r="A19" s="29" t="s">
        <v>39</v>
      </c>
      <c r="B19" s="29" t="s">
        <v>40</v>
      </c>
      <c r="C19" s="31">
        <v>99.0</v>
      </c>
      <c r="D19" s="31">
        <v>200.0</v>
      </c>
      <c r="E19" s="31">
        <v>0.0</v>
      </c>
      <c r="F19" s="31">
        <v>299.0</v>
      </c>
      <c r="G19" s="31">
        <v>42.0</v>
      </c>
      <c r="J19" s="36"/>
      <c r="K19" s="36"/>
      <c r="L19" s="37"/>
      <c r="M19" s="37"/>
      <c r="N19" s="37"/>
      <c r="O19" s="37"/>
      <c r="P19" s="37"/>
    </row>
    <row r="20">
      <c r="A20" s="29" t="s">
        <v>41</v>
      </c>
      <c r="B20" s="29" t="s">
        <v>42</v>
      </c>
      <c r="C20" s="31">
        <v>128.0</v>
      </c>
      <c r="D20" s="31">
        <v>1151.0</v>
      </c>
      <c r="E20" s="31">
        <v>1.0</v>
      </c>
      <c r="F20" s="31">
        <v>300.0</v>
      </c>
      <c r="G20" s="31">
        <v>55.0</v>
      </c>
      <c r="J20" s="36"/>
      <c r="K20" s="36"/>
      <c r="L20" s="37"/>
      <c r="M20" s="37"/>
      <c r="N20" s="37"/>
      <c r="O20" s="37"/>
      <c r="P20" s="37"/>
    </row>
    <row r="21">
      <c r="A21" s="29" t="s">
        <v>43</v>
      </c>
      <c r="B21" s="29" t="s">
        <v>44</v>
      </c>
      <c r="C21" s="31">
        <v>130.0</v>
      </c>
      <c r="D21" s="31">
        <v>1621.0</v>
      </c>
      <c r="E21" s="31">
        <v>0.0</v>
      </c>
      <c r="F21" s="31">
        <v>300.0</v>
      </c>
      <c r="G21" s="31">
        <v>56.0</v>
      </c>
      <c r="J21" s="36"/>
      <c r="K21" s="36"/>
      <c r="L21" s="37"/>
      <c r="M21" s="37"/>
      <c r="N21" s="37"/>
      <c r="O21" s="37"/>
      <c r="P21" s="37"/>
    </row>
    <row r="22">
      <c r="A22" s="29" t="s">
        <v>45</v>
      </c>
      <c r="B22" s="29" t="s">
        <v>46</v>
      </c>
      <c r="C22" s="31">
        <v>105.0</v>
      </c>
      <c r="D22" s="31">
        <v>1658.0</v>
      </c>
      <c r="E22" s="31">
        <v>13.0</v>
      </c>
      <c r="F22" s="31">
        <v>300.0</v>
      </c>
      <c r="G22" s="31">
        <v>45.0</v>
      </c>
      <c r="J22" s="36"/>
      <c r="K22" s="36"/>
      <c r="L22" s="37"/>
      <c r="M22" s="37"/>
      <c r="N22" s="37"/>
      <c r="O22" s="37"/>
      <c r="P22" s="37"/>
    </row>
    <row r="23">
      <c r="A23" s="29" t="s">
        <v>47</v>
      </c>
      <c r="B23" s="29" t="s">
        <v>48</v>
      </c>
      <c r="C23" s="31">
        <v>92.0</v>
      </c>
      <c r="D23" s="31">
        <v>129.0</v>
      </c>
      <c r="E23" s="31">
        <v>7.0</v>
      </c>
      <c r="F23" s="31">
        <v>221.0</v>
      </c>
      <c r="G23" s="31">
        <v>40.0</v>
      </c>
      <c r="J23" s="36"/>
      <c r="K23" s="36"/>
      <c r="L23" s="37"/>
      <c r="M23" s="37"/>
      <c r="N23" s="37"/>
      <c r="O23" s="37"/>
      <c r="P23" s="37"/>
    </row>
    <row r="24">
      <c r="A24" s="29" t="s">
        <v>49</v>
      </c>
      <c r="B24" s="29" t="s">
        <v>50</v>
      </c>
      <c r="C24" s="31">
        <v>69.0</v>
      </c>
      <c r="D24" s="31">
        <v>24.0</v>
      </c>
      <c r="E24" s="31">
        <v>0.0</v>
      </c>
      <c r="F24" s="31">
        <v>93.0</v>
      </c>
      <c r="G24" s="31">
        <v>30.0</v>
      </c>
      <c r="J24" s="36"/>
      <c r="K24" s="36"/>
      <c r="L24" s="37"/>
      <c r="M24" s="37"/>
      <c r="N24" s="37"/>
      <c r="O24" s="37"/>
      <c r="P24" s="37"/>
    </row>
    <row r="25">
      <c r="A25" s="29" t="s">
        <v>51</v>
      </c>
      <c r="B25" s="29" t="s">
        <v>52</v>
      </c>
      <c r="C25" s="31">
        <v>85.0</v>
      </c>
      <c r="D25" s="31">
        <v>207.0</v>
      </c>
      <c r="E25" s="31">
        <v>0.0</v>
      </c>
      <c r="F25" s="31">
        <v>292.0</v>
      </c>
      <c r="G25" s="31">
        <v>37.0</v>
      </c>
      <c r="J25" s="36"/>
      <c r="K25" s="36"/>
      <c r="L25" s="37"/>
      <c r="M25" s="37"/>
      <c r="N25" s="37"/>
      <c r="O25" s="37"/>
      <c r="P25" s="37"/>
    </row>
    <row r="26">
      <c r="A26" s="29" t="s">
        <v>53</v>
      </c>
      <c r="B26" s="29" t="s">
        <v>54</v>
      </c>
      <c r="C26" s="31">
        <v>73.0</v>
      </c>
      <c r="D26" s="31">
        <v>6172.0</v>
      </c>
      <c r="E26" s="31">
        <v>13.0</v>
      </c>
      <c r="F26" s="31">
        <v>300.0</v>
      </c>
      <c r="G26" s="31">
        <v>31.0</v>
      </c>
      <c r="J26" s="36"/>
      <c r="K26" s="36"/>
      <c r="L26" s="37"/>
      <c r="M26" s="37"/>
      <c r="N26" s="37"/>
      <c r="O26" s="37"/>
      <c r="P26" s="37"/>
    </row>
    <row r="27">
      <c r="A27" s="29" t="s">
        <v>55</v>
      </c>
      <c r="B27" s="29" t="s">
        <v>56</v>
      </c>
      <c r="C27" s="31">
        <v>63.0</v>
      </c>
      <c r="D27" s="31">
        <v>2257.0</v>
      </c>
      <c r="E27" s="31">
        <v>10.0</v>
      </c>
      <c r="F27" s="31">
        <v>300.0</v>
      </c>
      <c r="G27" s="31">
        <v>27.0</v>
      </c>
      <c r="J27" s="36"/>
      <c r="K27" s="36"/>
      <c r="L27" s="37"/>
      <c r="M27" s="37"/>
      <c r="N27" s="37"/>
      <c r="O27" s="37"/>
      <c r="P27" s="37"/>
    </row>
    <row r="28">
      <c r="A28" s="29" t="s">
        <v>57</v>
      </c>
      <c r="B28" s="29" t="s">
        <v>58</v>
      </c>
      <c r="C28" s="31">
        <v>89.0</v>
      </c>
      <c r="D28" s="31">
        <v>1002.0</v>
      </c>
      <c r="E28" s="31">
        <v>3.0</v>
      </c>
      <c r="F28" s="31">
        <v>300.0</v>
      </c>
      <c r="G28" s="31">
        <v>39.0</v>
      </c>
      <c r="J28" s="36"/>
      <c r="K28" s="36"/>
      <c r="L28" s="37"/>
      <c r="M28" s="37"/>
      <c r="N28" s="37"/>
      <c r="O28" s="37"/>
      <c r="P28" s="37"/>
    </row>
    <row r="29">
      <c r="A29" s="29" t="s">
        <v>59</v>
      </c>
      <c r="B29" s="29" t="s">
        <v>60</v>
      </c>
      <c r="C29" s="31">
        <v>74.0</v>
      </c>
      <c r="D29" s="31">
        <v>76.0</v>
      </c>
      <c r="E29" s="31">
        <v>0.0</v>
      </c>
      <c r="F29" s="31">
        <v>150.0</v>
      </c>
      <c r="G29" s="31">
        <v>32.0</v>
      </c>
      <c r="J29" s="36"/>
      <c r="K29" s="36"/>
      <c r="L29" s="37"/>
      <c r="M29" s="37"/>
      <c r="N29" s="37"/>
      <c r="O29" s="37"/>
      <c r="P29" s="37"/>
    </row>
    <row r="30">
      <c r="A30" s="29" t="s">
        <v>61</v>
      </c>
      <c r="B30" s="29" t="s">
        <v>62</v>
      </c>
      <c r="C30" s="31">
        <v>85.0</v>
      </c>
      <c r="D30" s="31">
        <v>77.0</v>
      </c>
      <c r="E30" s="31">
        <v>0.0</v>
      </c>
      <c r="F30" s="31">
        <v>162.0</v>
      </c>
      <c r="G30" s="31">
        <v>36.0</v>
      </c>
      <c r="J30" s="36"/>
      <c r="K30" s="36"/>
      <c r="L30" s="37"/>
      <c r="M30" s="37"/>
      <c r="N30" s="37"/>
      <c r="O30" s="37"/>
      <c r="P30" s="37"/>
    </row>
    <row r="31">
      <c r="A31" s="29" t="s">
        <v>63</v>
      </c>
      <c r="B31" s="29" t="s">
        <v>64</v>
      </c>
      <c r="C31" s="31">
        <v>86.0</v>
      </c>
      <c r="D31" s="31">
        <v>1319.0</v>
      </c>
      <c r="E31" s="31">
        <v>0.0</v>
      </c>
      <c r="F31" s="31">
        <v>300.0</v>
      </c>
      <c r="G31" s="31">
        <v>37.0</v>
      </c>
      <c r="J31" s="36"/>
      <c r="K31" s="36"/>
      <c r="L31" s="37"/>
      <c r="M31" s="37"/>
      <c r="N31" s="37"/>
      <c r="O31" s="37"/>
      <c r="P31" s="37"/>
    </row>
    <row r="32">
      <c r="A32" s="29" t="s">
        <v>65</v>
      </c>
      <c r="B32" s="29" t="s">
        <v>66</v>
      </c>
      <c r="C32" s="31">
        <v>250.0</v>
      </c>
      <c r="D32" s="31">
        <v>1517.0</v>
      </c>
      <c r="E32" s="31">
        <v>3.0</v>
      </c>
      <c r="F32" s="31">
        <v>300.0</v>
      </c>
      <c r="G32" s="31">
        <v>108.0</v>
      </c>
      <c r="J32" s="36"/>
      <c r="K32" s="36"/>
      <c r="L32" s="37"/>
      <c r="M32" s="37"/>
      <c r="N32" s="37"/>
      <c r="O32" s="37"/>
      <c r="P32" s="37"/>
    </row>
    <row r="33">
      <c r="A33" s="29" t="s">
        <v>67</v>
      </c>
      <c r="B33" s="29" t="s">
        <v>68</v>
      </c>
      <c r="C33" s="31">
        <v>92.0</v>
      </c>
      <c r="D33" s="31">
        <v>265.0</v>
      </c>
      <c r="E33" s="31">
        <v>0.0</v>
      </c>
      <c r="F33" s="31">
        <v>300.0</v>
      </c>
      <c r="G33" s="31">
        <v>40.0</v>
      </c>
      <c r="J33" s="36"/>
      <c r="K33" s="36"/>
      <c r="L33" s="37"/>
      <c r="M33" s="37"/>
      <c r="N33" s="37"/>
      <c r="O33" s="37"/>
      <c r="P33" s="37"/>
    </row>
    <row r="34">
      <c r="A34" s="29" t="s">
        <v>69</v>
      </c>
      <c r="B34" s="29" t="s">
        <v>70</v>
      </c>
      <c r="C34" s="31">
        <v>125.0</v>
      </c>
      <c r="D34" s="31">
        <v>1107.0</v>
      </c>
      <c r="E34" s="31">
        <v>0.0</v>
      </c>
      <c r="F34" s="31">
        <v>300.0</v>
      </c>
      <c r="G34" s="31">
        <v>54.0</v>
      </c>
      <c r="J34" s="36"/>
      <c r="K34" s="36"/>
      <c r="L34" s="37"/>
      <c r="M34" s="37"/>
      <c r="N34" s="37"/>
      <c r="O34" s="37"/>
      <c r="P34" s="37"/>
    </row>
    <row r="35">
      <c r="A35" s="29" t="s">
        <v>71</v>
      </c>
      <c r="B35" s="29" t="s">
        <v>72</v>
      </c>
      <c r="C35" s="31">
        <v>66.0</v>
      </c>
      <c r="D35" s="31">
        <v>49.0</v>
      </c>
      <c r="E35" s="31">
        <v>6.0</v>
      </c>
      <c r="F35" s="31">
        <v>115.0</v>
      </c>
      <c r="G35" s="31">
        <v>29.0</v>
      </c>
      <c r="J35" s="36"/>
      <c r="K35" s="36"/>
      <c r="L35" s="37"/>
      <c r="M35" s="37"/>
      <c r="N35" s="37"/>
      <c r="O35" s="37"/>
      <c r="P35" s="37"/>
    </row>
    <row r="36">
      <c r="A36" s="29" t="s">
        <v>73</v>
      </c>
      <c r="B36" s="29" t="s">
        <v>74</v>
      </c>
      <c r="C36" s="31">
        <v>69.0</v>
      </c>
      <c r="D36" s="31">
        <v>174.0</v>
      </c>
      <c r="E36" s="31">
        <v>12.0</v>
      </c>
      <c r="F36" s="31">
        <v>243.0</v>
      </c>
      <c r="G36" s="31">
        <v>30.0</v>
      </c>
      <c r="J36" s="36"/>
      <c r="K36" s="36"/>
      <c r="L36" s="37"/>
      <c r="M36" s="37"/>
      <c r="N36" s="37"/>
      <c r="O36" s="37"/>
      <c r="P36" s="37"/>
    </row>
    <row r="37">
      <c r="A37" s="29" t="s">
        <v>75</v>
      </c>
      <c r="B37" s="29" t="s">
        <v>76</v>
      </c>
      <c r="C37" s="31">
        <v>88.0</v>
      </c>
      <c r="D37" s="31">
        <v>879.0</v>
      </c>
      <c r="E37" s="31">
        <v>13.0</v>
      </c>
      <c r="F37" s="31">
        <v>300.0</v>
      </c>
      <c r="G37" s="31">
        <v>38.0</v>
      </c>
      <c r="J37" s="36"/>
      <c r="K37" s="36"/>
      <c r="L37" s="37"/>
      <c r="M37" s="37"/>
      <c r="N37" s="37"/>
      <c r="O37" s="37"/>
      <c r="P37" s="37"/>
    </row>
    <row r="38">
      <c r="A38" s="29" t="s">
        <v>77</v>
      </c>
      <c r="B38" s="29" t="s">
        <v>78</v>
      </c>
      <c r="C38" s="31">
        <v>65.0</v>
      </c>
      <c r="D38" s="31">
        <v>288.0</v>
      </c>
      <c r="E38" s="31">
        <v>18.0</v>
      </c>
      <c r="F38" s="31">
        <v>300.0</v>
      </c>
      <c r="G38" s="31">
        <v>28.0</v>
      </c>
      <c r="J38" s="36"/>
      <c r="K38" s="36"/>
      <c r="L38" s="37"/>
      <c r="M38" s="37"/>
      <c r="N38" s="37"/>
      <c r="O38" s="37"/>
      <c r="P38" s="37"/>
    </row>
    <row r="39">
      <c r="A39" s="29" t="s">
        <v>79</v>
      </c>
      <c r="B39" s="29" t="s">
        <v>80</v>
      </c>
      <c r="C39" s="31">
        <v>78.0</v>
      </c>
      <c r="D39" s="31">
        <v>38.0</v>
      </c>
      <c r="E39" s="31">
        <v>3.0</v>
      </c>
      <c r="F39" s="31">
        <v>116.0</v>
      </c>
      <c r="G39" s="31">
        <v>34.0</v>
      </c>
      <c r="J39" s="36"/>
      <c r="K39" s="36"/>
      <c r="L39" s="37"/>
      <c r="M39" s="37"/>
      <c r="N39" s="37"/>
      <c r="O39" s="37"/>
      <c r="P39" s="37"/>
    </row>
    <row r="40">
      <c r="A40" s="29" t="s">
        <v>81</v>
      </c>
      <c r="B40" s="29" t="s">
        <v>82</v>
      </c>
      <c r="C40" s="31">
        <v>71.0</v>
      </c>
      <c r="D40" s="31">
        <v>599.0</v>
      </c>
      <c r="E40" s="31">
        <v>7.0</v>
      </c>
      <c r="F40" s="31">
        <v>300.0</v>
      </c>
      <c r="G40" s="31">
        <v>30.0</v>
      </c>
      <c r="J40" s="36"/>
      <c r="K40" s="36"/>
      <c r="L40" s="37"/>
      <c r="M40" s="37"/>
      <c r="N40" s="37"/>
      <c r="O40" s="37"/>
      <c r="P40" s="37"/>
    </row>
    <row r="41">
      <c r="A41" s="29" t="s">
        <v>83</v>
      </c>
      <c r="B41" s="29" t="s">
        <v>84</v>
      </c>
      <c r="C41" s="31">
        <v>75.0</v>
      </c>
      <c r="D41" s="31">
        <v>135.0</v>
      </c>
      <c r="E41" s="31">
        <v>4.0</v>
      </c>
      <c r="F41" s="31">
        <v>210.0</v>
      </c>
      <c r="G41" s="31">
        <v>32.0</v>
      </c>
      <c r="J41" s="36"/>
      <c r="K41" s="36"/>
      <c r="L41" s="37"/>
      <c r="M41" s="37"/>
      <c r="N41" s="37"/>
      <c r="O41" s="37"/>
      <c r="P41" s="37"/>
    </row>
    <row r="42">
      <c r="A42" s="29" t="s">
        <v>85</v>
      </c>
      <c r="B42" s="29" t="s">
        <v>86</v>
      </c>
      <c r="C42" s="31">
        <v>96.0</v>
      </c>
      <c r="D42" s="31">
        <v>95.0</v>
      </c>
      <c r="E42" s="31">
        <v>2.0</v>
      </c>
      <c r="F42" s="31">
        <v>191.0</v>
      </c>
      <c r="G42" s="31">
        <v>42.0</v>
      </c>
      <c r="J42" s="36"/>
      <c r="K42" s="36"/>
      <c r="L42" s="37"/>
      <c r="M42" s="37"/>
      <c r="N42" s="37"/>
      <c r="O42" s="37"/>
      <c r="P42" s="37"/>
    </row>
    <row r="43">
      <c r="A43" s="29" t="s">
        <v>87</v>
      </c>
      <c r="B43" s="29" t="s">
        <v>88</v>
      </c>
      <c r="C43" s="31">
        <v>66.0</v>
      </c>
      <c r="D43" s="31">
        <v>172.0</v>
      </c>
      <c r="E43" s="31">
        <v>5.0</v>
      </c>
      <c r="F43" s="31">
        <v>238.0</v>
      </c>
      <c r="G43" s="31">
        <v>29.0</v>
      </c>
      <c r="J43" s="36"/>
      <c r="K43" s="36"/>
      <c r="L43" s="37"/>
      <c r="M43" s="37"/>
      <c r="N43" s="37"/>
      <c r="O43" s="37"/>
      <c r="P43" s="37"/>
    </row>
    <row r="44">
      <c r="A44" s="29" t="s">
        <v>89</v>
      </c>
      <c r="B44" s="29" t="s">
        <v>90</v>
      </c>
      <c r="C44" s="31">
        <v>68.0</v>
      </c>
      <c r="D44" s="31">
        <v>86.0</v>
      </c>
      <c r="E44" s="31">
        <v>15.0</v>
      </c>
      <c r="F44" s="31">
        <v>154.0</v>
      </c>
      <c r="G44" s="31">
        <v>30.0</v>
      </c>
      <c r="J44" s="36"/>
      <c r="K44" s="36"/>
      <c r="L44" s="37"/>
      <c r="M44" s="37"/>
      <c r="N44" s="37"/>
      <c r="O44" s="37"/>
      <c r="P44" s="37"/>
    </row>
    <row r="45">
      <c r="J45" s="36"/>
      <c r="K45" s="36"/>
      <c r="L45" s="37"/>
      <c r="M45" s="37"/>
      <c r="N45" s="37"/>
      <c r="O45" s="37"/>
      <c r="P45" s="37"/>
    </row>
    <row r="46">
      <c r="J46" s="36"/>
      <c r="K46" s="36"/>
      <c r="L46" s="37"/>
      <c r="M46" s="37"/>
      <c r="N46" s="37"/>
      <c r="O46" s="37"/>
      <c r="P46" s="37"/>
    </row>
    <row r="47">
      <c r="J47" s="36"/>
      <c r="K47" s="36"/>
      <c r="L47" s="37"/>
      <c r="M47" s="37"/>
      <c r="N47" s="37"/>
      <c r="O47" s="37"/>
      <c r="P47" s="37"/>
    </row>
    <row r="48">
      <c r="J48" s="36"/>
      <c r="K48" s="36"/>
      <c r="L48" s="37"/>
      <c r="M48" s="37"/>
      <c r="N48" s="37"/>
      <c r="O48" s="37"/>
      <c r="P48" s="37"/>
    </row>
    <row r="49">
      <c r="J49" s="36"/>
      <c r="K49" s="36"/>
      <c r="L49" s="37"/>
      <c r="M49" s="37"/>
      <c r="N49" s="37"/>
      <c r="O49" s="37"/>
      <c r="P49" s="37"/>
    </row>
    <row r="50">
      <c r="J50" s="36"/>
      <c r="K50" s="36"/>
      <c r="L50" s="37"/>
      <c r="M50" s="37"/>
      <c r="N50" s="37"/>
      <c r="O50" s="37"/>
      <c r="P50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3.14"/>
    <col customWidth="1" min="3" max="3" width="11.0"/>
    <col customWidth="1" min="4" max="4" width="12.43"/>
    <col customWidth="1" min="5" max="5" width="9.29"/>
    <col customWidth="1" min="6" max="6" width="11.86"/>
    <col customWidth="1" min="7" max="7" width="8.14"/>
  </cols>
  <sheetData>
    <row r="1">
      <c r="A1" s="36" t="s">
        <v>0</v>
      </c>
      <c r="B1" s="14"/>
      <c r="C1" s="37">
        <v>11076.0</v>
      </c>
      <c r="D1" s="14"/>
      <c r="E1" s="14"/>
      <c r="F1" s="14"/>
      <c r="G1" s="14"/>
      <c r="O1" s="48"/>
    </row>
    <row r="2">
      <c r="A2" s="36" t="s">
        <v>2</v>
      </c>
      <c r="B2" s="36" t="s">
        <v>3</v>
      </c>
      <c r="C2" s="36" t="s">
        <v>4</v>
      </c>
      <c r="D2" s="36" t="s">
        <v>5</v>
      </c>
      <c r="E2" s="36" t="s">
        <v>6</v>
      </c>
      <c r="F2" s="36" t="s">
        <v>7</v>
      </c>
      <c r="G2" s="36" t="s">
        <v>8</v>
      </c>
      <c r="I2" s="32" t="s">
        <v>108</v>
      </c>
      <c r="O2" s="33" t="s">
        <v>109</v>
      </c>
    </row>
    <row r="3">
      <c r="A3" s="36" t="s">
        <v>110</v>
      </c>
      <c r="B3" s="36" t="s">
        <v>111</v>
      </c>
      <c r="C3" s="37">
        <v>68.0</v>
      </c>
      <c r="D3" s="37">
        <v>330.0</v>
      </c>
      <c r="E3" s="37">
        <v>0.0</v>
      </c>
      <c r="F3" s="37">
        <v>300.0</v>
      </c>
      <c r="G3" s="37">
        <v>29.0</v>
      </c>
      <c r="I3" s="4">
        <v>241279.0</v>
      </c>
      <c r="J3" s="44" t="s">
        <v>220</v>
      </c>
      <c r="O3" s="57">
        <v>364734.0</v>
      </c>
      <c r="P3" s="4">
        <v>331440.0</v>
      </c>
      <c r="Q3" s="4">
        <v>332225.0</v>
      </c>
      <c r="R3" s="4">
        <v>50593.0</v>
      </c>
      <c r="S3" s="4">
        <v>10424.0</v>
      </c>
      <c r="T3" s="4">
        <v>137708.0</v>
      </c>
      <c r="U3" s="4">
        <v>365510.0</v>
      </c>
    </row>
    <row r="4">
      <c r="A4" s="36" t="s">
        <v>13</v>
      </c>
      <c r="B4" s="36" t="s">
        <v>14</v>
      </c>
      <c r="C4" s="37">
        <v>57.0</v>
      </c>
      <c r="D4" s="37">
        <v>54.0</v>
      </c>
      <c r="E4" s="37">
        <v>0.0</v>
      </c>
      <c r="F4" s="37">
        <v>111.0</v>
      </c>
      <c r="G4" s="37">
        <v>24.0</v>
      </c>
      <c r="H4" s="44" t="s">
        <v>221</v>
      </c>
      <c r="O4" s="48"/>
    </row>
    <row r="5">
      <c r="A5" s="36" t="s">
        <v>15</v>
      </c>
      <c r="B5" s="36" t="s">
        <v>16</v>
      </c>
      <c r="C5" s="37">
        <v>67.0</v>
      </c>
      <c r="D5" s="37">
        <v>421.0</v>
      </c>
      <c r="E5" s="37">
        <v>7.0</v>
      </c>
      <c r="F5" s="37">
        <v>300.0</v>
      </c>
      <c r="G5" s="37">
        <v>29.0</v>
      </c>
      <c r="O5" s="48"/>
    </row>
    <row r="6">
      <c r="A6" s="36" t="s">
        <v>17</v>
      </c>
      <c r="B6" s="36" t="s">
        <v>18</v>
      </c>
      <c r="C6" s="37">
        <v>145.0</v>
      </c>
      <c r="D6" s="37">
        <v>2.0</v>
      </c>
      <c r="E6" s="37">
        <v>0.0</v>
      </c>
      <c r="F6" s="37">
        <v>147.0</v>
      </c>
      <c r="G6" s="37">
        <v>63.0</v>
      </c>
      <c r="O6" s="48"/>
    </row>
    <row r="7">
      <c r="A7" s="36" t="s">
        <v>19</v>
      </c>
      <c r="B7" s="36" t="s">
        <v>20</v>
      </c>
      <c r="C7" s="37">
        <v>75.0</v>
      </c>
      <c r="D7" s="37">
        <v>243.0</v>
      </c>
      <c r="E7" s="37">
        <v>10.0</v>
      </c>
      <c r="F7" s="37">
        <v>300.0</v>
      </c>
      <c r="G7" s="37">
        <v>33.0</v>
      </c>
      <c r="O7" s="48"/>
    </row>
    <row r="8">
      <c r="A8" s="36" t="s">
        <v>21</v>
      </c>
      <c r="B8" s="36" t="s">
        <v>22</v>
      </c>
      <c r="C8" s="37">
        <v>67.0</v>
      </c>
      <c r="D8" s="37">
        <v>203.0</v>
      </c>
      <c r="E8" s="37">
        <v>6.0</v>
      </c>
      <c r="F8" s="37">
        <v>270.0</v>
      </c>
      <c r="G8" s="37">
        <v>29.0</v>
      </c>
      <c r="O8" s="48"/>
    </row>
    <row r="9">
      <c r="A9" s="36" t="s">
        <v>23</v>
      </c>
      <c r="B9" s="36" t="s">
        <v>24</v>
      </c>
      <c r="C9" s="37">
        <v>60.0</v>
      </c>
      <c r="D9" s="37">
        <v>59.0</v>
      </c>
      <c r="E9" s="37">
        <v>2.0</v>
      </c>
      <c r="F9" s="37">
        <v>119.0</v>
      </c>
      <c r="G9" s="37">
        <v>26.0</v>
      </c>
      <c r="O9" s="48"/>
    </row>
    <row r="10">
      <c r="A10" s="36" t="s">
        <v>25</v>
      </c>
      <c r="B10" s="36" t="s">
        <v>26</v>
      </c>
      <c r="C10" s="37">
        <v>59.0</v>
      </c>
      <c r="D10" s="37">
        <v>36.0</v>
      </c>
      <c r="E10" s="37">
        <v>4.0</v>
      </c>
      <c r="F10" s="37">
        <v>95.0</v>
      </c>
      <c r="G10" s="37">
        <v>25.0</v>
      </c>
      <c r="H10" s="44" t="s">
        <v>222</v>
      </c>
      <c r="O10" s="48"/>
    </row>
    <row r="11">
      <c r="A11" s="36" t="s">
        <v>27</v>
      </c>
      <c r="B11" s="36" t="s">
        <v>28</v>
      </c>
      <c r="C11" s="37">
        <v>67.0</v>
      </c>
      <c r="D11" s="37">
        <v>79.0</v>
      </c>
      <c r="E11" s="37">
        <v>5.0</v>
      </c>
      <c r="F11" s="37">
        <v>146.0</v>
      </c>
      <c r="G11" s="37">
        <v>29.0</v>
      </c>
      <c r="O11" s="48"/>
    </row>
    <row r="12">
      <c r="A12" s="38" t="s">
        <v>114</v>
      </c>
      <c r="B12" s="38" t="s">
        <v>115</v>
      </c>
      <c r="C12" s="38">
        <v>85.0</v>
      </c>
      <c r="D12" s="38">
        <v>50.0</v>
      </c>
      <c r="E12" s="38">
        <v>10.0</v>
      </c>
      <c r="F12" s="38">
        <v>135.0</v>
      </c>
      <c r="G12" s="38">
        <v>36.0</v>
      </c>
      <c r="H12" s="38" t="s">
        <v>223</v>
      </c>
      <c r="I12" s="4">
        <v>344235.0</v>
      </c>
      <c r="J12" s="4">
        <v>335962.0</v>
      </c>
      <c r="K12" s="4">
        <v>236810.0</v>
      </c>
      <c r="L12" s="44" t="s">
        <v>220</v>
      </c>
      <c r="O12" s="57">
        <v>118078.0</v>
      </c>
      <c r="P12" s="4">
        <v>367066.0</v>
      </c>
      <c r="Q12" s="4">
        <v>347908.0</v>
      </c>
      <c r="R12" s="4">
        <v>364707.0</v>
      </c>
      <c r="S12" s="4">
        <v>102960.0</v>
      </c>
      <c r="T12" s="4">
        <v>114188.0</v>
      </c>
      <c r="U12" s="4">
        <v>324328.0</v>
      </c>
      <c r="V12" s="4">
        <v>258074.0</v>
      </c>
      <c r="W12" s="4">
        <v>175667.0</v>
      </c>
      <c r="X12" s="4">
        <v>347365.0</v>
      </c>
      <c r="Y12" s="4">
        <v>95005.0</v>
      </c>
      <c r="Z12" s="4">
        <v>208768.0</v>
      </c>
      <c r="AA12" s="4">
        <v>119858.0</v>
      </c>
      <c r="AB12" s="4">
        <v>260845.0</v>
      </c>
      <c r="AC12" s="4">
        <v>9185.0</v>
      </c>
      <c r="AD12" s="4">
        <v>125385.0</v>
      </c>
      <c r="AE12" s="4">
        <v>156178.0</v>
      </c>
      <c r="AF12" s="4">
        <v>167876.0</v>
      </c>
      <c r="AG12" s="4">
        <v>73093.0</v>
      </c>
      <c r="AH12" s="4">
        <v>270270.0</v>
      </c>
      <c r="AI12" s="4">
        <v>50912.0</v>
      </c>
      <c r="AJ12" s="4">
        <v>85455.0</v>
      </c>
      <c r="AK12" s="4">
        <v>237311.0</v>
      </c>
    </row>
    <row r="13">
      <c r="A13" s="36" t="s">
        <v>29</v>
      </c>
      <c r="B13" s="36" t="s">
        <v>30</v>
      </c>
      <c r="C13" s="37">
        <v>67.0</v>
      </c>
      <c r="D13" s="37">
        <v>91.0</v>
      </c>
      <c r="E13" s="37">
        <v>3.0</v>
      </c>
      <c r="F13" s="37">
        <v>158.0</v>
      </c>
      <c r="G13" s="37">
        <v>29.0</v>
      </c>
      <c r="O13" s="48"/>
    </row>
    <row r="14">
      <c r="A14" s="36" t="s">
        <v>31</v>
      </c>
      <c r="B14" s="36" t="s">
        <v>32</v>
      </c>
      <c r="C14" s="37">
        <v>68.0</v>
      </c>
      <c r="D14" s="37">
        <v>1279.0</v>
      </c>
      <c r="E14" s="37">
        <v>10.0</v>
      </c>
      <c r="F14" s="37">
        <v>300.0</v>
      </c>
      <c r="G14" s="37">
        <v>30.0</v>
      </c>
      <c r="O14" s="48"/>
    </row>
    <row r="15">
      <c r="A15" s="36" t="s">
        <v>33</v>
      </c>
      <c r="B15" s="36" t="s">
        <v>34</v>
      </c>
      <c r="C15" s="37">
        <v>90.0</v>
      </c>
      <c r="D15" s="37">
        <v>189.0</v>
      </c>
      <c r="E15" s="37">
        <v>4.0</v>
      </c>
      <c r="F15" s="37">
        <v>279.0</v>
      </c>
      <c r="G15" s="37">
        <v>39.0</v>
      </c>
      <c r="O15" s="57" t="s">
        <v>224</v>
      </c>
    </row>
    <row r="16">
      <c r="A16" s="36" t="s">
        <v>35</v>
      </c>
      <c r="B16" s="36" t="s">
        <v>36</v>
      </c>
      <c r="C16" s="37">
        <v>112.0</v>
      </c>
      <c r="D16" s="37">
        <v>8.0</v>
      </c>
      <c r="E16" s="37">
        <v>0.0</v>
      </c>
      <c r="F16" s="37">
        <v>120.0</v>
      </c>
      <c r="G16" s="37">
        <v>48.0</v>
      </c>
      <c r="O16" s="57">
        <v>235614.0</v>
      </c>
      <c r="P16" s="4">
        <v>271661.0</v>
      </c>
      <c r="Q16" s="71">
        <v>237311.0</v>
      </c>
      <c r="R16" s="71">
        <v>85455.0</v>
      </c>
      <c r="S16" s="4">
        <v>188253.0</v>
      </c>
      <c r="T16" s="71">
        <v>50912.0</v>
      </c>
      <c r="U16" s="4"/>
    </row>
    <row r="17">
      <c r="A17" s="36" t="s">
        <v>37</v>
      </c>
      <c r="B17" s="36" t="s">
        <v>38</v>
      </c>
      <c r="C17" s="37">
        <v>256.0</v>
      </c>
      <c r="D17" s="37">
        <v>1960.0</v>
      </c>
      <c r="E17" s="37">
        <v>1.0</v>
      </c>
      <c r="F17" s="37">
        <v>300.0</v>
      </c>
      <c r="G17" s="37">
        <v>110.0</v>
      </c>
      <c r="O17" s="48"/>
    </row>
    <row r="18">
      <c r="A18" s="36" t="s">
        <v>39</v>
      </c>
      <c r="B18" s="36" t="s">
        <v>40</v>
      </c>
      <c r="C18" s="37">
        <v>99.0</v>
      </c>
      <c r="D18" s="37">
        <v>200.0</v>
      </c>
      <c r="E18" s="37">
        <v>0.0</v>
      </c>
      <c r="F18" s="37">
        <v>299.0</v>
      </c>
      <c r="G18" s="37">
        <v>42.0</v>
      </c>
      <c r="O18" s="48"/>
    </row>
    <row r="19">
      <c r="A19" s="36" t="s">
        <v>41</v>
      </c>
      <c r="B19" s="36" t="s">
        <v>42</v>
      </c>
      <c r="C19" s="37">
        <v>128.0</v>
      </c>
      <c r="D19" s="37">
        <v>1151.0</v>
      </c>
      <c r="E19" s="37">
        <v>1.0</v>
      </c>
      <c r="F19" s="37">
        <v>300.0</v>
      </c>
      <c r="G19" s="37">
        <v>55.0</v>
      </c>
      <c r="O19" s="48"/>
    </row>
    <row r="20">
      <c r="A20" s="36" t="s">
        <v>43</v>
      </c>
      <c r="B20" s="36" t="s">
        <v>44</v>
      </c>
      <c r="C20" s="37">
        <v>130.0</v>
      </c>
      <c r="D20" s="37">
        <v>1621.0</v>
      </c>
      <c r="E20" s="37">
        <v>0.0</v>
      </c>
      <c r="F20" s="37">
        <v>300.0</v>
      </c>
      <c r="G20" s="37">
        <v>56.0</v>
      </c>
      <c r="O20" s="48"/>
    </row>
    <row r="21">
      <c r="A21" s="36" t="s">
        <v>45</v>
      </c>
      <c r="B21" s="36" t="s">
        <v>46</v>
      </c>
      <c r="C21" s="37">
        <v>105.0</v>
      </c>
      <c r="D21" s="37">
        <v>1659.0</v>
      </c>
      <c r="E21" s="37">
        <v>13.0</v>
      </c>
      <c r="F21" s="37">
        <v>300.0</v>
      </c>
      <c r="G21" s="37">
        <v>45.0</v>
      </c>
      <c r="O21" s="48"/>
    </row>
    <row r="22">
      <c r="A22" s="36" t="s">
        <v>47</v>
      </c>
      <c r="B22" s="36" t="s">
        <v>48</v>
      </c>
      <c r="C22" s="37">
        <v>92.0</v>
      </c>
      <c r="D22" s="37">
        <v>129.0</v>
      </c>
      <c r="E22" s="37">
        <v>7.0</v>
      </c>
      <c r="F22" s="37">
        <v>221.0</v>
      </c>
      <c r="G22" s="37">
        <v>40.0</v>
      </c>
      <c r="O22" s="48"/>
    </row>
    <row r="23">
      <c r="A23" s="36" t="s">
        <v>49</v>
      </c>
      <c r="B23" s="36" t="s">
        <v>50</v>
      </c>
      <c r="C23" s="37">
        <v>69.0</v>
      </c>
      <c r="D23" s="37">
        <v>24.0</v>
      </c>
      <c r="E23" s="37">
        <v>0.0</v>
      </c>
      <c r="F23" s="37">
        <v>93.0</v>
      </c>
      <c r="G23" s="37">
        <v>30.0</v>
      </c>
      <c r="O23" s="48"/>
    </row>
    <row r="24">
      <c r="A24" s="36" t="s">
        <v>51</v>
      </c>
      <c r="B24" s="36" t="s">
        <v>52</v>
      </c>
      <c r="C24" s="37">
        <v>85.0</v>
      </c>
      <c r="D24" s="37">
        <v>207.0</v>
      </c>
      <c r="E24" s="37">
        <v>0.0</v>
      </c>
      <c r="F24" s="37">
        <v>292.0</v>
      </c>
      <c r="G24" s="37">
        <v>37.0</v>
      </c>
      <c r="O24" s="48"/>
    </row>
    <row r="25">
      <c r="A25" s="36" t="s">
        <v>53</v>
      </c>
      <c r="B25" s="36" t="s">
        <v>54</v>
      </c>
      <c r="C25" s="37">
        <v>73.0</v>
      </c>
      <c r="D25" s="37">
        <v>6172.0</v>
      </c>
      <c r="E25" s="37">
        <v>13.0</v>
      </c>
      <c r="F25" s="37">
        <v>300.0</v>
      </c>
      <c r="G25" s="37">
        <v>31.0</v>
      </c>
      <c r="O25" s="48"/>
    </row>
    <row r="26">
      <c r="A26" s="36" t="s">
        <v>55</v>
      </c>
      <c r="B26" s="36" t="s">
        <v>56</v>
      </c>
      <c r="C26" s="37">
        <v>66.0</v>
      </c>
      <c r="D26" s="37">
        <v>2329.0</v>
      </c>
      <c r="E26" s="37">
        <v>11.0</v>
      </c>
      <c r="F26" s="37">
        <v>300.0</v>
      </c>
      <c r="G26" s="37">
        <v>29.0</v>
      </c>
      <c r="O26" s="48"/>
    </row>
    <row r="27">
      <c r="A27" s="36" t="s">
        <v>57</v>
      </c>
      <c r="B27" s="36" t="s">
        <v>58</v>
      </c>
      <c r="C27" s="37">
        <v>89.0</v>
      </c>
      <c r="D27" s="37">
        <v>1002.0</v>
      </c>
      <c r="E27" s="37">
        <v>3.0</v>
      </c>
      <c r="F27" s="37">
        <v>300.0</v>
      </c>
      <c r="G27" s="37">
        <v>39.0</v>
      </c>
      <c r="O27" s="48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>
      <c r="A28" s="36" t="s">
        <v>59</v>
      </c>
      <c r="B28" s="36" t="s">
        <v>60</v>
      </c>
      <c r="C28" s="37">
        <v>74.0</v>
      </c>
      <c r="D28" s="37">
        <v>76.0</v>
      </c>
      <c r="E28" s="37">
        <v>0.0</v>
      </c>
      <c r="F28" s="37">
        <v>150.0</v>
      </c>
      <c r="G28" s="37">
        <v>32.0</v>
      </c>
      <c r="O28" s="48"/>
    </row>
    <row r="29">
      <c r="A29" s="36" t="s">
        <v>61</v>
      </c>
      <c r="B29" s="36" t="s">
        <v>62</v>
      </c>
      <c r="C29" s="37">
        <v>85.0</v>
      </c>
      <c r="D29" s="37">
        <v>77.0</v>
      </c>
      <c r="E29" s="37">
        <v>0.0</v>
      </c>
      <c r="F29" s="37">
        <v>162.0</v>
      </c>
      <c r="G29" s="37">
        <v>36.0</v>
      </c>
      <c r="O29" s="48"/>
      <c r="AE29" s="4"/>
      <c r="AF29" s="4"/>
      <c r="AG29" s="4"/>
      <c r="AH29" s="4"/>
      <c r="AI29" s="4"/>
      <c r="AJ29" s="4"/>
      <c r="AK29" s="4"/>
    </row>
    <row r="30">
      <c r="A30" s="36" t="s">
        <v>63</v>
      </c>
      <c r="B30" s="36" t="s">
        <v>64</v>
      </c>
      <c r="C30" s="37">
        <v>86.0</v>
      </c>
      <c r="D30" s="37">
        <v>1348.0</v>
      </c>
      <c r="E30" s="37">
        <v>0.0</v>
      </c>
      <c r="F30" s="37">
        <v>300.0</v>
      </c>
      <c r="G30" s="37">
        <v>37.0</v>
      </c>
      <c r="R30" s="48"/>
    </row>
    <row r="31">
      <c r="A31" s="36" t="s">
        <v>65</v>
      </c>
      <c r="B31" s="36" t="s">
        <v>66</v>
      </c>
      <c r="C31" s="37">
        <v>250.0</v>
      </c>
      <c r="D31" s="37">
        <v>1517.0</v>
      </c>
      <c r="E31" s="37">
        <v>3.0</v>
      </c>
      <c r="F31" s="37">
        <v>300.0</v>
      </c>
      <c r="G31" s="37">
        <v>108.0</v>
      </c>
      <c r="R31" s="48"/>
    </row>
    <row r="32">
      <c r="A32" s="36" t="s">
        <v>67</v>
      </c>
      <c r="B32" s="36" t="s">
        <v>68</v>
      </c>
      <c r="C32" s="37">
        <v>92.0</v>
      </c>
      <c r="D32" s="37">
        <v>265.0</v>
      </c>
      <c r="E32" s="37">
        <v>0.0</v>
      </c>
      <c r="F32" s="37">
        <v>300.0</v>
      </c>
      <c r="G32" s="37">
        <v>40.0</v>
      </c>
      <c r="R32" s="48"/>
    </row>
    <row r="33">
      <c r="A33" s="36" t="s">
        <v>69</v>
      </c>
      <c r="B33" s="36" t="s">
        <v>70</v>
      </c>
      <c r="C33" s="37">
        <v>125.0</v>
      </c>
      <c r="D33" s="37">
        <v>1107.0</v>
      </c>
      <c r="E33" s="37">
        <v>0.0</v>
      </c>
      <c r="F33" s="37">
        <v>300.0</v>
      </c>
      <c r="G33" s="37">
        <v>54.0</v>
      </c>
      <c r="R33" s="48"/>
    </row>
    <row r="34">
      <c r="A34" s="36" t="s">
        <v>71</v>
      </c>
      <c r="B34" s="36" t="s">
        <v>72</v>
      </c>
      <c r="C34" s="37">
        <v>66.0</v>
      </c>
      <c r="D34" s="37">
        <v>49.0</v>
      </c>
      <c r="E34" s="37">
        <v>6.0</v>
      </c>
      <c r="F34" s="37">
        <v>115.0</v>
      </c>
      <c r="G34" s="37">
        <v>29.0</v>
      </c>
      <c r="R34" s="48"/>
    </row>
    <row r="35">
      <c r="A35" s="36" t="s">
        <v>73</v>
      </c>
      <c r="B35" s="36" t="s">
        <v>74</v>
      </c>
      <c r="C35" s="37">
        <v>69.0</v>
      </c>
      <c r="D35" s="37">
        <v>174.0</v>
      </c>
      <c r="E35" s="37">
        <v>12.0</v>
      </c>
      <c r="F35" s="37">
        <v>243.0</v>
      </c>
      <c r="G35" s="37">
        <v>30.0</v>
      </c>
      <c r="R35" s="48"/>
    </row>
    <row r="36">
      <c r="A36" s="36" t="s">
        <v>75</v>
      </c>
      <c r="B36" s="36" t="s">
        <v>76</v>
      </c>
      <c r="C36" s="37">
        <v>88.0</v>
      </c>
      <c r="D36" s="37">
        <v>879.0</v>
      </c>
      <c r="E36" s="37">
        <v>13.0</v>
      </c>
      <c r="F36" s="37">
        <v>300.0</v>
      </c>
      <c r="G36" s="37">
        <v>38.0</v>
      </c>
      <c r="R36" s="48"/>
    </row>
    <row r="37">
      <c r="A37" s="36" t="s">
        <v>77</v>
      </c>
      <c r="B37" s="36" t="s">
        <v>78</v>
      </c>
      <c r="C37" s="37">
        <v>65.0</v>
      </c>
      <c r="D37" s="37">
        <v>288.0</v>
      </c>
      <c r="E37" s="37">
        <v>18.0</v>
      </c>
      <c r="F37" s="37">
        <v>300.0</v>
      </c>
      <c r="G37" s="37">
        <v>28.0</v>
      </c>
      <c r="R37" s="48"/>
    </row>
    <row r="38">
      <c r="A38" s="36" t="s">
        <v>79</v>
      </c>
      <c r="B38" s="36" t="s">
        <v>80</v>
      </c>
      <c r="C38" s="37">
        <v>78.0</v>
      </c>
      <c r="D38" s="37">
        <v>38.0</v>
      </c>
      <c r="E38" s="37">
        <v>3.0</v>
      </c>
      <c r="F38" s="37">
        <v>116.0</v>
      </c>
      <c r="G38" s="37">
        <v>34.0</v>
      </c>
      <c r="R38" s="48"/>
    </row>
    <row r="39">
      <c r="A39" s="36" t="s">
        <v>81</v>
      </c>
      <c r="B39" s="36" t="s">
        <v>82</v>
      </c>
      <c r="C39" s="37">
        <v>71.0</v>
      </c>
      <c r="D39" s="37">
        <v>599.0</v>
      </c>
      <c r="E39" s="37">
        <v>7.0</v>
      </c>
      <c r="F39" s="37">
        <v>300.0</v>
      </c>
      <c r="G39" s="37">
        <v>30.0</v>
      </c>
      <c r="R39" s="48"/>
    </row>
    <row r="40">
      <c r="A40" s="36" t="s">
        <v>83</v>
      </c>
      <c r="B40" s="36" t="s">
        <v>84</v>
      </c>
      <c r="C40" s="37">
        <v>75.0</v>
      </c>
      <c r="D40" s="37">
        <v>135.0</v>
      </c>
      <c r="E40" s="37">
        <v>4.0</v>
      </c>
      <c r="F40" s="37">
        <v>210.0</v>
      </c>
      <c r="G40" s="37">
        <v>32.0</v>
      </c>
      <c r="R40" s="48"/>
    </row>
    <row r="41">
      <c r="A41" s="36" t="s">
        <v>85</v>
      </c>
      <c r="B41" s="36" t="s">
        <v>86</v>
      </c>
      <c r="C41" s="37">
        <v>96.0</v>
      </c>
      <c r="D41" s="37">
        <v>95.0</v>
      </c>
      <c r="E41" s="37">
        <v>2.0</v>
      </c>
      <c r="F41" s="37">
        <v>191.0</v>
      </c>
      <c r="G41" s="37">
        <v>42.0</v>
      </c>
      <c r="R41" s="48"/>
    </row>
    <row r="42">
      <c r="A42" s="36" t="s">
        <v>87</v>
      </c>
      <c r="B42" s="36" t="s">
        <v>88</v>
      </c>
      <c r="C42" s="37">
        <v>66.0</v>
      </c>
      <c r="D42" s="37">
        <v>172.0</v>
      </c>
      <c r="E42" s="37">
        <v>5.0</v>
      </c>
      <c r="F42" s="37">
        <v>238.0</v>
      </c>
      <c r="G42" s="37">
        <v>29.0</v>
      </c>
      <c r="R42" s="48"/>
    </row>
    <row r="43">
      <c r="A43" s="36" t="s">
        <v>89</v>
      </c>
      <c r="B43" s="36" t="s">
        <v>90</v>
      </c>
      <c r="C43" s="37">
        <v>68.0</v>
      </c>
      <c r="D43" s="37">
        <v>86.0</v>
      </c>
      <c r="E43" s="37">
        <v>15.0</v>
      </c>
      <c r="F43" s="37">
        <v>154.0</v>
      </c>
      <c r="G43" s="37">
        <v>30.0</v>
      </c>
      <c r="R43" s="48"/>
    </row>
    <row r="44">
      <c r="R44" s="48"/>
    </row>
    <row r="45">
      <c r="R45" s="48"/>
    </row>
    <row r="46">
      <c r="R46" s="48"/>
    </row>
    <row r="47">
      <c r="R47" s="48"/>
    </row>
    <row r="48">
      <c r="R48" s="48"/>
    </row>
    <row r="49">
      <c r="R49" s="48"/>
    </row>
    <row r="50">
      <c r="R50" s="48"/>
    </row>
    <row r="51">
      <c r="R51" s="48"/>
    </row>
    <row r="52">
      <c r="R52" s="48"/>
    </row>
    <row r="53">
      <c r="R53" s="48"/>
    </row>
    <row r="54">
      <c r="R54" s="48"/>
    </row>
    <row r="55">
      <c r="R55" s="48"/>
    </row>
    <row r="56">
      <c r="R56" s="48"/>
    </row>
    <row r="57">
      <c r="R57" s="48"/>
    </row>
    <row r="58">
      <c r="R58" s="48"/>
    </row>
    <row r="59">
      <c r="R59" s="48"/>
    </row>
    <row r="60">
      <c r="R60" s="48"/>
    </row>
    <row r="61">
      <c r="R61" s="48"/>
    </row>
    <row r="62">
      <c r="R62" s="48"/>
    </row>
    <row r="63">
      <c r="R63" s="48"/>
    </row>
    <row r="64">
      <c r="R64" s="48"/>
    </row>
    <row r="65">
      <c r="R65" s="48"/>
    </row>
    <row r="66">
      <c r="R66" s="48"/>
    </row>
    <row r="67">
      <c r="R67" s="48"/>
    </row>
    <row r="68">
      <c r="R68" s="48"/>
    </row>
    <row r="69">
      <c r="R69" s="48"/>
    </row>
    <row r="70">
      <c r="R70" s="48"/>
    </row>
    <row r="71">
      <c r="R71" s="48"/>
    </row>
    <row r="72">
      <c r="R72" s="48"/>
    </row>
    <row r="73">
      <c r="R73" s="48"/>
    </row>
    <row r="74">
      <c r="R74" s="48"/>
    </row>
    <row r="75">
      <c r="R75" s="48"/>
    </row>
    <row r="76">
      <c r="R76" s="48"/>
    </row>
    <row r="77">
      <c r="R77" s="48"/>
    </row>
    <row r="78">
      <c r="R78" s="48"/>
    </row>
    <row r="79">
      <c r="R79" s="48"/>
    </row>
    <row r="80">
      <c r="R80" s="48"/>
    </row>
    <row r="81">
      <c r="R81" s="48"/>
    </row>
    <row r="82">
      <c r="R82" s="48"/>
    </row>
    <row r="83">
      <c r="R83" s="48"/>
    </row>
    <row r="84">
      <c r="R84" s="48"/>
    </row>
    <row r="85">
      <c r="R85" s="48"/>
    </row>
    <row r="86">
      <c r="R86" s="48"/>
    </row>
    <row r="87">
      <c r="R87" s="48"/>
    </row>
    <row r="88">
      <c r="R88" s="48"/>
    </row>
    <row r="89">
      <c r="R89" s="48"/>
    </row>
    <row r="90">
      <c r="R90" s="48"/>
    </row>
    <row r="91">
      <c r="R91" s="48"/>
    </row>
    <row r="92">
      <c r="R92" s="48"/>
    </row>
    <row r="93">
      <c r="R93" s="48"/>
    </row>
    <row r="94">
      <c r="R94" s="48"/>
    </row>
    <row r="95">
      <c r="R95" s="48"/>
    </row>
    <row r="96">
      <c r="R96" s="48"/>
    </row>
    <row r="97">
      <c r="R97" s="48"/>
    </row>
    <row r="98">
      <c r="R98" s="48"/>
    </row>
    <row r="99">
      <c r="R99" s="48"/>
    </row>
    <row r="100">
      <c r="R100" s="48"/>
    </row>
    <row r="101">
      <c r="R101" s="48"/>
    </row>
    <row r="102">
      <c r="R102" s="48"/>
    </row>
    <row r="103">
      <c r="R103" s="48"/>
    </row>
    <row r="104">
      <c r="R104" s="48"/>
    </row>
    <row r="105">
      <c r="R105" s="48"/>
    </row>
    <row r="106">
      <c r="R106" s="48"/>
    </row>
    <row r="107">
      <c r="R107" s="48"/>
    </row>
    <row r="108">
      <c r="R108" s="48"/>
    </row>
    <row r="109">
      <c r="R109" s="48"/>
    </row>
    <row r="110">
      <c r="R110" s="48"/>
    </row>
    <row r="111">
      <c r="R111" s="48"/>
    </row>
    <row r="112">
      <c r="R112" s="48"/>
    </row>
    <row r="113">
      <c r="R113" s="48"/>
    </row>
    <row r="114">
      <c r="R114" s="48"/>
    </row>
    <row r="115">
      <c r="R115" s="48"/>
    </row>
    <row r="116">
      <c r="R116" s="48"/>
    </row>
    <row r="117">
      <c r="R117" s="48"/>
    </row>
    <row r="118">
      <c r="R118" s="48"/>
    </row>
    <row r="119">
      <c r="R119" s="48"/>
    </row>
    <row r="120">
      <c r="R120" s="48"/>
    </row>
    <row r="121">
      <c r="R121" s="48"/>
    </row>
    <row r="122">
      <c r="R122" s="48"/>
    </row>
    <row r="123">
      <c r="R123" s="48"/>
    </row>
    <row r="124">
      <c r="R124" s="48"/>
    </row>
    <row r="125">
      <c r="R125" s="48"/>
    </row>
    <row r="126">
      <c r="R126" s="48"/>
    </row>
    <row r="127">
      <c r="R127" s="48"/>
    </row>
    <row r="128">
      <c r="R128" s="48"/>
    </row>
    <row r="129">
      <c r="R129" s="48"/>
    </row>
    <row r="130">
      <c r="R130" s="48"/>
    </row>
    <row r="131">
      <c r="R131" s="48"/>
    </row>
    <row r="132">
      <c r="R132" s="48"/>
    </row>
    <row r="133">
      <c r="R133" s="48"/>
    </row>
    <row r="134">
      <c r="R134" s="48"/>
    </row>
    <row r="135">
      <c r="R135" s="48"/>
    </row>
    <row r="136">
      <c r="R136" s="48"/>
    </row>
    <row r="137">
      <c r="R137" s="48"/>
    </row>
    <row r="138">
      <c r="R138" s="48"/>
    </row>
    <row r="139">
      <c r="R139" s="48"/>
    </row>
    <row r="140">
      <c r="R140" s="48"/>
    </row>
    <row r="141">
      <c r="R141" s="48"/>
    </row>
    <row r="142">
      <c r="R142" s="48"/>
    </row>
    <row r="143">
      <c r="R143" s="48"/>
    </row>
    <row r="144">
      <c r="R144" s="48"/>
    </row>
    <row r="145">
      <c r="R145" s="48"/>
    </row>
    <row r="146">
      <c r="R146" s="48"/>
    </row>
    <row r="147">
      <c r="R147" s="48"/>
    </row>
    <row r="148">
      <c r="R148" s="48"/>
    </row>
    <row r="149">
      <c r="R149" s="48"/>
    </row>
    <row r="150">
      <c r="R150" s="48"/>
    </row>
    <row r="151">
      <c r="R151" s="48"/>
    </row>
    <row r="152">
      <c r="R152" s="48"/>
    </row>
    <row r="153">
      <c r="R153" s="48"/>
    </row>
    <row r="154">
      <c r="R154" s="48"/>
    </row>
    <row r="155">
      <c r="R155" s="48"/>
    </row>
    <row r="156">
      <c r="R156" s="48"/>
    </row>
    <row r="157">
      <c r="R157" s="48"/>
    </row>
    <row r="158">
      <c r="R158" s="48"/>
    </row>
    <row r="159">
      <c r="R159" s="48"/>
    </row>
    <row r="160">
      <c r="R160" s="48"/>
    </row>
    <row r="161">
      <c r="R161" s="48"/>
    </row>
    <row r="162">
      <c r="R162" s="48"/>
    </row>
    <row r="163">
      <c r="R163" s="48"/>
    </row>
    <row r="164">
      <c r="R164" s="48"/>
    </row>
    <row r="165">
      <c r="R165" s="48"/>
    </row>
    <row r="166">
      <c r="R166" s="48"/>
    </row>
    <row r="167">
      <c r="R167" s="48"/>
    </row>
    <row r="168">
      <c r="R168" s="48"/>
    </row>
    <row r="169">
      <c r="R169" s="48"/>
    </row>
    <row r="170">
      <c r="R170" s="48"/>
    </row>
    <row r="171">
      <c r="R171" s="48"/>
    </row>
    <row r="172">
      <c r="R172" s="48"/>
    </row>
    <row r="173">
      <c r="R173" s="48"/>
    </row>
    <row r="174">
      <c r="R174" s="48"/>
    </row>
    <row r="175">
      <c r="R175" s="48"/>
    </row>
    <row r="176">
      <c r="R176" s="48"/>
    </row>
    <row r="177">
      <c r="R177" s="48"/>
    </row>
    <row r="178">
      <c r="R178" s="48"/>
    </row>
    <row r="179">
      <c r="R179" s="48"/>
    </row>
    <row r="180">
      <c r="R180" s="48"/>
    </row>
    <row r="181">
      <c r="R181" s="48"/>
    </row>
    <row r="182">
      <c r="R182" s="48"/>
    </row>
    <row r="183">
      <c r="R183" s="48"/>
    </row>
    <row r="184">
      <c r="R184" s="48"/>
    </row>
    <row r="185">
      <c r="R185" s="48"/>
    </row>
    <row r="186">
      <c r="R186" s="48"/>
    </row>
    <row r="187">
      <c r="R187" s="48"/>
    </row>
    <row r="188">
      <c r="R188" s="48"/>
    </row>
    <row r="189">
      <c r="R189" s="48"/>
    </row>
    <row r="190">
      <c r="R190" s="48"/>
    </row>
    <row r="191">
      <c r="R191" s="48"/>
    </row>
    <row r="192">
      <c r="R192" s="48"/>
    </row>
    <row r="193">
      <c r="R193" s="48"/>
    </row>
    <row r="194">
      <c r="R194" s="48"/>
    </row>
    <row r="195">
      <c r="R195" s="48"/>
    </row>
    <row r="196">
      <c r="R196" s="48"/>
    </row>
    <row r="197">
      <c r="R197" s="48"/>
    </row>
    <row r="198">
      <c r="R198" s="48"/>
    </row>
    <row r="199">
      <c r="R199" s="48"/>
    </row>
    <row r="200">
      <c r="R200" s="48"/>
    </row>
    <row r="201">
      <c r="R201" s="48"/>
    </row>
    <row r="202">
      <c r="R202" s="48"/>
    </row>
    <row r="203">
      <c r="R203" s="48"/>
    </row>
    <row r="204">
      <c r="R204" s="48"/>
    </row>
    <row r="205">
      <c r="R205" s="48"/>
    </row>
    <row r="206">
      <c r="R206" s="48"/>
    </row>
    <row r="207">
      <c r="R207" s="48"/>
    </row>
    <row r="208">
      <c r="R208" s="48"/>
    </row>
    <row r="209">
      <c r="R209" s="48"/>
    </row>
    <row r="210">
      <c r="R210" s="48"/>
    </row>
    <row r="211">
      <c r="R211" s="48"/>
    </row>
    <row r="212">
      <c r="R212" s="48"/>
    </row>
    <row r="213">
      <c r="R213" s="48"/>
    </row>
    <row r="214">
      <c r="R214" s="48"/>
    </row>
    <row r="215">
      <c r="R215" s="48"/>
    </row>
    <row r="216">
      <c r="R216" s="48"/>
    </row>
    <row r="217">
      <c r="R217" s="48"/>
    </row>
    <row r="218">
      <c r="R218" s="48"/>
    </row>
    <row r="219">
      <c r="R219" s="48"/>
    </row>
    <row r="220">
      <c r="R220" s="48"/>
    </row>
    <row r="221">
      <c r="R221" s="48"/>
    </row>
    <row r="222">
      <c r="R222" s="48"/>
    </row>
    <row r="223">
      <c r="R223" s="48"/>
    </row>
    <row r="224">
      <c r="R224" s="48"/>
    </row>
    <row r="225">
      <c r="R225" s="48"/>
    </row>
    <row r="226">
      <c r="R226" s="48"/>
    </row>
    <row r="227">
      <c r="R227" s="48"/>
    </row>
    <row r="228">
      <c r="R228" s="48"/>
    </row>
    <row r="229">
      <c r="R229" s="48"/>
    </row>
    <row r="230">
      <c r="R230" s="48"/>
    </row>
    <row r="231">
      <c r="R231" s="48"/>
    </row>
    <row r="232">
      <c r="R232" s="48"/>
    </row>
    <row r="233">
      <c r="R233" s="48"/>
    </row>
    <row r="234">
      <c r="R234" s="48"/>
    </row>
    <row r="235">
      <c r="R235" s="48"/>
    </row>
    <row r="236">
      <c r="R236" s="48"/>
    </row>
    <row r="237">
      <c r="R237" s="48"/>
    </row>
    <row r="238">
      <c r="R238" s="48"/>
    </row>
    <row r="239">
      <c r="R239" s="48"/>
    </row>
    <row r="240">
      <c r="R240" s="48"/>
    </row>
    <row r="241">
      <c r="R241" s="48"/>
    </row>
    <row r="242">
      <c r="R242" s="48"/>
    </row>
    <row r="243">
      <c r="R243" s="48"/>
    </row>
    <row r="244">
      <c r="R244" s="48"/>
    </row>
    <row r="245">
      <c r="R245" s="48"/>
    </row>
    <row r="246">
      <c r="R246" s="48"/>
    </row>
    <row r="247">
      <c r="R247" s="48"/>
    </row>
    <row r="248">
      <c r="R248" s="48"/>
    </row>
    <row r="249">
      <c r="R249" s="48"/>
    </row>
    <row r="250">
      <c r="R250" s="48"/>
    </row>
    <row r="251">
      <c r="R251" s="48"/>
    </row>
    <row r="252">
      <c r="R252" s="48"/>
    </row>
    <row r="253">
      <c r="R253" s="48"/>
    </row>
    <row r="254">
      <c r="R254" s="48"/>
    </row>
    <row r="255">
      <c r="R255" s="48"/>
    </row>
    <row r="256">
      <c r="R256" s="48"/>
    </row>
    <row r="257">
      <c r="R257" s="48"/>
    </row>
    <row r="258">
      <c r="R258" s="48"/>
    </row>
    <row r="259">
      <c r="R259" s="48"/>
    </row>
    <row r="260">
      <c r="R260" s="48"/>
    </row>
    <row r="261">
      <c r="R261" s="48"/>
    </row>
    <row r="262">
      <c r="R262" s="48"/>
    </row>
    <row r="263">
      <c r="R263" s="48"/>
    </row>
    <row r="264">
      <c r="R264" s="48"/>
    </row>
    <row r="265">
      <c r="R265" s="48"/>
    </row>
    <row r="266">
      <c r="R266" s="48"/>
    </row>
    <row r="267">
      <c r="R267" s="48"/>
    </row>
    <row r="268">
      <c r="R268" s="48"/>
    </row>
    <row r="269">
      <c r="R269" s="48"/>
    </row>
    <row r="270">
      <c r="R270" s="48"/>
    </row>
    <row r="271">
      <c r="R271" s="48"/>
    </row>
    <row r="272">
      <c r="R272" s="48"/>
    </row>
    <row r="273">
      <c r="R273" s="48"/>
    </row>
    <row r="274">
      <c r="R274" s="48"/>
    </row>
    <row r="275">
      <c r="R275" s="48"/>
    </row>
    <row r="276">
      <c r="R276" s="48"/>
    </row>
    <row r="277">
      <c r="R277" s="48"/>
    </row>
    <row r="278">
      <c r="R278" s="48"/>
    </row>
    <row r="279">
      <c r="R279" s="48"/>
    </row>
    <row r="280">
      <c r="R280" s="48"/>
    </row>
    <row r="281">
      <c r="R281" s="48"/>
    </row>
    <row r="282">
      <c r="R282" s="48"/>
    </row>
    <row r="283">
      <c r="R283" s="48"/>
    </row>
    <row r="284">
      <c r="R284" s="48"/>
    </row>
    <row r="285">
      <c r="R285" s="48"/>
    </row>
    <row r="286">
      <c r="R286" s="48"/>
    </row>
    <row r="287">
      <c r="R287" s="48"/>
    </row>
    <row r="288">
      <c r="R288" s="48"/>
    </row>
    <row r="289">
      <c r="R289" s="48"/>
    </row>
    <row r="290">
      <c r="R290" s="48"/>
    </row>
    <row r="291">
      <c r="R291" s="48"/>
    </row>
    <row r="292">
      <c r="R292" s="48"/>
    </row>
    <row r="293">
      <c r="R293" s="48"/>
    </row>
    <row r="294">
      <c r="R294" s="48"/>
    </row>
    <row r="295">
      <c r="R295" s="48"/>
    </row>
    <row r="296">
      <c r="R296" s="48"/>
    </row>
    <row r="297">
      <c r="R297" s="48"/>
    </row>
    <row r="298">
      <c r="R298" s="48"/>
    </row>
    <row r="299">
      <c r="R299" s="48"/>
    </row>
    <row r="300">
      <c r="R300" s="48"/>
    </row>
    <row r="301">
      <c r="R301" s="48"/>
    </row>
    <row r="302">
      <c r="R302" s="48"/>
    </row>
    <row r="303">
      <c r="R303" s="48"/>
    </row>
    <row r="304">
      <c r="R304" s="48"/>
    </row>
    <row r="305">
      <c r="R305" s="48"/>
    </row>
    <row r="306">
      <c r="R306" s="48"/>
    </row>
    <row r="307">
      <c r="R307" s="48"/>
    </row>
    <row r="308">
      <c r="R308" s="48"/>
    </row>
    <row r="309">
      <c r="R309" s="48"/>
    </row>
    <row r="310">
      <c r="R310" s="48"/>
    </row>
    <row r="311">
      <c r="R311" s="48"/>
    </row>
    <row r="312">
      <c r="R312" s="48"/>
    </row>
    <row r="313">
      <c r="R313" s="48"/>
    </row>
    <row r="314">
      <c r="R314" s="48"/>
    </row>
    <row r="315">
      <c r="R315" s="48"/>
    </row>
    <row r="316">
      <c r="R316" s="48"/>
    </row>
    <row r="317">
      <c r="R317" s="48"/>
    </row>
    <row r="318">
      <c r="R318" s="48"/>
    </row>
    <row r="319">
      <c r="R319" s="48"/>
    </row>
    <row r="320">
      <c r="R320" s="48"/>
    </row>
    <row r="321">
      <c r="R321" s="48"/>
    </row>
    <row r="322">
      <c r="R322" s="48"/>
    </row>
    <row r="323">
      <c r="R323" s="48"/>
    </row>
    <row r="324">
      <c r="R324" s="48"/>
    </row>
    <row r="325">
      <c r="R325" s="48"/>
    </row>
    <row r="326">
      <c r="R326" s="48"/>
    </row>
    <row r="327">
      <c r="R327" s="48"/>
    </row>
    <row r="328">
      <c r="R328" s="48"/>
    </row>
    <row r="329">
      <c r="R329" s="48"/>
    </row>
    <row r="330">
      <c r="R330" s="48"/>
    </row>
    <row r="331">
      <c r="R331" s="48"/>
    </row>
    <row r="332">
      <c r="R332" s="48"/>
    </row>
    <row r="333">
      <c r="R333" s="48"/>
    </row>
    <row r="334">
      <c r="R334" s="48"/>
    </row>
    <row r="335">
      <c r="R335" s="48"/>
    </row>
    <row r="336">
      <c r="R336" s="48"/>
    </row>
    <row r="337">
      <c r="R337" s="48"/>
    </row>
    <row r="338">
      <c r="R338" s="48"/>
    </row>
    <row r="339">
      <c r="R339" s="48"/>
    </row>
    <row r="340">
      <c r="R340" s="48"/>
    </row>
    <row r="341">
      <c r="R341" s="48"/>
    </row>
    <row r="342">
      <c r="R342" s="48"/>
    </row>
    <row r="343">
      <c r="R343" s="48"/>
    </row>
    <row r="344">
      <c r="R344" s="48"/>
    </row>
    <row r="345">
      <c r="R345" s="48"/>
    </row>
    <row r="346">
      <c r="R346" s="48"/>
    </row>
    <row r="347">
      <c r="R347" s="48"/>
    </row>
    <row r="348">
      <c r="R348" s="48"/>
    </row>
    <row r="349">
      <c r="R349" s="48"/>
    </row>
    <row r="350">
      <c r="R350" s="48"/>
    </row>
    <row r="351">
      <c r="R351" s="48"/>
    </row>
    <row r="352">
      <c r="R352" s="48"/>
    </row>
    <row r="353">
      <c r="R353" s="48"/>
    </row>
    <row r="354">
      <c r="R354" s="48"/>
    </row>
    <row r="355">
      <c r="R355" s="48"/>
    </row>
    <row r="356">
      <c r="R356" s="48"/>
    </row>
    <row r="357">
      <c r="R357" s="48"/>
    </row>
    <row r="358">
      <c r="R358" s="48"/>
    </row>
    <row r="359">
      <c r="R359" s="48"/>
    </row>
    <row r="360">
      <c r="R360" s="48"/>
    </row>
    <row r="361">
      <c r="R361" s="48"/>
    </row>
    <row r="362">
      <c r="R362" s="48"/>
    </row>
    <row r="363">
      <c r="R363" s="48"/>
    </row>
    <row r="364">
      <c r="R364" s="48"/>
    </row>
    <row r="365">
      <c r="R365" s="48"/>
    </row>
    <row r="366">
      <c r="R366" s="48"/>
    </row>
    <row r="367">
      <c r="R367" s="48"/>
    </row>
    <row r="368">
      <c r="R368" s="48"/>
    </row>
    <row r="369">
      <c r="R369" s="48"/>
    </row>
    <row r="370">
      <c r="R370" s="48"/>
    </row>
    <row r="371">
      <c r="R371" s="48"/>
    </row>
    <row r="372">
      <c r="R372" s="48"/>
    </row>
    <row r="373">
      <c r="R373" s="48"/>
    </row>
    <row r="374">
      <c r="R374" s="48"/>
    </row>
    <row r="375">
      <c r="R375" s="48"/>
    </row>
    <row r="376">
      <c r="R376" s="48"/>
    </row>
    <row r="377">
      <c r="R377" s="48"/>
    </row>
    <row r="378">
      <c r="R378" s="48"/>
    </row>
    <row r="379">
      <c r="R379" s="48"/>
    </row>
    <row r="380">
      <c r="R380" s="48"/>
    </row>
    <row r="381">
      <c r="R381" s="48"/>
    </row>
    <row r="382">
      <c r="R382" s="48"/>
    </row>
    <row r="383">
      <c r="R383" s="48"/>
    </row>
    <row r="384">
      <c r="R384" s="48"/>
    </row>
    <row r="385">
      <c r="R385" s="48"/>
    </row>
    <row r="386">
      <c r="R386" s="48"/>
    </row>
    <row r="387">
      <c r="R387" s="48"/>
    </row>
    <row r="388">
      <c r="R388" s="48"/>
    </row>
    <row r="389">
      <c r="R389" s="48"/>
    </row>
    <row r="390">
      <c r="R390" s="48"/>
    </row>
    <row r="391">
      <c r="R391" s="48"/>
    </row>
    <row r="392">
      <c r="R392" s="48"/>
    </row>
    <row r="393">
      <c r="R393" s="48"/>
    </row>
    <row r="394">
      <c r="R394" s="48"/>
    </row>
    <row r="395">
      <c r="R395" s="48"/>
    </row>
    <row r="396">
      <c r="R396" s="48"/>
    </row>
    <row r="397">
      <c r="R397" s="48"/>
    </row>
    <row r="398">
      <c r="R398" s="48"/>
    </row>
    <row r="399">
      <c r="R399" s="48"/>
    </row>
    <row r="400">
      <c r="R400" s="48"/>
    </row>
    <row r="401">
      <c r="R401" s="48"/>
    </row>
    <row r="402">
      <c r="R402" s="48"/>
    </row>
    <row r="403">
      <c r="R403" s="48"/>
    </row>
    <row r="404">
      <c r="R404" s="48"/>
    </row>
    <row r="405">
      <c r="R405" s="48"/>
    </row>
    <row r="406">
      <c r="R406" s="48"/>
    </row>
    <row r="407">
      <c r="R407" s="48"/>
    </row>
    <row r="408">
      <c r="R408" s="48"/>
    </row>
    <row r="409">
      <c r="R409" s="48"/>
    </row>
    <row r="410">
      <c r="R410" s="48"/>
    </row>
    <row r="411">
      <c r="R411" s="48"/>
    </row>
    <row r="412">
      <c r="R412" s="48"/>
    </row>
    <row r="413">
      <c r="R413" s="48"/>
    </row>
    <row r="414">
      <c r="R414" s="48"/>
    </row>
    <row r="415">
      <c r="R415" s="48"/>
    </row>
    <row r="416">
      <c r="R416" s="48"/>
    </row>
    <row r="417">
      <c r="R417" s="48"/>
    </row>
    <row r="418">
      <c r="R418" s="48"/>
    </row>
    <row r="419">
      <c r="R419" s="48"/>
    </row>
    <row r="420">
      <c r="R420" s="48"/>
    </row>
    <row r="421">
      <c r="R421" s="48"/>
    </row>
    <row r="422">
      <c r="R422" s="48"/>
    </row>
    <row r="423">
      <c r="R423" s="48"/>
    </row>
    <row r="424">
      <c r="R424" s="48"/>
    </row>
    <row r="425">
      <c r="R425" s="48"/>
    </row>
    <row r="426">
      <c r="R426" s="48"/>
    </row>
    <row r="427">
      <c r="R427" s="48"/>
    </row>
    <row r="428">
      <c r="R428" s="48"/>
    </row>
    <row r="429">
      <c r="R429" s="48"/>
    </row>
    <row r="430">
      <c r="R430" s="48"/>
    </row>
    <row r="431">
      <c r="R431" s="48"/>
    </row>
    <row r="432">
      <c r="R432" s="48"/>
    </row>
    <row r="433">
      <c r="R433" s="48"/>
    </row>
    <row r="434">
      <c r="R434" s="48"/>
    </row>
    <row r="435">
      <c r="R435" s="48"/>
    </row>
    <row r="436">
      <c r="R436" s="48"/>
    </row>
    <row r="437">
      <c r="R437" s="48"/>
    </row>
    <row r="438">
      <c r="R438" s="48"/>
    </row>
    <row r="439">
      <c r="R439" s="48"/>
    </row>
    <row r="440">
      <c r="R440" s="48"/>
    </row>
    <row r="441">
      <c r="R441" s="48"/>
    </row>
    <row r="442">
      <c r="R442" s="48"/>
    </row>
    <row r="443">
      <c r="R443" s="48"/>
    </row>
    <row r="444">
      <c r="R444" s="48"/>
    </row>
    <row r="445">
      <c r="R445" s="48"/>
    </row>
    <row r="446">
      <c r="R446" s="48"/>
    </row>
    <row r="447">
      <c r="R447" s="48"/>
    </row>
    <row r="448">
      <c r="R448" s="48"/>
    </row>
    <row r="449">
      <c r="R449" s="48"/>
    </row>
    <row r="450">
      <c r="R450" s="48"/>
    </row>
    <row r="451">
      <c r="R451" s="48"/>
    </row>
    <row r="452">
      <c r="R452" s="48"/>
    </row>
    <row r="453">
      <c r="R453" s="48"/>
    </row>
    <row r="454">
      <c r="R454" s="48"/>
    </row>
    <row r="455">
      <c r="R455" s="48"/>
    </row>
    <row r="456">
      <c r="R456" s="48"/>
    </row>
    <row r="457">
      <c r="R457" s="48"/>
    </row>
    <row r="458">
      <c r="R458" s="48"/>
    </row>
    <row r="459">
      <c r="R459" s="48"/>
    </row>
    <row r="460">
      <c r="R460" s="48"/>
    </row>
    <row r="461">
      <c r="R461" s="48"/>
    </row>
    <row r="462">
      <c r="R462" s="48"/>
    </row>
    <row r="463">
      <c r="R463" s="48"/>
    </row>
    <row r="464">
      <c r="R464" s="48"/>
    </row>
    <row r="465">
      <c r="R465" s="48"/>
    </row>
    <row r="466">
      <c r="R466" s="48"/>
    </row>
    <row r="467">
      <c r="R467" s="48"/>
    </row>
    <row r="468">
      <c r="R468" s="48"/>
    </row>
    <row r="469">
      <c r="R469" s="48"/>
    </row>
    <row r="470">
      <c r="R470" s="48"/>
    </row>
    <row r="471">
      <c r="R471" s="48"/>
    </row>
    <row r="472">
      <c r="R472" s="48"/>
    </row>
    <row r="473">
      <c r="R473" s="48"/>
    </row>
    <row r="474">
      <c r="R474" s="48"/>
    </row>
    <row r="475">
      <c r="R475" s="48"/>
    </row>
    <row r="476">
      <c r="R476" s="48"/>
    </row>
    <row r="477">
      <c r="R477" s="48"/>
    </row>
    <row r="478">
      <c r="R478" s="48"/>
    </row>
    <row r="479">
      <c r="R479" s="48"/>
    </row>
    <row r="480">
      <c r="R480" s="48"/>
    </row>
    <row r="481">
      <c r="R481" s="48"/>
    </row>
    <row r="482">
      <c r="R482" s="48"/>
    </row>
    <row r="483">
      <c r="R483" s="48"/>
    </row>
    <row r="484">
      <c r="R484" s="48"/>
    </row>
    <row r="485">
      <c r="R485" s="48"/>
    </row>
    <row r="486">
      <c r="R486" s="48"/>
    </row>
    <row r="487">
      <c r="R487" s="48"/>
    </row>
    <row r="488">
      <c r="R488" s="48"/>
    </row>
    <row r="489">
      <c r="R489" s="48"/>
    </row>
    <row r="490">
      <c r="R490" s="48"/>
    </row>
    <row r="491">
      <c r="R491" s="48"/>
    </row>
    <row r="492">
      <c r="R492" s="48"/>
    </row>
    <row r="493">
      <c r="R493" s="48"/>
    </row>
    <row r="494">
      <c r="R494" s="48"/>
    </row>
    <row r="495">
      <c r="R495" s="48"/>
    </row>
    <row r="496">
      <c r="R496" s="48"/>
    </row>
    <row r="497">
      <c r="R497" s="48"/>
    </row>
    <row r="498">
      <c r="R498" s="48"/>
    </row>
    <row r="499">
      <c r="R499" s="48"/>
    </row>
    <row r="500">
      <c r="R500" s="48"/>
    </row>
    <row r="501">
      <c r="R501" s="48"/>
    </row>
    <row r="502">
      <c r="R502" s="48"/>
    </row>
    <row r="503">
      <c r="R503" s="48"/>
    </row>
    <row r="504">
      <c r="R504" s="48"/>
    </row>
    <row r="505">
      <c r="R505" s="48"/>
    </row>
    <row r="506">
      <c r="R506" s="48"/>
    </row>
    <row r="507">
      <c r="R507" s="48"/>
    </row>
    <row r="508">
      <c r="R508" s="48"/>
    </row>
    <row r="509">
      <c r="R509" s="48"/>
    </row>
    <row r="510">
      <c r="R510" s="48"/>
    </row>
    <row r="511">
      <c r="R511" s="48"/>
    </row>
    <row r="512">
      <c r="R512" s="48"/>
    </row>
    <row r="513">
      <c r="R513" s="48"/>
    </row>
    <row r="514">
      <c r="R514" s="48"/>
    </row>
    <row r="515">
      <c r="R515" s="48"/>
    </row>
    <row r="516">
      <c r="R516" s="48"/>
    </row>
    <row r="517">
      <c r="R517" s="48"/>
    </row>
    <row r="518">
      <c r="R518" s="48"/>
    </row>
    <row r="519">
      <c r="R519" s="48"/>
    </row>
    <row r="520">
      <c r="R520" s="48"/>
    </row>
    <row r="521">
      <c r="R521" s="48"/>
    </row>
    <row r="522">
      <c r="R522" s="48"/>
    </row>
    <row r="523">
      <c r="R523" s="48"/>
    </row>
    <row r="524">
      <c r="R524" s="48"/>
    </row>
    <row r="525">
      <c r="R525" s="48"/>
    </row>
    <row r="526">
      <c r="R526" s="48"/>
    </row>
    <row r="527">
      <c r="R527" s="48"/>
    </row>
    <row r="528">
      <c r="R528" s="48"/>
    </row>
    <row r="529">
      <c r="R529" s="48"/>
    </row>
    <row r="530">
      <c r="R530" s="48"/>
    </row>
    <row r="531">
      <c r="R531" s="48"/>
    </row>
    <row r="532">
      <c r="R532" s="48"/>
    </row>
    <row r="533">
      <c r="R533" s="48"/>
    </row>
    <row r="534">
      <c r="R534" s="48"/>
    </row>
    <row r="535">
      <c r="R535" s="48"/>
    </row>
    <row r="536">
      <c r="R536" s="48"/>
    </row>
    <row r="537">
      <c r="R537" s="48"/>
    </row>
    <row r="538">
      <c r="R538" s="48"/>
    </row>
    <row r="539">
      <c r="R539" s="48"/>
    </row>
    <row r="540">
      <c r="R540" s="48"/>
    </row>
    <row r="541">
      <c r="R541" s="48"/>
    </row>
    <row r="542">
      <c r="R542" s="48"/>
    </row>
    <row r="543">
      <c r="R543" s="48"/>
    </row>
    <row r="544">
      <c r="R544" s="48"/>
    </row>
    <row r="545">
      <c r="R545" s="48"/>
    </row>
    <row r="546">
      <c r="R546" s="48"/>
    </row>
    <row r="547">
      <c r="R547" s="48"/>
    </row>
    <row r="548">
      <c r="R548" s="48"/>
    </row>
    <row r="549">
      <c r="R549" s="48"/>
    </row>
    <row r="550">
      <c r="R550" s="48"/>
    </row>
    <row r="551">
      <c r="R551" s="48"/>
    </row>
    <row r="552">
      <c r="R552" s="48"/>
    </row>
    <row r="553">
      <c r="R553" s="48"/>
    </row>
    <row r="554">
      <c r="R554" s="48"/>
    </row>
    <row r="555">
      <c r="R555" s="48"/>
    </row>
    <row r="556">
      <c r="R556" s="48"/>
    </row>
    <row r="557">
      <c r="R557" s="48"/>
    </row>
    <row r="558">
      <c r="R558" s="48"/>
    </row>
    <row r="559">
      <c r="R559" s="48"/>
    </row>
    <row r="560">
      <c r="R560" s="48"/>
    </row>
    <row r="561">
      <c r="R561" s="48"/>
    </row>
    <row r="562">
      <c r="R562" s="48"/>
    </row>
    <row r="563">
      <c r="R563" s="48"/>
    </row>
    <row r="564">
      <c r="R564" s="48"/>
    </row>
    <row r="565">
      <c r="R565" s="48"/>
    </row>
    <row r="566">
      <c r="R566" s="48"/>
    </row>
    <row r="567">
      <c r="R567" s="48"/>
    </row>
    <row r="568">
      <c r="R568" s="48"/>
    </row>
    <row r="569">
      <c r="R569" s="48"/>
    </row>
    <row r="570">
      <c r="R570" s="48"/>
    </row>
    <row r="571">
      <c r="R571" s="48"/>
    </row>
    <row r="572">
      <c r="R572" s="48"/>
    </row>
    <row r="573">
      <c r="R573" s="48"/>
    </row>
    <row r="574">
      <c r="R574" s="48"/>
    </row>
    <row r="575">
      <c r="R575" s="48"/>
    </row>
    <row r="576">
      <c r="R576" s="48"/>
    </row>
    <row r="577">
      <c r="R577" s="48"/>
    </row>
    <row r="578">
      <c r="R578" s="48"/>
    </row>
    <row r="579">
      <c r="R579" s="48"/>
    </row>
    <row r="580">
      <c r="R580" s="48"/>
    </row>
    <row r="581">
      <c r="R581" s="48"/>
    </row>
    <row r="582">
      <c r="R582" s="48"/>
    </row>
    <row r="583">
      <c r="R583" s="48"/>
    </row>
    <row r="584">
      <c r="R584" s="48"/>
    </row>
    <row r="585">
      <c r="R585" s="48"/>
    </row>
    <row r="586">
      <c r="R586" s="48"/>
    </row>
    <row r="587">
      <c r="R587" s="48"/>
    </row>
    <row r="588">
      <c r="R588" s="48"/>
    </row>
    <row r="589">
      <c r="R589" s="48"/>
    </row>
    <row r="590">
      <c r="R590" s="48"/>
    </row>
    <row r="591">
      <c r="R591" s="48"/>
    </row>
    <row r="592">
      <c r="R592" s="48"/>
    </row>
    <row r="593">
      <c r="R593" s="48"/>
    </row>
    <row r="594">
      <c r="R594" s="48"/>
    </row>
    <row r="595">
      <c r="R595" s="48"/>
    </row>
    <row r="596">
      <c r="R596" s="48"/>
    </row>
    <row r="597">
      <c r="R597" s="48"/>
    </row>
    <row r="598">
      <c r="R598" s="48"/>
    </row>
    <row r="599">
      <c r="R599" s="48"/>
    </row>
    <row r="600">
      <c r="R600" s="48"/>
    </row>
    <row r="601">
      <c r="R601" s="48"/>
    </row>
    <row r="602">
      <c r="R602" s="48"/>
    </row>
    <row r="603">
      <c r="R603" s="48"/>
    </row>
    <row r="604">
      <c r="R604" s="48"/>
    </row>
    <row r="605">
      <c r="R605" s="48"/>
    </row>
    <row r="606">
      <c r="R606" s="48"/>
    </row>
    <row r="607">
      <c r="R607" s="48"/>
    </row>
    <row r="608">
      <c r="R608" s="48"/>
    </row>
    <row r="609">
      <c r="R609" s="48"/>
    </row>
    <row r="610">
      <c r="R610" s="48"/>
    </row>
    <row r="611">
      <c r="R611" s="48"/>
    </row>
    <row r="612">
      <c r="R612" s="48"/>
    </row>
    <row r="613">
      <c r="R613" s="48"/>
    </row>
    <row r="614">
      <c r="R614" s="48"/>
    </row>
    <row r="615">
      <c r="R615" s="48"/>
    </row>
    <row r="616">
      <c r="R616" s="48"/>
    </row>
    <row r="617">
      <c r="R617" s="48"/>
    </row>
    <row r="618">
      <c r="R618" s="48"/>
    </row>
    <row r="619">
      <c r="R619" s="48"/>
    </row>
    <row r="620">
      <c r="R620" s="48"/>
    </row>
    <row r="621">
      <c r="R621" s="48"/>
    </row>
    <row r="622">
      <c r="R622" s="48"/>
    </row>
    <row r="623">
      <c r="R623" s="48"/>
    </row>
    <row r="624">
      <c r="R624" s="48"/>
    </row>
    <row r="625">
      <c r="R625" s="48"/>
    </row>
    <row r="626">
      <c r="R626" s="48"/>
    </row>
    <row r="627">
      <c r="R627" s="48"/>
    </row>
    <row r="628">
      <c r="R628" s="48"/>
    </row>
    <row r="629">
      <c r="R629" s="48"/>
    </row>
    <row r="630">
      <c r="R630" s="48"/>
    </row>
    <row r="631">
      <c r="R631" s="48"/>
    </row>
    <row r="632">
      <c r="R632" s="48"/>
    </row>
    <row r="633">
      <c r="R633" s="48"/>
    </row>
    <row r="634">
      <c r="R634" s="48"/>
    </row>
    <row r="635">
      <c r="R635" s="48"/>
    </row>
    <row r="636">
      <c r="R636" s="48"/>
    </row>
    <row r="637">
      <c r="R637" s="48"/>
    </row>
    <row r="638">
      <c r="R638" s="48"/>
    </row>
    <row r="639">
      <c r="R639" s="48"/>
    </row>
    <row r="640">
      <c r="R640" s="48"/>
    </row>
    <row r="641">
      <c r="R641" s="48"/>
    </row>
    <row r="642">
      <c r="R642" s="48"/>
    </row>
    <row r="643">
      <c r="R643" s="48"/>
    </row>
    <row r="644">
      <c r="R644" s="48"/>
    </row>
    <row r="645">
      <c r="R645" s="48"/>
    </row>
    <row r="646">
      <c r="R646" s="48"/>
    </row>
    <row r="647">
      <c r="R647" s="48"/>
    </row>
    <row r="648">
      <c r="R648" s="48"/>
    </row>
    <row r="649">
      <c r="R649" s="48"/>
    </row>
    <row r="650">
      <c r="R650" s="48"/>
    </row>
    <row r="651">
      <c r="R651" s="48"/>
    </row>
    <row r="652">
      <c r="R652" s="48"/>
    </row>
    <row r="653">
      <c r="R653" s="48"/>
    </row>
    <row r="654">
      <c r="R654" s="48"/>
    </row>
    <row r="655">
      <c r="R655" s="48"/>
    </row>
    <row r="656">
      <c r="R656" s="48"/>
    </row>
    <row r="657">
      <c r="R657" s="48"/>
    </row>
    <row r="658">
      <c r="R658" s="48"/>
    </row>
    <row r="659">
      <c r="R659" s="48"/>
    </row>
    <row r="660">
      <c r="R660" s="48"/>
    </row>
    <row r="661">
      <c r="R661" s="48"/>
    </row>
    <row r="662">
      <c r="R662" s="48"/>
    </row>
    <row r="663">
      <c r="R663" s="48"/>
    </row>
    <row r="664">
      <c r="R664" s="48"/>
    </row>
    <row r="665">
      <c r="R665" s="48"/>
    </row>
    <row r="666">
      <c r="R666" s="48"/>
    </row>
    <row r="667">
      <c r="R667" s="48"/>
    </row>
    <row r="668">
      <c r="R668" s="48"/>
    </row>
    <row r="669">
      <c r="R669" s="48"/>
    </row>
    <row r="670">
      <c r="R670" s="48"/>
    </row>
    <row r="671">
      <c r="R671" s="48"/>
    </row>
    <row r="672">
      <c r="R672" s="48"/>
    </row>
    <row r="673">
      <c r="R673" s="48"/>
    </row>
    <row r="674">
      <c r="R674" s="48"/>
    </row>
    <row r="675">
      <c r="R675" s="48"/>
    </row>
    <row r="676">
      <c r="R676" s="48"/>
    </row>
    <row r="677">
      <c r="R677" s="48"/>
    </row>
    <row r="678">
      <c r="R678" s="48"/>
    </row>
    <row r="679">
      <c r="R679" s="48"/>
    </row>
    <row r="680">
      <c r="R680" s="48"/>
    </row>
    <row r="681">
      <c r="R681" s="48"/>
    </row>
    <row r="682">
      <c r="R682" s="48"/>
    </row>
    <row r="683">
      <c r="R683" s="48"/>
    </row>
    <row r="684">
      <c r="R684" s="48"/>
    </row>
    <row r="685">
      <c r="R685" s="48"/>
    </row>
    <row r="686">
      <c r="R686" s="48"/>
    </row>
    <row r="687">
      <c r="R687" s="48"/>
    </row>
    <row r="688">
      <c r="R688" s="48"/>
    </row>
    <row r="689">
      <c r="R689" s="48"/>
    </row>
    <row r="690">
      <c r="R690" s="48"/>
    </row>
    <row r="691">
      <c r="R691" s="48"/>
    </row>
    <row r="692">
      <c r="R692" s="48"/>
    </row>
    <row r="693">
      <c r="R693" s="48"/>
    </row>
    <row r="694">
      <c r="R694" s="48"/>
    </row>
    <row r="695">
      <c r="R695" s="48"/>
    </row>
    <row r="696">
      <c r="R696" s="48"/>
    </row>
    <row r="697">
      <c r="R697" s="48"/>
    </row>
    <row r="698">
      <c r="R698" s="48"/>
    </row>
    <row r="699">
      <c r="R699" s="48"/>
    </row>
    <row r="700">
      <c r="R700" s="48"/>
    </row>
    <row r="701">
      <c r="R701" s="48"/>
    </row>
    <row r="702">
      <c r="R702" s="48"/>
    </row>
    <row r="703">
      <c r="R703" s="48"/>
    </row>
    <row r="704">
      <c r="R704" s="48"/>
    </row>
    <row r="705">
      <c r="R705" s="48"/>
    </row>
    <row r="706">
      <c r="R706" s="48"/>
    </row>
    <row r="707">
      <c r="R707" s="48"/>
    </row>
    <row r="708">
      <c r="R708" s="48"/>
    </row>
    <row r="709">
      <c r="R709" s="48"/>
    </row>
    <row r="710">
      <c r="R710" s="48"/>
    </row>
    <row r="711">
      <c r="R711" s="48"/>
    </row>
    <row r="712">
      <c r="R712" s="48"/>
    </row>
    <row r="713">
      <c r="R713" s="48"/>
    </row>
    <row r="714">
      <c r="R714" s="48"/>
    </row>
    <row r="715">
      <c r="R715" s="48"/>
    </row>
    <row r="716">
      <c r="R716" s="48"/>
    </row>
    <row r="717">
      <c r="R717" s="48"/>
    </row>
    <row r="718">
      <c r="R718" s="48"/>
    </row>
    <row r="719">
      <c r="R719" s="48"/>
    </row>
    <row r="720">
      <c r="R720" s="48"/>
    </row>
    <row r="721">
      <c r="R721" s="48"/>
    </row>
    <row r="722">
      <c r="R722" s="48"/>
    </row>
    <row r="723">
      <c r="R723" s="48"/>
    </row>
    <row r="724">
      <c r="R724" s="48"/>
    </row>
    <row r="725">
      <c r="R725" s="48"/>
    </row>
    <row r="726">
      <c r="R726" s="48"/>
    </row>
    <row r="727">
      <c r="R727" s="48"/>
    </row>
    <row r="728">
      <c r="R728" s="48"/>
    </row>
    <row r="729">
      <c r="R729" s="48"/>
    </row>
    <row r="730">
      <c r="R730" s="48"/>
    </row>
    <row r="731">
      <c r="R731" s="48"/>
    </row>
    <row r="732">
      <c r="R732" s="48"/>
    </row>
    <row r="733">
      <c r="R733" s="48"/>
    </row>
    <row r="734">
      <c r="R734" s="48"/>
    </row>
    <row r="735">
      <c r="R735" s="48"/>
    </row>
    <row r="736">
      <c r="R736" s="48"/>
    </row>
    <row r="737">
      <c r="R737" s="48"/>
    </row>
    <row r="738">
      <c r="R738" s="48"/>
    </row>
    <row r="739">
      <c r="R739" s="48"/>
    </row>
    <row r="740">
      <c r="R740" s="48"/>
    </row>
    <row r="741">
      <c r="R741" s="48"/>
    </row>
    <row r="742">
      <c r="R742" s="48"/>
    </row>
    <row r="743">
      <c r="R743" s="48"/>
    </row>
    <row r="744">
      <c r="R744" s="48"/>
    </row>
    <row r="745">
      <c r="R745" s="48"/>
    </row>
    <row r="746">
      <c r="R746" s="48"/>
    </row>
    <row r="747">
      <c r="R747" s="48"/>
    </row>
    <row r="748">
      <c r="R748" s="48"/>
    </row>
    <row r="749">
      <c r="R749" s="48"/>
    </row>
    <row r="750">
      <c r="R750" s="48"/>
    </row>
    <row r="751">
      <c r="R751" s="48"/>
    </row>
    <row r="752">
      <c r="R752" s="48"/>
    </row>
    <row r="753">
      <c r="R753" s="48"/>
    </row>
    <row r="754">
      <c r="R754" s="48"/>
    </row>
    <row r="755">
      <c r="R755" s="48"/>
    </row>
    <row r="756">
      <c r="R756" s="48"/>
    </row>
    <row r="757">
      <c r="R757" s="48"/>
    </row>
    <row r="758">
      <c r="R758" s="48"/>
    </row>
    <row r="759">
      <c r="R759" s="48"/>
    </row>
    <row r="760">
      <c r="R760" s="48"/>
    </row>
    <row r="761">
      <c r="R761" s="48"/>
    </row>
    <row r="762">
      <c r="R762" s="48"/>
    </row>
    <row r="763">
      <c r="R763" s="48"/>
    </row>
    <row r="764">
      <c r="R764" s="48"/>
    </row>
    <row r="765">
      <c r="R765" s="48"/>
    </row>
    <row r="766">
      <c r="R766" s="48"/>
    </row>
    <row r="767">
      <c r="R767" s="48"/>
    </row>
    <row r="768">
      <c r="R768" s="48"/>
    </row>
    <row r="769">
      <c r="R769" s="48"/>
    </row>
    <row r="770">
      <c r="R770" s="48"/>
    </row>
    <row r="771">
      <c r="R771" s="48"/>
    </row>
    <row r="772">
      <c r="R772" s="48"/>
    </row>
    <row r="773">
      <c r="R773" s="48"/>
    </row>
    <row r="774">
      <c r="R774" s="48"/>
    </row>
    <row r="775">
      <c r="R775" s="48"/>
    </row>
    <row r="776">
      <c r="R776" s="48"/>
    </row>
    <row r="777">
      <c r="R777" s="48"/>
    </row>
    <row r="778">
      <c r="R778" s="48"/>
    </row>
    <row r="779">
      <c r="R779" s="48"/>
    </row>
    <row r="780">
      <c r="R780" s="48"/>
    </row>
    <row r="781">
      <c r="R781" s="48"/>
    </row>
    <row r="782">
      <c r="R782" s="48"/>
    </row>
    <row r="783">
      <c r="R783" s="48"/>
    </row>
    <row r="784">
      <c r="R784" s="48"/>
    </row>
    <row r="785">
      <c r="R785" s="48"/>
    </row>
    <row r="786">
      <c r="R786" s="48"/>
    </row>
    <row r="787">
      <c r="R787" s="48"/>
    </row>
    <row r="788">
      <c r="R788" s="48"/>
    </row>
    <row r="789">
      <c r="R789" s="48"/>
    </row>
    <row r="790">
      <c r="R790" s="48"/>
    </row>
    <row r="791">
      <c r="R791" s="48"/>
    </row>
    <row r="792">
      <c r="R792" s="48"/>
    </row>
    <row r="793">
      <c r="R793" s="48"/>
    </row>
    <row r="794">
      <c r="R794" s="48"/>
    </row>
    <row r="795">
      <c r="R795" s="48"/>
    </row>
    <row r="796">
      <c r="R796" s="48"/>
    </row>
    <row r="797">
      <c r="R797" s="48"/>
    </row>
    <row r="798">
      <c r="R798" s="48"/>
    </row>
    <row r="799">
      <c r="R799" s="48"/>
    </row>
    <row r="800">
      <c r="R800" s="48"/>
    </row>
    <row r="801">
      <c r="R801" s="48"/>
    </row>
    <row r="802">
      <c r="R802" s="48"/>
    </row>
    <row r="803">
      <c r="R803" s="48"/>
    </row>
    <row r="804">
      <c r="R804" s="48"/>
    </row>
    <row r="805">
      <c r="R805" s="48"/>
    </row>
    <row r="806">
      <c r="R806" s="48"/>
    </row>
    <row r="807">
      <c r="R807" s="48"/>
    </row>
    <row r="808">
      <c r="R808" s="48"/>
    </row>
    <row r="809">
      <c r="R809" s="48"/>
    </row>
    <row r="810">
      <c r="R810" s="48"/>
    </row>
    <row r="811">
      <c r="R811" s="48"/>
    </row>
    <row r="812">
      <c r="R812" s="48"/>
    </row>
    <row r="813">
      <c r="R813" s="48"/>
    </row>
    <row r="814">
      <c r="R814" s="48"/>
    </row>
    <row r="815">
      <c r="R815" s="48"/>
    </row>
    <row r="816">
      <c r="R816" s="48"/>
    </row>
    <row r="817">
      <c r="R817" s="48"/>
    </row>
    <row r="818">
      <c r="R818" s="48"/>
    </row>
    <row r="819">
      <c r="R819" s="48"/>
    </row>
    <row r="820">
      <c r="R820" s="48"/>
    </row>
    <row r="821">
      <c r="R821" s="48"/>
    </row>
    <row r="822">
      <c r="R822" s="48"/>
    </row>
    <row r="823">
      <c r="R823" s="48"/>
    </row>
    <row r="824">
      <c r="R824" s="48"/>
    </row>
    <row r="825">
      <c r="R825" s="48"/>
    </row>
    <row r="826">
      <c r="R826" s="48"/>
    </row>
    <row r="827">
      <c r="R827" s="48"/>
    </row>
    <row r="828">
      <c r="R828" s="48"/>
    </row>
    <row r="829">
      <c r="R829" s="48"/>
    </row>
    <row r="830">
      <c r="R830" s="48"/>
    </row>
    <row r="831">
      <c r="R831" s="48"/>
    </row>
    <row r="832">
      <c r="R832" s="48"/>
    </row>
    <row r="833">
      <c r="R833" s="48"/>
    </row>
    <row r="834">
      <c r="R834" s="48"/>
    </row>
    <row r="835">
      <c r="R835" s="48"/>
    </row>
    <row r="836">
      <c r="R836" s="48"/>
    </row>
    <row r="837">
      <c r="R837" s="48"/>
    </row>
    <row r="838">
      <c r="R838" s="48"/>
    </row>
    <row r="839">
      <c r="R839" s="48"/>
    </row>
    <row r="840">
      <c r="R840" s="48"/>
    </row>
    <row r="841">
      <c r="R841" s="48"/>
    </row>
    <row r="842">
      <c r="R842" s="48"/>
    </row>
    <row r="843">
      <c r="R843" s="48"/>
    </row>
    <row r="844">
      <c r="R844" s="48"/>
    </row>
    <row r="845">
      <c r="R845" s="48"/>
    </row>
    <row r="846">
      <c r="R846" s="48"/>
    </row>
    <row r="847">
      <c r="R847" s="48"/>
    </row>
    <row r="848">
      <c r="R848" s="48"/>
    </row>
    <row r="849">
      <c r="R849" s="48"/>
    </row>
    <row r="850">
      <c r="R850" s="48"/>
    </row>
    <row r="851">
      <c r="R851" s="48"/>
    </row>
    <row r="852">
      <c r="R852" s="48"/>
    </row>
    <row r="853">
      <c r="R853" s="48"/>
    </row>
    <row r="854">
      <c r="R854" s="48"/>
    </row>
    <row r="855">
      <c r="R855" s="48"/>
    </row>
    <row r="856">
      <c r="R856" s="48"/>
    </row>
    <row r="857">
      <c r="R857" s="48"/>
    </row>
    <row r="858">
      <c r="R858" s="48"/>
    </row>
    <row r="859">
      <c r="R859" s="48"/>
    </row>
    <row r="860">
      <c r="R860" s="48"/>
    </row>
    <row r="861">
      <c r="R861" s="48"/>
    </row>
    <row r="862">
      <c r="R862" s="48"/>
    </row>
    <row r="863">
      <c r="R863" s="48"/>
    </row>
    <row r="864">
      <c r="R864" s="48"/>
    </row>
    <row r="865">
      <c r="R865" s="48"/>
    </row>
    <row r="866">
      <c r="R866" s="48"/>
    </row>
    <row r="867">
      <c r="R867" s="48"/>
    </row>
    <row r="868">
      <c r="R868" s="48"/>
    </row>
    <row r="869">
      <c r="R869" s="48"/>
    </row>
    <row r="870">
      <c r="R870" s="48"/>
    </row>
    <row r="871">
      <c r="R871" s="48"/>
    </row>
    <row r="872">
      <c r="R872" s="48"/>
    </row>
    <row r="873">
      <c r="R873" s="48"/>
    </row>
    <row r="874">
      <c r="R874" s="48"/>
    </row>
    <row r="875">
      <c r="R875" s="48"/>
    </row>
    <row r="876">
      <c r="R876" s="48"/>
    </row>
    <row r="877">
      <c r="R877" s="48"/>
    </row>
    <row r="878">
      <c r="R878" s="48"/>
    </row>
    <row r="879">
      <c r="R879" s="48"/>
    </row>
    <row r="880">
      <c r="R880" s="48"/>
    </row>
    <row r="881">
      <c r="R881" s="48"/>
    </row>
    <row r="882">
      <c r="R882" s="48"/>
    </row>
    <row r="883">
      <c r="R883" s="48"/>
    </row>
    <row r="884">
      <c r="R884" s="48"/>
    </row>
    <row r="885">
      <c r="R885" s="48"/>
    </row>
    <row r="886">
      <c r="R886" s="48"/>
    </row>
    <row r="887">
      <c r="R887" s="48"/>
    </row>
    <row r="888">
      <c r="R888" s="48"/>
    </row>
    <row r="889">
      <c r="R889" s="48"/>
    </row>
    <row r="890">
      <c r="R890" s="48"/>
    </row>
    <row r="891">
      <c r="R891" s="48"/>
    </row>
    <row r="892">
      <c r="R892" s="48"/>
    </row>
    <row r="893">
      <c r="R893" s="48"/>
    </row>
    <row r="894">
      <c r="R894" s="48"/>
    </row>
    <row r="895">
      <c r="R895" s="48"/>
    </row>
    <row r="896">
      <c r="R896" s="48"/>
    </row>
    <row r="897">
      <c r="R897" s="48"/>
    </row>
    <row r="898">
      <c r="R898" s="48"/>
    </row>
    <row r="899">
      <c r="R899" s="48"/>
    </row>
    <row r="900">
      <c r="R900" s="48"/>
    </row>
    <row r="901">
      <c r="R901" s="48"/>
    </row>
    <row r="902">
      <c r="R902" s="48"/>
    </row>
    <row r="903">
      <c r="R903" s="48"/>
    </row>
    <row r="904">
      <c r="R904" s="48"/>
    </row>
    <row r="905">
      <c r="R905" s="48"/>
    </row>
    <row r="906">
      <c r="R906" s="48"/>
    </row>
    <row r="907">
      <c r="R907" s="48"/>
    </row>
    <row r="908">
      <c r="R908" s="48"/>
    </row>
    <row r="909">
      <c r="R909" s="48"/>
    </row>
    <row r="910">
      <c r="R910" s="48"/>
    </row>
    <row r="911">
      <c r="R911" s="48"/>
    </row>
    <row r="912">
      <c r="R912" s="48"/>
    </row>
    <row r="913">
      <c r="R913" s="48"/>
    </row>
    <row r="914">
      <c r="R914" s="48"/>
    </row>
    <row r="915">
      <c r="R915" s="48"/>
    </row>
    <row r="916">
      <c r="R916" s="48"/>
    </row>
    <row r="917">
      <c r="R917" s="48"/>
    </row>
    <row r="918">
      <c r="R918" s="48"/>
    </row>
    <row r="919">
      <c r="R919" s="48"/>
    </row>
    <row r="920">
      <c r="R920" s="48"/>
    </row>
    <row r="921">
      <c r="R921" s="48"/>
    </row>
    <row r="922">
      <c r="R922" s="48"/>
    </row>
    <row r="923">
      <c r="R923" s="48"/>
    </row>
    <row r="924">
      <c r="R924" s="48"/>
    </row>
    <row r="925">
      <c r="R925" s="48"/>
    </row>
    <row r="926">
      <c r="R926" s="48"/>
    </row>
    <row r="927">
      <c r="R927" s="48"/>
    </row>
    <row r="928">
      <c r="R928" s="48"/>
    </row>
    <row r="929">
      <c r="R929" s="48"/>
    </row>
    <row r="930">
      <c r="R930" s="48"/>
    </row>
    <row r="931">
      <c r="R931" s="48"/>
    </row>
    <row r="932">
      <c r="R932" s="48"/>
    </row>
    <row r="933">
      <c r="R933" s="48"/>
    </row>
    <row r="934">
      <c r="R934" s="48"/>
    </row>
    <row r="935">
      <c r="R935" s="48"/>
    </row>
    <row r="936">
      <c r="R936" s="48"/>
    </row>
    <row r="937">
      <c r="R937" s="48"/>
    </row>
    <row r="938">
      <c r="R938" s="48"/>
    </row>
    <row r="939">
      <c r="R939" s="48"/>
    </row>
    <row r="940">
      <c r="R940" s="48"/>
    </row>
    <row r="941">
      <c r="R941" s="48"/>
    </row>
    <row r="942">
      <c r="R942" s="48"/>
    </row>
    <row r="943">
      <c r="R943" s="48"/>
    </row>
    <row r="944">
      <c r="R944" s="48"/>
    </row>
    <row r="945">
      <c r="R945" s="48"/>
    </row>
    <row r="946">
      <c r="R946" s="48"/>
    </row>
    <row r="947">
      <c r="R947" s="48"/>
    </row>
    <row r="948">
      <c r="R948" s="48"/>
    </row>
    <row r="949">
      <c r="R949" s="48"/>
    </row>
    <row r="950">
      <c r="R950" s="48"/>
    </row>
    <row r="951">
      <c r="R951" s="48"/>
    </row>
    <row r="952">
      <c r="R952" s="48"/>
    </row>
    <row r="953">
      <c r="R953" s="48"/>
    </row>
    <row r="954">
      <c r="R954" s="48"/>
    </row>
    <row r="955">
      <c r="R955" s="48"/>
    </row>
    <row r="956">
      <c r="R956" s="48"/>
    </row>
    <row r="957">
      <c r="R957" s="48"/>
    </row>
    <row r="958">
      <c r="R958" s="48"/>
    </row>
    <row r="959">
      <c r="R959" s="48"/>
    </row>
    <row r="960">
      <c r="R960" s="48"/>
    </row>
    <row r="961">
      <c r="R961" s="48"/>
    </row>
    <row r="962">
      <c r="R962" s="48"/>
    </row>
    <row r="963">
      <c r="R963" s="48"/>
    </row>
    <row r="964">
      <c r="R964" s="48"/>
    </row>
    <row r="965">
      <c r="R965" s="48"/>
    </row>
    <row r="966">
      <c r="R966" s="48"/>
    </row>
    <row r="967">
      <c r="R967" s="48"/>
    </row>
    <row r="968">
      <c r="R968" s="48"/>
    </row>
    <row r="969">
      <c r="R969" s="48"/>
    </row>
    <row r="970">
      <c r="R970" s="48"/>
    </row>
    <row r="971">
      <c r="R971" s="48"/>
    </row>
    <row r="972">
      <c r="R972" s="48"/>
    </row>
    <row r="973">
      <c r="R973" s="48"/>
    </row>
    <row r="974">
      <c r="R974" s="48"/>
    </row>
    <row r="975">
      <c r="R975" s="48"/>
    </row>
    <row r="976">
      <c r="R976" s="48"/>
    </row>
    <row r="977">
      <c r="R977" s="48"/>
    </row>
    <row r="978">
      <c r="R978" s="48"/>
    </row>
    <row r="979">
      <c r="R979" s="48"/>
    </row>
    <row r="980">
      <c r="R980" s="48"/>
    </row>
    <row r="981">
      <c r="R981" s="48"/>
    </row>
    <row r="982">
      <c r="R982" s="48"/>
    </row>
    <row r="983">
      <c r="R983" s="48"/>
    </row>
    <row r="984">
      <c r="R984" s="48"/>
    </row>
    <row r="985">
      <c r="R985" s="48"/>
    </row>
    <row r="986">
      <c r="R986" s="48"/>
    </row>
    <row r="987">
      <c r="R987" s="48"/>
    </row>
    <row r="988">
      <c r="R988" s="48"/>
    </row>
    <row r="989">
      <c r="R989" s="48"/>
    </row>
    <row r="990">
      <c r="R990" s="48"/>
    </row>
    <row r="991">
      <c r="R991" s="48"/>
    </row>
    <row r="992">
      <c r="R992" s="48"/>
    </row>
    <row r="993">
      <c r="R993" s="48"/>
    </row>
    <row r="994">
      <c r="R994" s="48"/>
    </row>
    <row r="995">
      <c r="R995" s="48"/>
    </row>
    <row r="996">
      <c r="R996" s="48"/>
    </row>
    <row r="997">
      <c r="R997" s="48"/>
    </row>
    <row r="998">
      <c r="R998" s="48"/>
    </row>
    <row r="999">
      <c r="R999" s="48"/>
    </row>
    <row r="1000">
      <c r="R1000" s="4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8.0"/>
  </cols>
  <sheetData>
    <row r="1">
      <c r="A1" s="36" t="s">
        <v>0</v>
      </c>
      <c r="B1" s="14"/>
      <c r="C1" s="37">
        <v>11069.0</v>
      </c>
      <c r="D1" s="14"/>
      <c r="E1" s="14"/>
      <c r="F1" s="14"/>
      <c r="G1" s="14"/>
    </row>
    <row r="2">
      <c r="A2" s="36" t="s">
        <v>2</v>
      </c>
      <c r="B2" s="36" t="s">
        <v>3</v>
      </c>
      <c r="C2" s="36" t="s">
        <v>4</v>
      </c>
      <c r="D2" s="36" t="s">
        <v>5</v>
      </c>
      <c r="E2" s="36" t="s">
        <v>6</v>
      </c>
      <c r="F2" s="36" t="s">
        <v>7</v>
      </c>
      <c r="G2" s="36" t="s">
        <v>8</v>
      </c>
      <c r="I2" s="36"/>
    </row>
    <row r="3">
      <c r="A3" s="36" t="s">
        <v>110</v>
      </c>
      <c r="B3" s="36" t="s">
        <v>111</v>
      </c>
      <c r="C3" s="37">
        <v>62.0</v>
      </c>
      <c r="D3" s="37">
        <v>337.0</v>
      </c>
      <c r="E3" s="37">
        <v>0.0</v>
      </c>
      <c r="F3" s="37">
        <v>300.0</v>
      </c>
      <c r="G3" s="37">
        <v>27.0</v>
      </c>
      <c r="I3" s="37"/>
    </row>
    <row r="4">
      <c r="A4" s="36" t="s">
        <v>13</v>
      </c>
      <c r="B4" s="36" t="s">
        <v>14</v>
      </c>
      <c r="C4" s="37">
        <v>59.0</v>
      </c>
      <c r="D4" s="37">
        <v>50.0</v>
      </c>
      <c r="E4" s="37">
        <v>0.0</v>
      </c>
      <c r="F4" s="37">
        <v>109.0</v>
      </c>
      <c r="G4" s="37">
        <v>26.0</v>
      </c>
      <c r="I4" s="37"/>
    </row>
    <row r="5">
      <c r="A5" s="36" t="s">
        <v>15</v>
      </c>
      <c r="B5" s="36" t="s">
        <v>16</v>
      </c>
      <c r="C5" s="37">
        <v>67.0</v>
      </c>
      <c r="D5" s="37">
        <v>421.0</v>
      </c>
      <c r="E5" s="37">
        <v>7.0</v>
      </c>
      <c r="F5" s="37">
        <v>300.0</v>
      </c>
      <c r="G5" s="37">
        <v>29.0</v>
      </c>
      <c r="I5" s="37"/>
    </row>
    <row r="6">
      <c r="A6" s="36" t="s">
        <v>17</v>
      </c>
      <c r="B6" s="36" t="s">
        <v>18</v>
      </c>
      <c r="C6" s="37">
        <v>145.0</v>
      </c>
      <c r="D6" s="37">
        <v>2.0</v>
      </c>
      <c r="E6" s="37">
        <v>0.0</v>
      </c>
      <c r="F6" s="37">
        <v>147.0</v>
      </c>
      <c r="G6" s="37">
        <v>63.0</v>
      </c>
      <c r="I6" s="37"/>
    </row>
    <row r="7">
      <c r="A7" s="36" t="s">
        <v>19</v>
      </c>
      <c r="B7" s="36" t="s">
        <v>20</v>
      </c>
      <c r="C7" s="37">
        <v>75.0</v>
      </c>
      <c r="D7" s="37">
        <v>243.0</v>
      </c>
      <c r="E7" s="37">
        <v>10.0</v>
      </c>
      <c r="F7" s="37">
        <v>300.0</v>
      </c>
      <c r="G7" s="37">
        <v>32.0</v>
      </c>
      <c r="I7" s="37"/>
    </row>
    <row r="8">
      <c r="A8" s="36" t="s">
        <v>21</v>
      </c>
      <c r="B8" s="36" t="s">
        <v>22</v>
      </c>
      <c r="C8" s="37">
        <v>67.0</v>
      </c>
      <c r="D8" s="37">
        <v>203.0</v>
      </c>
      <c r="E8" s="37">
        <v>6.0</v>
      </c>
      <c r="F8" s="37">
        <v>270.0</v>
      </c>
      <c r="G8" s="37">
        <v>29.0</v>
      </c>
      <c r="I8" s="37"/>
    </row>
    <row r="9">
      <c r="A9" s="36" t="s">
        <v>23</v>
      </c>
      <c r="B9" s="36" t="s">
        <v>24</v>
      </c>
      <c r="C9" s="37">
        <v>60.0</v>
      </c>
      <c r="D9" s="37">
        <v>59.0</v>
      </c>
      <c r="E9" s="37">
        <v>2.0</v>
      </c>
      <c r="F9" s="37">
        <v>119.0</v>
      </c>
      <c r="G9" s="37">
        <v>26.0</v>
      </c>
      <c r="I9" s="37"/>
    </row>
    <row r="10">
      <c r="A10" s="36" t="s">
        <v>25</v>
      </c>
      <c r="B10" s="36" t="s">
        <v>26</v>
      </c>
      <c r="C10" s="37">
        <v>59.0</v>
      </c>
      <c r="D10" s="37">
        <v>36.0</v>
      </c>
      <c r="E10" s="37">
        <v>4.0</v>
      </c>
      <c r="F10" s="37">
        <v>95.0</v>
      </c>
      <c r="G10" s="37">
        <v>25.0</v>
      </c>
      <c r="I10" s="37"/>
    </row>
    <row r="11">
      <c r="A11" s="36" t="s">
        <v>27</v>
      </c>
      <c r="B11" s="36" t="s">
        <v>28</v>
      </c>
      <c r="C11" s="37">
        <v>67.0</v>
      </c>
      <c r="D11" s="37">
        <v>79.0</v>
      </c>
      <c r="E11" s="37">
        <v>5.0</v>
      </c>
      <c r="F11" s="37">
        <v>146.0</v>
      </c>
      <c r="G11" s="37">
        <v>29.0</v>
      </c>
      <c r="I11" s="37"/>
    </row>
    <row r="12">
      <c r="A12" s="36" t="s">
        <v>114</v>
      </c>
      <c r="B12" s="36" t="s">
        <v>115</v>
      </c>
      <c r="C12" s="37">
        <v>66.0</v>
      </c>
      <c r="D12" s="37">
        <v>73.0</v>
      </c>
      <c r="E12" s="37">
        <v>10.0</v>
      </c>
      <c r="F12" s="37">
        <v>139.0</v>
      </c>
      <c r="G12" s="37">
        <v>28.0</v>
      </c>
      <c r="I12" s="37"/>
    </row>
    <row r="13">
      <c r="A13" s="36" t="s">
        <v>29</v>
      </c>
      <c r="B13" s="36" t="s">
        <v>30</v>
      </c>
      <c r="C13" s="37">
        <v>67.0</v>
      </c>
      <c r="D13" s="37">
        <v>91.0</v>
      </c>
      <c r="E13" s="37">
        <v>3.0</v>
      </c>
      <c r="F13" s="37">
        <v>158.0</v>
      </c>
      <c r="G13" s="37">
        <v>29.0</v>
      </c>
      <c r="I13" s="37"/>
    </row>
    <row r="14">
      <c r="A14" s="36" t="s">
        <v>31</v>
      </c>
      <c r="B14" s="36" t="s">
        <v>32</v>
      </c>
      <c r="C14" s="37">
        <v>68.0</v>
      </c>
      <c r="D14" s="37">
        <v>1279.0</v>
      </c>
      <c r="E14" s="37">
        <v>10.0</v>
      </c>
      <c r="F14" s="37">
        <v>300.0</v>
      </c>
      <c r="G14" s="37">
        <v>30.0</v>
      </c>
      <c r="I14" s="37"/>
    </row>
    <row r="15">
      <c r="A15" s="36" t="s">
        <v>33</v>
      </c>
      <c r="B15" s="36" t="s">
        <v>34</v>
      </c>
      <c r="C15" s="37">
        <v>90.0</v>
      </c>
      <c r="D15" s="37">
        <v>189.0</v>
      </c>
      <c r="E15" s="37">
        <v>4.0</v>
      </c>
      <c r="F15" s="37">
        <v>279.0</v>
      </c>
      <c r="G15" s="37">
        <v>39.0</v>
      </c>
      <c r="I15" s="37"/>
    </row>
    <row r="16">
      <c r="A16" s="36" t="s">
        <v>35</v>
      </c>
      <c r="B16" s="36" t="s">
        <v>36</v>
      </c>
      <c r="C16" s="37">
        <v>112.0</v>
      </c>
      <c r="D16" s="37">
        <v>8.0</v>
      </c>
      <c r="E16" s="37">
        <v>0.0</v>
      </c>
      <c r="F16" s="37">
        <v>120.0</v>
      </c>
      <c r="G16" s="37">
        <v>48.0</v>
      </c>
      <c r="I16" s="37"/>
    </row>
    <row r="17">
      <c r="A17" s="70" t="s">
        <v>37</v>
      </c>
      <c r="B17" s="36" t="s">
        <v>38</v>
      </c>
      <c r="C17" s="37">
        <v>256.0</v>
      </c>
      <c r="D17" s="37">
        <v>1960.0</v>
      </c>
      <c r="E17" s="37">
        <v>1.0</v>
      </c>
      <c r="F17" s="37">
        <v>300.0</v>
      </c>
      <c r="G17" s="37">
        <v>110.0</v>
      </c>
      <c r="I17" s="37"/>
    </row>
    <row r="18">
      <c r="A18" s="70" t="s">
        <v>39</v>
      </c>
      <c r="B18" s="36" t="s">
        <v>40</v>
      </c>
      <c r="C18" s="37">
        <v>99.0</v>
      </c>
      <c r="D18" s="37">
        <v>200.0</v>
      </c>
      <c r="E18" s="37">
        <v>0.0</v>
      </c>
      <c r="F18" s="37">
        <v>299.0</v>
      </c>
      <c r="G18" s="37">
        <v>42.0</v>
      </c>
      <c r="I18" s="37"/>
    </row>
    <row r="19">
      <c r="A19" s="70" t="s">
        <v>41</v>
      </c>
      <c r="B19" s="36" t="s">
        <v>42</v>
      </c>
      <c r="C19" s="37">
        <v>128.0</v>
      </c>
      <c r="D19" s="37">
        <v>1151.0</v>
      </c>
      <c r="E19" s="37">
        <v>1.0</v>
      </c>
      <c r="F19" s="37">
        <v>300.0</v>
      </c>
      <c r="G19" s="37">
        <v>55.0</v>
      </c>
      <c r="I19" s="37"/>
    </row>
    <row r="20">
      <c r="A20" s="70" t="s">
        <v>43</v>
      </c>
      <c r="B20" s="36" t="s">
        <v>44</v>
      </c>
      <c r="C20" s="37">
        <v>130.0</v>
      </c>
      <c r="D20" s="37">
        <v>1621.0</v>
      </c>
      <c r="E20" s="37">
        <v>0.0</v>
      </c>
      <c r="F20" s="37">
        <v>300.0</v>
      </c>
      <c r="G20" s="37">
        <v>56.0</v>
      </c>
      <c r="I20" s="37"/>
    </row>
    <row r="21">
      <c r="A21" s="36" t="s">
        <v>45</v>
      </c>
      <c r="B21" s="36" t="s">
        <v>46</v>
      </c>
      <c r="C21" s="37">
        <v>105.0</v>
      </c>
      <c r="D21" s="37">
        <v>1659.0</v>
      </c>
      <c r="E21" s="37">
        <v>13.0</v>
      </c>
      <c r="F21" s="37">
        <v>300.0</v>
      </c>
      <c r="G21" s="37">
        <v>45.0</v>
      </c>
      <c r="I21" s="37"/>
    </row>
    <row r="22">
      <c r="A22" s="36" t="s">
        <v>47</v>
      </c>
      <c r="B22" s="36" t="s">
        <v>48</v>
      </c>
      <c r="C22" s="37">
        <v>92.0</v>
      </c>
      <c r="D22" s="37">
        <v>129.0</v>
      </c>
      <c r="E22" s="37">
        <v>7.0</v>
      </c>
      <c r="F22" s="37">
        <v>221.0</v>
      </c>
      <c r="G22" s="37">
        <v>40.0</v>
      </c>
      <c r="I22" s="37"/>
    </row>
    <row r="23">
      <c r="A23" s="36" t="s">
        <v>49</v>
      </c>
      <c r="B23" s="36" t="s">
        <v>50</v>
      </c>
      <c r="C23" s="37">
        <v>69.0</v>
      </c>
      <c r="D23" s="37">
        <v>24.0</v>
      </c>
      <c r="E23" s="37">
        <v>0.0</v>
      </c>
      <c r="F23" s="37">
        <v>93.0</v>
      </c>
      <c r="G23" s="37">
        <v>30.0</v>
      </c>
      <c r="I23" s="37"/>
    </row>
    <row r="24">
      <c r="A24" s="36" t="s">
        <v>51</v>
      </c>
      <c r="B24" s="36" t="s">
        <v>52</v>
      </c>
      <c r="C24" s="37">
        <v>85.0</v>
      </c>
      <c r="D24" s="37">
        <v>207.0</v>
      </c>
      <c r="E24" s="37">
        <v>0.0</v>
      </c>
      <c r="F24" s="37">
        <v>292.0</v>
      </c>
      <c r="G24" s="37">
        <v>37.0</v>
      </c>
      <c r="I24" s="37"/>
    </row>
    <row r="25">
      <c r="A25" s="36" t="s">
        <v>53</v>
      </c>
      <c r="B25" s="36" t="s">
        <v>54</v>
      </c>
      <c r="C25" s="37">
        <v>73.0</v>
      </c>
      <c r="D25" s="37">
        <v>6172.0</v>
      </c>
      <c r="E25" s="37">
        <v>13.0</v>
      </c>
      <c r="F25" s="37">
        <v>300.0</v>
      </c>
      <c r="G25" s="37">
        <v>31.0</v>
      </c>
      <c r="I25" s="37"/>
    </row>
    <row r="26">
      <c r="A26" s="36" t="s">
        <v>55</v>
      </c>
      <c r="B26" s="36" t="s">
        <v>56</v>
      </c>
      <c r="C26" s="37">
        <v>66.0</v>
      </c>
      <c r="D26" s="37">
        <v>2329.0</v>
      </c>
      <c r="E26" s="37">
        <v>11.0</v>
      </c>
      <c r="F26" s="37">
        <v>300.0</v>
      </c>
      <c r="G26" s="37">
        <v>29.0</v>
      </c>
      <c r="I26" s="37"/>
    </row>
    <row r="27">
      <c r="A27" s="36" t="s">
        <v>57</v>
      </c>
      <c r="B27" s="36" t="s">
        <v>58</v>
      </c>
      <c r="C27" s="37">
        <v>89.0</v>
      </c>
      <c r="D27" s="37">
        <v>1002.0</v>
      </c>
      <c r="E27" s="37">
        <v>3.0</v>
      </c>
      <c r="F27" s="37">
        <v>300.0</v>
      </c>
      <c r="G27" s="37">
        <v>39.0</v>
      </c>
      <c r="I27" s="37"/>
    </row>
    <row r="28">
      <c r="A28" s="36" t="s">
        <v>59</v>
      </c>
      <c r="B28" s="36" t="s">
        <v>60</v>
      </c>
      <c r="C28" s="37">
        <v>74.0</v>
      </c>
      <c r="D28" s="37">
        <v>76.0</v>
      </c>
      <c r="E28" s="37">
        <v>0.0</v>
      </c>
      <c r="F28" s="37">
        <v>150.0</v>
      </c>
      <c r="G28" s="37">
        <v>32.0</v>
      </c>
      <c r="I28" s="37"/>
    </row>
    <row r="29">
      <c r="A29" s="36" t="s">
        <v>61</v>
      </c>
      <c r="B29" s="36" t="s">
        <v>62</v>
      </c>
      <c r="C29" s="37">
        <v>85.0</v>
      </c>
      <c r="D29" s="37">
        <v>77.0</v>
      </c>
      <c r="E29" s="37">
        <v>0.0</v>
      </c>
      <c r="F29" s="37">
        <v>162.0</v>
      </c>
      <c r="G29" s="37">
        <v>36.0</v>
      </c>
      <c r="I29" s="37"/>
    </row>
    <row r="30">
      <c r="A30" s="70" t="s">
        <v>218</v>
      </c>
      <c r="B30" s="36" t="s">
        <v>64</v>
      </c>
      <c r="C30" s="37">
        <v>86.0</v>
      </c>
      <c r="D30" s="37">
        <v>1348.0</v>
      </c>
      <c r="E30" s="37">
        <v>0.0</v>
      </c>
      <c r="F30" s="37">
        <v>300.0</v>
      </c>
      <c r="G30" s="37">
        <v>37.0</v>
      </c>
      <c r="I30" s="37"/>
    </row>
    <row r="31">
      <c r="A31" s="70" t="s">
        <v>65</v>
      </c>
      <c r="B31" s="36" t="s">
        <v>66</v>
      </c>
      <c r="C31" s="37">
        <v>250.0</v>
      </c>
      <c r="D31" s="37">
        <v>1517.0</v>
      </c>
      <c r="E31" s="37">
        <v>3.0</v>
      </c>
      <c r="F31" s="37">
        <v>300.0</v>
      </c>
      <c r="G31" s="37">
        <v>108.0</v>
      </c>
      <c r="I31" s="37"/>
    </row>
    <row r="32">
      <c r="A32" s="70" t="s">
        <v>67</v>
      </c>
      <c r="B32" s="36" t="s">
        <v>68</v>
      </c>
      <c r="C32" s="37">
        <v>92.0</v>
      </c>
      <c r="D32" s="37">
        <v>265.0</v>
      </c>
      <c r="E32" s="37">
        <v>0.0</v>
      </c>
      <c r="F32" s="37">
        <v>300.0</v>
      </c>
      <c r="G32" s="37">
        <v>40.0</v>
      </c>
      <c r="I32" s="37"/>
    </row>
    <row r="33">
      <c r="A33" s="70" t="s">
        <v>69</v>
      </c>
      <c r="B33" s="36" t="s">
        <v>70</v>
      </c>
      <c r="C33" s="37">
        <v>125.0</v>
      </c>
      <c r="D33" s="37">
        <v>1107.0</v>
      </c>
      <c r="E33" s="37">
        <v>0.0</v>
      </c>
      <c r="F33" s="37">
        <v>300.0</v>
      </c>
      <c r="G33" s="37">
        <v>54.0</v>
      </c>
      <c r="I33" s="37"/>
    </row>
    <row r="34">
      <c r="A34" s="36" t="s">
        <v>71</v>
      </c>
      <c r="B34" s="36" t="s">
        <v>72</v>
      </c>
      <c r="C34" s="37">
        <v>66.0</v>
      </c>
      <c r="D34" s="37">
        <v>49.0</v>
      </c>
      <c r="E34" s="37">
        <v>6.0</v>
      </c>
      <c r="F34" s="37">
        <v>115.0</v>
      </c>
      <c r="G34" s="37">
        <v>29.0</v>
      </c>
      <c r="I34" s="37"/>
    </row>
    <row r="35">
      <c r="A35" s="36" t="s">
        <v>73</v>
      </c>
      <c r="B35" s="36" t="s">
        <v>74</v>
      </c>
      <c r="C35" s="37">
        <v>69.0</v>
      </c>
      <c r="D35" s="37">
        <v>174.0</v>
      </c>
      <c r="E35" s="37">
        <v>12.0</v>
      </c>
      <c r="F35" s="37">
        <v>243.0</v>
      </c>
      <c r="G35" s="37">
        <v>30.0</v>
      </c>
      <c r="I35" s="37"/>
    </row>
    <row r="36">
      <c r="A36" s="36" t="s">
        <v>75</v>
      </c>
      <c r="B36" s="36" t="s">
        <v>76</v>
      </c>
      <c r="C36" s="37">
        <v>88.0</v>
      </c>
      <c r="D36" s="37">
        <v>879.0</v>
      </c>
      <c r="E36" s="37">
        <v>13.0</v>
      </c>
      <c r="F36" s="37">
        <v>300.0</v>
      </c>
      <c r="G36" s="37">
        <v>38.0</v>
      </c>
      <c r="I36" s="37"/>
    </row>
    <row r="37">
      <c r="A37" s="36" t="s">
        <v>77</v>
      </c>
      <c r="B37" s="36" t="s">
        <v>78</v>
      </c>
      <c r="C37" s="37">
        <v>65.0</v>
      </c>
      <c r="D37" s="37">
        <v>288.0</v>
      </c>
      <c r="E37" s="37">
        <v>18.0</v>
      </c>
      <c r="F37" s="37">
        <v>300.0</v>
      </c>
      <c r="G37" s="37">
        <v>28.0</v>
      </c>
      <c r="I37" s="37"/>
    </row>
    <row r="38">
      <c r="A38" s="36" t="s">
        <v>79</v>
      </c>
      <c r="B38" s="36" t="s">
        <v>80</v>
      </c>
      <c r="C38" s="37">
        <v>78.0</v>
      </c>
      <c r="D38" s="37">
        <v>38.0</v>
      </c>
      <c r="E38" s="37">
        <v>3.0</v>
      </c>
      <c r="F38" s="37">
        <v>116.0</v>
      </c>
      <c r="G38" s="37">
        <v>34.0</v>
      </c>
      <c r="I38" s="37"/>
    </row>
    <row r="39">
      <c r="A39" s="36" t="s">
        <v>81</v>
      </c>
      <c r="B39" s="36" t="s">
        <v>82</v>
      </c>
      <c r="C39" s="37">
        <v>71.0</v>
      </c>
      <c r="D39" s="37">
        <v>599.0</v>
      </c>
      <c r="E39" s="37">
        <v>7.0</v>
      </c>
      <c r="F39" s="37">
        <v>300.0</v>
      </c>
      <c r="G39" s="37">
        <v>30.0</v>
      </c>
      <c r="I39" s="37"/>
    </row>
    <row r="40">
      <c r="A40" s="36" t="s">
        <v>83</v>
      </c>
      <c r="B40" s="36" t="s">
        <v>84</v>
      </c>
      <c r="C40" s="37">
        <v>75.0</v>
      </c>
      <c r="D40" s="37">
        <v>135.0</v>
      </c>
      <c r="E40" s="37">
        <v>4.0</v>
      </c>
      <c r="F40" s="37">
        <v>210.0</v>
      </c>
      <c r="G40" s="37">
        <v>32.0</v>
      </c>
      <c r="I40" s="37"/>
    </row>
    <row r="41">
      <c r="A41" s="36" t="s">
        <v>85</v>
      </c>
      <c r="B41" s="36" t="s">
        <v>86</v>
      </c>
      <c r="C41" s="37">
        <v>96.0</v>
      </c>
      <c r="D41" s="37">
        <v>95.0</v>
      </c>
      <c r="E41" s="37">
        <v>2.0</v>
      </c>
      <c r="F41" s="37">
        <v>191.0</v>
      </c>
      <c r="G41" s="37">
        <v>42.0</v>
      </c>
      <c r="I41" s="37"/>
    </row>
    <row r="42">
      <c r="A42" s="36" t="s">
        <v>87</v>
      </c>
      <c r="B42" s="36" t="s">
        <v>88</v>
      </c>
      <c r="C42" s="37">
        <v>66.0</v>
      </c>
      <c r="D42" s="37">
        <v>172.0</v>
      </c>
      <c r="E42" s="37">
        <v>5.0</v>
      </c>
      <c r="F42" s="37">
        <v>238.0</v>
      </c>
      <c r="G42" s="37">
        <v>29.0</v>
      </c>
      <c r="I42" s="37"/>
    </row>
    <row r="43">
      <c r="A43" s="36" t="s">
        <v>89</v>
      </c>
      <c r="B43" s="36" t="s">
        <v>90</v>
      </c>
      <c r="C43" s="37">
        <v>68.0</v>
      </c>
      <c r="D43" s="37">
        <v>86.0</v>
      </c>
      <c r="E43" s="37">
        <v>15.0</v>
      </c>
      <c r="F43" s="37">
        <v>154.0</v>
      </c>
      <c r="G43" s="37">
        <v>30.0</v>
      </c>
      <c r="I43" s="37"/>
    </row>
    <row r="45">
      <c r="B45" s="4" t="s">
        <v>219</v>
      </c>
      <c r="C45">
        <f t="shared" ref="C45:G45" si="1">MIN(C3:C43)</f>
        <v>59</v>
      </c>
      <c r="D45">
        <f t="shared" si="1"/>
        <v>2</v>
      </c>
      <c r="E45">
        <f t="shared" si="1"/>
        <v>0</v>
      </c>
      <c r="F45">
        <f t="shared" si="1"/>
        <v>93</v>
      </c>
      <c r="G45">
        <f t="shared" si="1"/>
        <v>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2.71"/>
    <col customWidth="1" min="8" max="8" width="36.0"/>
    <col customWidth="1" min="9" max="9" width="30.57"/>
  </cols>
  <sheetData>
    <row r="1">
      <c r="A1" s="36" t="s">
        <v>0</v>
      </c>
      <c r="B1" s="14"/>
      <c r="C1" s="37">
        <v>11074.0</v>
      </c>
      <c r="D1" s="14"/>
      <c r="E1" s="14"/>
      <c r="F1" s="14"/>
      <c r="G1" s="14"/>
    </row>
    <row r="2">
      <c r="A2" s="36" t="s">
        <v>2</v>
      </c>
      <c r="B2" s="36" t="s">
        <v>3</v>
      </c>
      <c r="C2" s="36" t="s">
        <v>4</v>
      </c>
      <c r="D2" s="36" t="s">
        <v>5</v>
      </c>
      <c r="E2" s="36" t="s">
        <v>6</v>
      </c>
      <c r="F2" s="36" t="s">
        <v>7</v>
      </c>
      <c r="G2" s="36" t="s">
        <v>8</v>
      </c>
      <c r="H2" s="4" t="s">
        <v>225</v>
      </c>
      <c r="I2" s="4" t="s">
        <v>226</v>
      </c>
      <c r="J2" s="36" t="s">
        <v>4</v>
      </c>
      <c r="K2" s="36" t="s">
        <v>5</v>
      </c>
      <c r="M2" s="36" t="s">
        <v>7</v>
      </c>
      <c r="N2" s="36" t="s">
        <v>8</v>
      </c>
      <c r="P2" s="4" t="s">
        <v>227</v>
      </c>
      <c r="Q2" s="4" t="s">
        <v>228</v>
      </c>
      <c r="T2" s="4" t="s">
        <v>229</v>
      </c>
    </row>
    <row r="3">
      <c r="A3" s="36" t="s">
        <v>110</v>
      </c>
      <c r="B3" s="36" t="s">
        <v>111</v>
      </c>
      <c r="C3" s="37">
        <v>62.0</v>
      </c>
      <c r="D3" s="37">
        <v>337.0</v>
      </c>
      <c r="E3" s="37">
        <v>0.0</v>
      </c>
      <c r="F3" s="37">
        <v>300.0</v>
      </c>
      <c r="G3" s="37">
        <v>27.0</v>
      </c>
      <c r="H3" s="4" t="s">
        <v>230</v>
      </c>
      <c r="J3" s="37">
        <v>62.0</v>
      </c>
      <c r="K3" s="37">
        <v>337.0</v>
      </c>
      <c r="M3" s="37">
        <v>300.0</v>
      </c>
      <c r="N3" s="37">
        <v>27.0</v>
      </c>
      <c r="P3">
        <f t="shared" ref="P3:Q3" si="1">C3-J3</f>
        <v>0</v>
      </c>
      <c r="Q3">
        <f t="shared" si="1"/>
        <v>0</v>
      </c>
      <c r="S3">
        <f t="shared" ref="S3:T3" si="2">F3-M3</f>
        <v>0</v>
      </c>
      <c r="T3">
        <f t="shared" si="2"/>
        <v>0</v>
      </c>
    </row>
    <row r="4">
      <c r="A4" s="36" t="s">
        <v>13</v>
      </c>
      <c r="B4" s="36" t="s">
        <v>14</v>
      </c>
      <c r="C4" s="37">
        <v>59.0</v>
      </c>
      <c r="D4" s="37">
        <v>50.0</v>
      </c>
      <c r="E4" s="37">
        <v>0.0</v>
      </c>
      <c r="F4" s="37">
        <v>109.0</v>
      </c>
      <c r="G4" s="37">
        <v>26.0</v>
      </c>
      <c r="H4" s="53">
        <v>371450.0</v>
      </c>
      <c r="J4" s="37">
        <v>59.0</v>
      </c>
      <c r="K4" s="37">
        <v>50.0</v>
      </c>
      <c r="M4" s="37">
        <v>109.0</v>
      </c>
      <c r="N4" s="37">
        <v>26.0</v>
      </c>
      <c r="P4">
        <f t="shared" ref="P4:Q4" si="3">C4-J4</f>
        <v>0</v>
      </c>
      <c r="Q4">
        <f t="shared" si="3"/>
        <v>0</v>
      </c>
      <c r="S4">
        <f t="shared" ref="S4:T4" si="4">F4-M4</f>
        <v>0</v>
      </c>
      <c r="T4">
        <f t="shared" si="4"/>
        <v>0</v>
      </c>
    </row>
    <row r="5">
      <c r="A5" s="36" t="s">
        <v>15</v>
      </c>
      <c r="B5" s="36" t="s">
        <v>16</v>
      </c>
      <c r="C5" s="37">
        <v>67.0</v>
      </c>
      <c r="D5" s="37">
        <v>421.0</v>
      </c>
      <c r="E5" s="37">
        <v>7.0</v>
      </c>
      <c r="F5" s="37">
        <v>300.0</v>
      </c>
      <c r="G5" s="37">
        <v>29.0</v>
      </c>
      <c r="H5" s="4" t="s">
        <v>230</v>
      </c>
      <c r="J5" s="37">
        <v>67.0</v>
      </c>
      <c r="K5" s="37">
        <v>421.0</v>
      </c>
      <c r="M5" s="37">
        <v>300.0</v>
      </c>
      <c r="N5" s="37">
        <v>29.0</v>
      </c>
      <c r="P5">
        <f t="shared" ref="P5:Q5" si="5">C5-J5</f>
        <v>0</v>
      </c>
      <c r="Q5">
        <f t="shared" si="5"/>
        <v>0</v>
      </c>
      <c r="S5">
        <f t="shared" ref="S5:T5" si="6">F5-M5</f>
        <v>0</v>
      </c>
      <c r="T5">
        <f t="shared" si="6"/>
        <v>0</v>
      </c>
    </row>
    <row r="6">
      <c r="A6" s="36" t="s">
        <v>17</v>
      </c>
      <c r="B6" s="36" t="s">
        <v>18</v>
      </c>
      <c r="C6" s="37">
        <v>145.0</v>
      </c>
      <c r="D6" s="37">
        <v>2.0</v>
      </c>
      <c r="E6" s="37">
        <v>0.0</v>
      </c>
      <c r="F6" s="37">
        <v>147.0</v>
      </c>
      <c r="G6" s="37">
        <v>63.0</v>
      </c>
      <c r="J6" s="37">
        <v>145.0</v>
      </c>
      <c r="K6" s="37">
        <v>2.0</v>
      </c>
      <c r="M6" s="37">
        <v>147.0</v>
      </c>
      <c r="N6" s="37">
        <v>63.0</v>
      </c>
      <c r="P6">
        <f t="shared" ref="P6:Q6" si="7">C6-J6</f>
        <v>0</v>
      </c>
      <c r="Q6">
        <f t="shared" si="7"/>
        <v>0</v>
      </c>
      <c r="S6">
        <f t="shared" ref="S6:T6" si="8">F6-M6</f>
        <v>0</v>
      </c>
      <c r="T6">
        <f t="shared" si="8"/>
        <v>0</v>
      </c>
    </row>
    <row r="7">
      <c r="A7" s="36" t="s">
        <v>19</v>
      </c>
      <c r="B7" s="36" t="s">
        <v>20</v>
      </c>
      <c r="C7" s="37">
        <v>75.0</v>
      </c>
      <c r="D7" s="37">
        <v>243.0</v>
      </c>
      <c r="E7" s="37">
        <v>10.0</v>
      </c>
      <c r="F7" s="37">
        <v>300.0</v>
      </c>
      <c r="G7" s="37">
        <v>32.0</v>
      </c>
      <c r="H7" s="4" t="s">
        <v>230</v>
      </c>
      <c r="J7" s="37">
        <v>75.0</v>
      </c>
      <c r="K7" s="37">
        <v>243.0</v>
      </c>
      <c r="M7" s="37">
        <v>300.0</v>
      </c>
      <c r="N7" s="37">
        <v>32.0</v>
      </c>
      <c r="P7">
        <f t="shared" ref="P7:Q7" si="9">C7-J7</f>
        <v>0</v>
      </c>
      <c r="Q7">
        <f t="shared" si="9"/>
        <v>0</v>
      </c>
      <c r="S7">
        <f t="shared" ref="S7:T7" si="10">F7-M7</f>
        <v>0</v>
      </c>
      <c r="T7">
        <f t="shared" si="10"/>
        <v>0</v>
      </c>
    </row>
    <row r="8">
      <c r="A8" s="36" t="s">
        <v>21</v>
      </c>
      <c r="B8" s="36" t="s">
        <v>22</v>
      </c>
      <c r="C8" s="37">
        <v>67.0</v>
      </c>
      <c r="D8" s="37">
        <v>203.0</v>
      </c>
      <c r="E8" s="37">
        <v>6.0</v>
      </c>
      <c r="F8" s="37">
        <v>270.0</v>
      </c>
      <c r="G8" s="37">
        <v>29.0</v>
      </c>
      <c r="H8" s="4" t="s">
        <v>230</v>
      </c>
      <c r="J8" s="37">
        <v>67.0</v>
      </c>
      <c r="K8" s="37">
        <v>203.0</v>
      </c>
      <c r="M8" s="37">
        <v>270.0</v>
      </c>
      <c r="N8" s="37">
        <v>29.0</v>
      </c>
      <c r="P8">
        <f t="shared" ref="P8:Q8" si="11">C8-J8</f>
        <v>0</v>
      </c>
      <c r="Q8">
        <f t="shared" si="11"/>
        <v>0</v>
      </c>
      <c r="S8">
        <f t="shared" ref="S8:T8" si="12">F8-M8</f>
        <v>0</v>
      </c>
      <c r="T8">
        <f t="shared" si="12"/>
        <v>0</v>
      </c>
    </row>
    <row r="9">
      <c r="A9" s="36" t="s">
        <v>23</v>
      </c>
      <c r="B9" s="36" t="s">
        <v>24</v>
      </c>
      <c r="C9" s="37">
        <v>60.0</v>
      </c>
      <c r="D9" s="37">
        <v>59.0</v>
      </c>
      <c r="E9" s="37">
        <v>2.0</v>
      </c>
      <c r="F9" s="37">
        <v>119.0</v>
      </c>
      <c r="G9" s="37">
        <v>26.0</v>
      </c>
      <c r="H9" s="4" t="s">
        <v>230</v>
      </c>
      <c r="J9" s="37">
        <v>60.0</v>
      </c>
      <c r="K9" s="37">
        <v>59.0</v>
      </c>
      <c r="M9" s="37">
        <v>119.0</v>
      </c>
      <c r="N9" s="37">
        <v>26.0</v>
      </c>
      <c r="P9">
        <f t="shared" ref="P9:Q9" si="13">C9-J9</f>
        <v>0</v>
      </c>
      <c r="Q9">
        <f t="shared" si="13"/>
        <v>0</v>
      </c>
      <c r="S9">
        <f t="shared" ref="S9:T9" si="14">F9-M9</f>
        <v>0</v>
      </c>
      <c r="T9">
        <f t="shared" si="14"/>
        <v>0</v>
      </c>
    </row>
    <row r="10">
      <c r="A10" s="36" t="s">
        <v>25</v>
      </c>
      <c r="B10" s="36" t="s">
        <v>26</v>
      </c>
      <c r="C10" s="37">
        <v>59.0</v>
      </c>
      <c r="D10" s="37">
        <v>36.0</v>
      </c>
      <c r="E10" s="37">
        <v>4.0</v>
      </c>
      <c r="F10" s="37">
        <v>95.0</v>
      </c>
      <c r="G10" s="37">
        <v>25.0</v>
      </c>
      <c r="H10" s="4" t="s">
        <v>230</v>
      </c>
      <c r="J10" s="37">
        <v>59.0</v>
      </c>
      <c r="K10" s="37">
        <v>36.0</v>
      </c>
      <c r="M10" s="37">
        <v>95.0</v>
      </c>
      <c r="N10" s="37">
        <v>25.0</v>
      </c>
      <c r="P10">
        <f t="shared" ref="P10:Q10" si="15">C10-J10</f>
        <v>0</v>
      </c>
      <c r="Q10">
        <f t="shared" si="15"/>
        <v>0</v>
      </c>
      <c r="S10">
        <f t="shared" ref="S10:T10" si="16">F10-M10</f>
        <v>0</v>
      </c>
      <c r="T10">
        <f t="shared" si="16"/>
        <v>0</v>
      </c>
    </row>
    <row r="11">
      <c r="A11" s="36" t="s">
        <v>27</v>
      </c>
      <c r="B11" s="36" t="s">
        <v>28</v>
      </c>
      <c r="C11" s="37">
        <v>67.0</v>
      </c>
      <c r="D11" s="37">
        <v>79.0</v>
      </c>
      <c r="E11" s="37">
        <v>5.0</v>
      </c>
      <c r="F11" s="37">
        <v>146.0</v>
      </c>
      <c r="G11" s="37">
        <v>29.0</v>
      </c>
      <c r="H11" s="4" t="s">
        <v>230</v>
      </c>
      <c r="I11" s="4"/>
      <c r="J11" s="37">
        <v>67.0</v>
      </c>
      <c r="K11" s="37">
        <v>79.0</v>
      </c>
      <c r="M11" s="37">
        <v>146.0</v>
      </c>
      <c r="N11" s="37">
        <v>29.0</v>
      </c>
      <c r="P11">
        <f t="shared" ref="P11:Q11" si="17">C11-J11</f>
        <v>0</v>
      </c>
      <c r="Q11">
        <f t="shared" si="17"/>
        <v>0</v>
      </c>
      <c r="S11">
        <f t="shared" ref="S11:T11" si="18">F11-M11</f>
        <v>0</v>
      </c>
      <c r="T11">
        <f t="shared" si="18"/>
        <v>0</v>
      </c>
    </row>
    <row r="12">
      <c r="A12" s="36" t="s">
        <v>114</v>
      </c>
      <c r="B12" s="36" t="s">
        <v>115</v>
      </c>
      <c r="C12" s="37">
        <v>66.0</v>
      </c>
      <c r="D12" s="37">
        <v>73.0</v>
      </c>
      <c r="E12" s="37">
        <v>10.0</v>
      </c>
      <c r="F12" s="37">
        <v>139.0</v>
      </c>
      <c r="G12" s="37">
        <v>28.0</v>
      </c>
      <c r="H12" s="4" t="s">
        <v>230</v>
      </c>
      <c r="J12" s="37">
        <v>66.0</v>
      </c>
      <c r="K12" s="37">
        <v>73.0</v>
      </c>
      <c r="M12" s="37">
        <v>139.0</v>
      </c>
      <c r="N12" s="37">
        <v>28.0</v>
      </c>
      <c r="P12">
        <f t="shared" ref="P12:Q12" si="19">C12-J12</f>
        <v>0</v>
      </c>
      <c r="Q12">
        <f t="shared" si="19"/>
        <v>0</v>
      </c>
      <c r="S12">
        <f t="shared" ref="S12:T12" si="20">F12-M12</f>
        <v>0</v>
      </c>
      <c r="T12">
        <f t="shared" si="20"/>
        <v>0</v>
      </c>
    </row>
    <row r="13">
      <c r="A13" s="36" t="s">
        <v>29</v>
      </c>
      <c r="B13" s="36" t="s">
        <v>30</v>
      </c>
      <c r="C13" s="37">
        <v>67.0</v>
      </c>
      <c r="D13" s="37">
        <v>91.0</v>
      </c>
      <c r="E13" s="37">
        <v>3.0</v>
      </c>
      <c r="F13" s="37">
        <v>158.0</v>
      </c>
      <c r="G13" s="37">
        <v>29.0</v>
      </c>
      <c r="H13" s="4" t="s">
        <v>230</v>
      </c>
      <c r="J13" s="37">
        <v>67.0</v>
      </c>
      <c r="K13" s="37">
        <v>91.0</v>
      </c>
      <c r="M13" s="37">
        <v>158.0</v>
      </c>
      <c r="N13" s="37">
        <v>29.0</v>
      </c>
      <c r="P13">
        <f t="shared" ref="P13:Q13" si="21">C13-J13</f>
        <v>0</v>
      </c>
      <c r="Q13">
        <f t="shared" si="21"/>
        <v>0</v>
      </c>
      <c r="S13">
        <f t="shared" ref="S13:T13" si="22">F13-M13</f>
        <v>0</v>
      </c>
      <c r="T13">
        <f t="shared" si="22"/>
        <v>0</v>
      </c>
    </row>
    <row r="14">
      <c r="A14" s="36" t="s">
        <v>31</v>
      </c>
      <c r="B14" s="36" t="s">
        <v>32</v>
      </c>
      <c r="C14" s="37">
        <v>69.0</v>
      </c>
      <c r="D14" s="37">
        <v>1279.0</v>
      </c>
      <c r="E14" s="37">
        <v>10.0</v>
      </c>
      <c r="F14" s="37">
        <v>300.0</v>
      </c>
      <c r="G14" s="37">
        <v>29.0</v>
      </c>
      <c r="H14" s="4" t="s">
        <v>230</v>
      </c>
      <c r="J14" s="37">
        <v>68.0</v>
      </c>
      <c r="K14" s="37">
        <v>1279.0</v>
      </c>
      <c r="M14" s="37">
        <v>300.0</v>
      </c>
      <c r="N14" s="37">
        <v>30.0</v>
      </c>
      <c r="P14">
        <f t="shared" ref="P14:Q14" si="23">C14-J14</f>
        <v>1</v>
      </c>
      <c r="Q14">
        <f t="shared" si="23"/>
        <v>0</v>
      </c>
      <c r="S14">
        <f t="shared" ref="S14:T14" si="24">F14-M14</f>
        <v>0</v>
      </c>
      <c r="T14">
        <f t="shared" si="24"/>
        <v>-1</v>
      </c>
    </row>
    <row r="15">
      <c r="A15" s="36" t="s">
        <v>33</v>
      </c>
      <c r="B15" s="36" t="s">
        <v>34</v>
      </c>
      <c r="C15" s="37">
        <v>90.0</v>
      </c>
      <c r="D15" s="37">
        <v>189.0</v>
      </c>
      <c r="E15" s="37">
        <v>4.0</v>
      </c>
      <c r="F15" s="37">
        <v>279.0</v>
      </c>
      <c r="G15" s="37">
        <v>39.0</v>
      </c>
      <c r="H15" s="4" t="s">
        <v>230</v>
      </c>
      <c r="J15" s="37">
        <v>90.0</v>
      </c>
      <c r="K15" s="37">
        <v>189.0</v>
      </c>
      <c r="M15" s="37">
        <v>279.0</v>
      </c>
      <c r="N15" s="37">
        <v>39.0</v>
      </c>
      <c r="P15">
        <f t="shared" ref="P15:Q15" si="25">C15-J15</f>
        <v>0</v>
      </c>
      <c r="Q15">
        <f t="shared" si="25"/>
        <v>0</v>
      </c>
      <c r="S15">
        <f t="shared" ref="S15:T15" si="26">F15-M15</f>
        <v>0</v>
      </c>
      <c r="T15">
        <f t="shared" si="26"/>
        <v>0</v>
      </c>
    </row>
    <row r="16">
      <c r="A16" s="36" t="s">
        <v>35</v>
      </c>
      <c r="B16" s="36" t="s">
        <v>36</v>
      </c>
      <c r="C16" s="37">
        <v>112.0</v>
      </c>
      <c r="D16" s="37">
        <v>8.0</v>
      </c>
      <c r="E16" s="37">
        <v>0.0</v>
      </c>
      <c r="F16" s="37">
        <v>120.0</v>
      </c>
      <c r="G16" s="37">
        <v>48.0</v>
      </c>
      <c r="H16" s="4" t="s">
        <v>230</v>
      </c>
      <c r="J16" s="37">
        <v>112.0</v>
      </c>
      <c r="K16" s="37">
        <v>8.0</v>
      </c>
      <c r="M16" s="37">
        <v>120.0</v>
      </c>
      <c r="N16" s="37">
        <v>48.0</v>
      </c>
      <c r="P16">
        <f t="shared" ref="P16:Q16" si="27">C16-J16</f>
        <v>0</v>
      </c>
      <c r="Q16">
        <f t="shared" si="27"/>
        <v>0</v>
      </c>
      <c r="S16">
        <f t="shared" ref="S16:T16" si="28">F16-M16</f>
        <v>0</v>
      </c>
      <c r="T16">
        <f t="shared" si="28"/>
        <v>0</v>
      </c>
    </row>
    <row r="17">
      <c r="A17" s="70" t="s">
        <v>37</v>
      </c>
      <c r="B17" s="70" t="s">
        <v>38</v>
      </c>
      <c r="C17" s="72">
        <v>256.0</v>
      </c>
      <c r="D17" s="72">
        <v>1960.0</v>
      </c>
      <c r="E17" s="72">
        <v>1.0</v>
      </c>
      <c r="F17" s="72">
        <v>300.0</v>
      </c>
      <c r="G17" s="72">
        <v>110.0</v>
      </c>
      <c r="J17" s="37">
        <v>256.0</v>
      </c>
      <c r="K17" s="37">
        <v>1960.0</v>
      </c>
      <c r="M17" s="37">
        <v>300.0</v>
      </c>
      <c r="N17" s="37">
        <v>110.0</v>
      </c>
      <c r="O17" s="73"/>
      <c r="P17" s="74">
        <f t="shared" ref="P17:Q17" si="29">C17-J17</f>
        <v>0</v>
      </c>
      <c r="Q17">
        <f t="shared" si="29"/>
        <v>0</v>
      </c>
      <c r="S17">
        <f t="shared" ref="S17:T17" si="30">F17-M17</f>
        <v>0</v>
      </c>
      <c r="T17">
        <f t="shared" si="30"/>
        <v>0</v>
      </c>
    </row>
    <row r="18">
      <c r="A18" s="70" t="s">
        <v>39</v>
      </c>
      <c r="B18" s="70" t="s">
        <v>40</v>
      </c>
      <c r="C18" s="72">
        <v>99.0</v>
      </c>
      <c r="D18" s="72">
        <v>200.0</v>
      </c>
      <c r="E18" s="72">
        <v>0.0</v>
      </c>
      <c r="F18" s="72">
        <v>299.0</v>
      </c>
      <c r="G18" s="72">
        <v>42.0</v>
      </c>
      <c r="J18" s="37">
        <v>99.0</v>
      </c>
      <c r="K18" s="37">
        <v>200.0</v>
      </c>
      <c r="M18" s="37">
        <v>299.0</v>
      </c>
      <c r="N18" s="37">
        <v>42.0</v>
      </c>
      <c r="O18" s="73"/>
      <c r="P18" s="74">
        <f t="shared" ref="P18:Q18" si="31">C18-J18</f>
        <v>0</v>
      </c>
      <c r="Q18">
        <f t="shared" si="31"/>
        <v>0</v>
      </c>
      <c r="S18">
        <f t="shared" ref="S18:T18" si="32">F18-M18</f>
        <v>0</v>
      </c>
      <c r="T18">
        <f t="shared" si="32"/>
        <v>0</v>
      </c>
    </row>
    <row r="19">
      <c r="A19" s="70" t="s">
        <v>41</v>
      </c>
      <c r="B19" s="70" t="s">
        <v>42</v>
      </c>
      <c r="C19" s="72">
        <v>128.0</v>
      </c>
      <c r="D19" s="72">
        <v>1151.0</v>
      </c>
      <c r="E19" s="72">
        <v>1.0</v>
      </c>
      <c r="F19" s="72">
        <v>300.0</v>
      </c>
      <c r="G19" s="72">
        <v>55.0</v>
      </c>
      <c r="J19" s="37">
        <v>128.0</v>
      </c>
      <c r="K19" s="37">
        <v>1151.0</v>
      </c>
      <c r="M19" s="37">
        <v>300.0</v>
      </c>
      <c r="N19" s="37">
        <v>55.0</v>
      </c>
      <c r="O19" s="73"/>
      <c r="P19" s="74">
        <f t="shared" ref="P19:Q19" si="33">C19-J19</f>
        <v>0</v>
      </c>
      <c r="Q19">
        <f t="shared" si="33"/>
        <v>0</v>
      </c>
      <c r="S19">
        <f t="shared" ref="S19:T19" si="34">F19-M19</f>
        <v>0</v>
      </c>
      <c r="T19">
        <f t="shared" si="34"/>
        <v>0</v>
      </c>
    </row>
    <row r="20">
      <c r="A20" s="70" t="s">
        <v>43</v>
      </c>
      <c r="B20" s="70" t="s">
        <v>44</v>
      </c>
      <c r="C20" s="72">
        <v>130.0</v>
      </c>
      <c r="D20" s="72">
        <v>1621.0</v>
      </c>
      <c r="E20" s="72">
        <v>0.0</v>
      </c>
      <c r="F20" s="72">
        <v>300.0</v>
      </c>
      <c r="G20" s="72">
        <v>56.0</v>
      </c>
      <c r="J20" s="37">
        <v>130.0</v>
      </c>
      <c r="K20" s="37">
        <v>1621.0</v>
      </c>
      <c r="M20" s="37">
        <v>300.0</v>
      </c>
      <c r="N20" s="37">
        <v>56.0</v>
      </c>
      <c r="O20" s="73"/>
      <c r="P20" s="74">
        <f t="shared" ref="P20:Q20" si="35">C20-J20</f>
        <v>0</v>
      </c>
      <c r="Q20">
        <f t="shared" si="35"/>
        <v>0</v>
      </c>
      <c r="S20">
        <f t="shared" ref="S20:T20" si="36">F20-M20</f>
        <v>0</v>
      </c>
      <c r="T20">
        <f t="shared" si="36"/>
        <v>0</v>
      </c>
    </row>
    <row r="21">
      <c r="A21" s="36" t="s">
        <v>45</v>
      </c>
      <c r="B21" s="36" t="s">
        <v>46</v>
      </c>
      <c r="C21" s="37">
        <v>105.0</v>
      </c>
      <c r="D21" s="37">
        <v>1659.0</v>
      </c>
      <c r="E21" s="37">
        <v>13.0</v>
      </c>
      <c r="F21" s="37">
        <v>300.0</v>
      </c>
      <c r="G21" s="37">
        <v>45.0</v>
      </c>
      <c r="H21" s="4" t="s">
        <v>231</v>
      </c>
      <c r="J21" s="37">
        <v>105.0</v>
      </c>
      <c r="K21" s="37">
        <v>1659.0</v>
      </c>
      <c r="M21" s="37">
        <v>300.0</v>
      </c>
      <c r="N21" s="37">
        <v>45.0</v>
      </c>
      <c r="O21" s="73"/>
      <c r="P21">
        <f t="shared" ref="P21:Q21" si="37">C21-J21</f>
        <v>0</v>
      </c>
      <c r="Q21">
        <f t="shared" si="37"/>
        <v>0</v>
      </c>
      <c r="S21">
        <f t="shared" ref="S21:T21" si="38">F21-M21</f>
        <v>0</v>
      </c>
      <c r="T21">
        <f t="shared" si="38"/>
        <v>0</v>
      </c>
    </row>
    <row r="22">
      <c r="A22" s="70" t="s">
        <v>47</v>
      </c>
      <c r="B22" s="70" t="s">
        <v>48</v>
      </c>
      <c r="C22" s="72">
        <v>92.0</v>
      </c>
      <c r="D22" s="72">
        <v>129.0</v>
      </c>
      <c r="E22" s="72">
        <v>7.0</v>
      </c>
      <c r="F22" s="72">
        <v>221.0</v>
      </c>
      <c r="G22" s="72">
        <v>40.0</v>
      </c>
      <c r="J22" s="37">
        <v>92.0</v>
      </c>
      <c r="K22" s="37">
        <v>129.0</v>
      </c>
      <c r="M22" s="37">
        <v>221.0</v>
      </c>
      <c r="N22" s="37">
        <v>40.0</v>
      </c>
      <c r="P22" s="74">
        <f t="shared" ref="P22:Q22" si="39">C22-J22</f>
        <v>0</v>
      </c>
      <c r="Q22">
        <f t="shared" si="39"/>
        <v>0</v>
      </c>
      <c r="S22">
        <f t="shared" ref="S22:T22" si="40">F22-M22</f>
        <v>0</v>
      </c>
      <c r="T22">
        <f t="shared" si="40"/>
        <v>0</v>
      </c>
    </row>
    <row r="23">
      <c r="A23" s="36" t="s">
        <v>49</v>
      </c>
      <c r="B23" s="36" t="s">
        <v>50</v>
      </c>
      <c r="C23" s="37">
        <v>70.0</v>
      </c>
      <c r="D23" s="37">
        <v>24.0</v>
      </c>
      <c r="E23" s="37">
        <v>0.0</v>
      </c>
      <c r="F23" s="37">
        <v>94.0</v>
      </c>
      <c r="G23" s="37">
        <v>29.0</v>
      </c>
      <c r="H23" s="4" t="s">
        <v>232</v>
      </c>
      <c r="J23" s="37">
        <v>69.0</v>
      </c>
      <c r="K23" s="37">
        <v>24.0</v>
      </c>
      <c r="M23" s="37">
        <v>93.0</v>
      </c>
      <c r="N23" s="37">
        <v>30.0</v>
      </c>
      <c r="P23">
        <f t="shared" ref="P23:Q23" si="41">C23-J23</f>
        <v>1</v>
      </c>
      <c r="Q23">
        <f t="shared" si="41"/>
        <v>0</v>
      </c>
      <c r="S23">
        <f t="shared" ref="S23:T23" si="42">F23-M23</f>
        <v>1</v>
      </c>
      <c r="T23">
        <f t="shared" si="42"/>
        <v>-1</v>
      </c>
    </row>
    <row r="24">
      <c r="A24" s="70" t="s">
        <v>51</v>
      </c>
      <c r="B24" s="70" t="s">
        <v>52</v>
      </c>
      <c r="C24" s="72">
        <v>85.0</v>
      </c>
      <c r="D24" s="72">
        <v>207.0</v>
      </c>
      <c r="E24" s="72">
        <v>0.0</v>
      </c>
      <c r="F24" s="72">
        <v>292.0</v>
      </c>
      <c r="G24" s="72">
        <v>37.0</v>
      </c>
      <c r="J24" s="37">
        <v>85.0</v>
      </c>
      <c r="K24" s="37">
        <v>207.0</v>
      </c>
      <c r="M24" s="37">
        <v>292.0</v>
      </c>
      <c r="N24" s="37">
        <v>37.0</v>
      </c>
      <c r="P24" s="74">
        <f t="shared" ref="P24:Q24" si="43">C24-J24</f>
        <v>0</v>
      </c>
      <c r="Q24">
        <f t="shared" si="43"/>
        <v>0</v>
      </c>
      <c r="S24">
        <f t="shared" ref="S24:T24" si="44">F24-M24</f>
        <v>0</v>
      </c>
      <c r="T24">
        <f t="shared" si="44"/>
        <v>0</v>
      </c>
    </row>
    <row r="25">
      <c r="A25" s="36" t="s">
        <v>53</v>
      </c>
      <c r="B25" s="36" t="s">
        <v>54</v>
      </c>
      <c r="C25" s="37">
        <v>70.0</v>
      </c>
      <c r="D25" s="37">
        <v>6172.0</v>
      </c>
      <c r="E25" s="37">
        <v>13.0</v>
      </c>
      <c r="F25" s="37">
        <v>300.0</v>
      </c>
      <c r="G25" s="37">
        <v>34.0</v>
      </c>
      <c r="H25" s="4" t="s">
        <v>233</v>
      </c>
      <c r="J25" s="37">
        <v>73.0</v>
      </c>
      <c r="K25" s="37">
        <v>6172.0</v>
      </c>
      <c r="M25" s="37">
        <v>300.0</v>
      </c>
      <c r="N25" s="37">
        <v>31.0</v>
      </c>
      <c r="P25">
        <f t="shared" ref="P25:Q25" si="45">C25-J25</f>
        <v>-3</v>
      </c>
      <c r="Q25">
        <f t="shared" si="45"/>
        <v>0</v>
      </c>
      <c r="S25">
        <f t="shared" ref="S25:T25" si="46">F25-M25</f>
        <v>0</v>
      </c>
      <c r="T25">
        <f t="shared" si="46"/>
        <v>3</v>
      </c>
    </row>
    <row r="26">
      <c r="A26" s="36" t="s">
        <v>55</v>
      </c>
      <c r="B26" s="36" t="s">
        <v>56</v>
      </c>
      <c r="C26" s="37">
        <v>67.0</v>
      </c>
      <c r="D26" s="37">
        <v>2329.0</v>
      </c>
      <c r="E26" s="37">
        <v>11.0</v>
      </c>
      <c r="F26" s="37">
        <v>300.0</v>
      </c>
      <c r="G26" s="37">
        <v>28.0</v>
      </c>
      <c r="H26" s="4" t="s">
        <v>230</v>
      </c>
      <c r="J26" s="37">
        <v>66.0</v>
      </c>
      <c r="K26" s="37">
        <v>2329.0</v>
      </c>
      <c r="M26" s="37">
        <v>300.0</v>
      </c>
      <c r="N26" s="37">
        <v>29.0</v>
      </c>
      <c r="P26">
        <f t="shared" ref="P26:Q26" si="47">C26-J26</f>
        <v>1</v>
      </c>
      <c r="Q26">
        <f t="shared" si="47"/>
        <v>0</v>
      </c>
      <c r="S26">
        <f t="shared" ref="S26:T26" si="48">F26-M26</f>
        <v>0</v>
      </c>
      <c r="T26">
        <f t="shared" si="48"/>
        <v>-1</v>
      </c>
    </row>
    <row r="27">
      <c r="A27" s="36" t="s">
        <v>57</v>
      </c>
      <c r="B27" s="36" t="s">
        <v>58</v>
      </c>
      <c r="C27" s="37">
        <v>89.0</v>
      </c>
      <c r="D27" s="37">
        <v>1002.0</v>
      </c>
      <c r="E27" s="37">
        <v>3.0</v>
      </c>
      <c r="F27" s="37">
        <v>300.0</v>
      </c>
      <c r="G27" s="37">
        <v>39.0</v>
      </c>
      <c r="H27" s="4" t="s">
        <v>234</v>
      </c>
      <c r="J27" s="37">
        <v>89.0</v>
      </c>
      <c r="K27" s="37">
        <v>1002.0</v>
      </c>
      <c r="M27" s="37">
        <v>300.0</v>
      </c>
      <c r="N27" s="37">
        <v>39.0</v>
      </c>
      <c r="P27">
        <f t="shared" ref="P27:Q27" si="49">C27-J27</f>
        <v>0</v>
      </c>
      <c r="Q27">
        <f t="shared" si="49"/>
        <v>0</v>
      </c>
      <c r="S27">
        <f t="shared" ref="S27:T27" si="50">F27-M27</f>
        <v>0</v>
      </c>
      <c r="T27">
        <f t="shared" si="50"/>
        <v>0</v>
      </c>
    </row>
    <row r="28">
      <c r="A28" s="70" t="s">
        <v>59</v>
      </c>
      <c r="B28" s="70" t="s">
        <v>60</v>
      </c>
      <c r="C28" s="72">
        <v>74.0</v>
      </c>
      <c r="D28" s="72">
        <v>76.0</v>
      </c>
      <c r="E28" s="72">
        <v>0.0</v>
      </c>
      <c r="F28" s="72">
        <v>150.0</v>
      </c>
      <c r="G28" s="72">
        <v>32.0</v>
      </c>
      <c r="J28" s="37">
        <v>74.0</v>
      </c>
      <c r="K28" s="37">
        <v>76.0</v>
      </c>
      <c r="M28" s="37">
        <v>150.0</v>
      </c>
      <c r="N28" s="37">
        <v>32.0</v>
      </c>
      <c r="P28" s="74">
        <f t="shared" ref="P28:Q28" si="51">C28-J28</f>
        <v>0</v>
      </c>
      <c r="Q28">
        <f t="shared" si="51"/>
        <v>0</v>
      </c>
      <c r="S28">
        <f t="shared" ref="S28:T28" si="52">F28-M28</f>
        <v>0</v>
      </c>
      <c r="T28">
        <f t="shared" si="52"/>
        <v>0</v>
      </c>
    </row>
    <row r="29">
      <c r="A29" s="36" t="s">
        <v>61</v>
      </c>
      <c r="B29" s="36" t="s">
        <v>62</v>
      </c>
      <c r="C29" s="37">
        <v>88.0</v>
      </c>
      <c r="D29" s="37">
        <v>77.0</v>
      </c>
      <c r="E29" s="37">
        <v>0.0</v>
      </c>
      <c r="F29" s="37">
        <v>165.0</v>
      </c>
      <c r="G29" s="37">
        <v>33.0</v>
      </c>
      <c r="H29" s="4" t="s">
        <v>230</v>
      </c>
      <c r="J29" s="37">
        <v>85.0</v>
      </c>
      <c r="K29" s="37">
        <v>77.0</v>
      </c>
      <c r="M29" s="37">
        <v>162.0</v>
      </c>
      <c r="N29" s="37">
        <v>36.0</v>
      </c>
      <c r="P29">
        <f t="shared" ref="P29:Q29" si="53">C29-J29</f>
        <v>3</v>
      </c>
      <c r="Q29">
        <f t="shared" si="53"/>
        <v>0</v>
      </c>
      <c r="S29">
        <f t="shared" ref="S29:T29" si="54">F29-M29</f>
        <v>3</v>
      </c>
      <c r="T29">
        <f t="shared" si="54"/>
        <v>-3</v>
      </c>
    </row>
    <row r="30">
      <c r="A30" s="70" t="s">
        <v>63</v>
      </c>
      <c r="B30" s="70" t="s">
        <v>64</v>
      </c>
      <c r="C30" s="72">
        <v>86.0</v>
      </c>
      <c r="D30" s="72">
        <v>1348.0</v>
      </c>
      <c r="E30" s="72">
        <v>0.0</v>
      </c>
      <c r="F30" s="72">
        <v>300.0</v>
      </c>
      <c r="G30" s="72">
        <v>37.0</v>
      </c>
      <c r="J30" s="37">
        <v>86.0</v>
      </c>
      <c r="K30" s="37">
        <v>1348.0</v>
      </c>
      <c r="M30" s="37">
        <v>300.0</v>
      </c>
      <c r="N30" s="37">
        <v>37.0</v>
      </c>
      <c r="P30" s="74">
        <f t="shared" ref="P30:Q30" si="55">C30-J30</f>
        <v>0</v>
      </c>
      <c r="Q30">
        <f t="shared" si="55"/>
        <v>0</v>
      </c>
      <c r="S30">
        <f t="shared" ref="S30:T30" si="56">F30-M30</f>
        <v>0</v>
      </c>
      <c r="T30">
        <f t="shared" si="56"/>
        <v>0</v>
      </c>
    </row>
    <row r="31">
      <c r="A31" s="70" t="s">
        <v>65</v>
      </c>
      <c r="B31" s="70" t="s">
        <v>66</v>
      </c>
      <c r="C31" s="72">
        <v>250.0</v>
      </c>
      <c r="D31" s="72">
        <v>1517.0</v>
      </c>
      <c r="E31" s="72">
        <v>3.0</v>
      </c>
      <c r="F31" s="72">
        <v>300.0</v>
      </c>
      <c r="G31" s="72">
        <v>108.0</v>
      </c>
      <c r="J31" s="37">
        <v>250.0</v>
      </c>
      <c r="K31" s="37">
        <v>1517.0</v>
      </c>
      <c r="M31" s="37">
        <v>300.0</v>
      </c>
      <c r="N31" s="37">
        <v>108.0</v>
      </c>
      <c r="P31" s="74">
        <f t="shared" ref="P31:Q31" si="57">C31-J31</f>
        <v>0</v>
      </c>
      <c r="Q31">
        <f t="shared" si="57"/>
        <v>0</v>
      </c>
      <c r="S31">
        <f t="shared" ref="S31:T31" si="58">F31-M31</f>
        <v>0</v>
      </c>
      <c r="T31">
        <f t="shared" si="58"/>
        <v>0</v>
      </c>
    </row>
    <row r="32">
      <c r="A32" s="70" t="s">
        <v>67</v>
      </c>
      <c r="B32" s="70" t="s">
        <v>68</v>
      </c>
      <c r="C32" s="72">
        <v>92.0</v>
      </c>
      <c r="D32" s="72">
        <v>265.0</v>
      </c>
      <c r="E32" s="72">
        <v>0.0</v>
      </c>
      <c r="F32" s="72">
        <v>300.0</v>
      </c>
      <c r="G32" s="72">
        <v>40.0</v>
      </c>
      <c r="J32" s="37">
        <v>92.0</v>
      </c>
      <c r="K32" s="37">
        <v>265.0</v>
      </c>
      <c r="M32" s="37">
        <v>300.0</v>
      </c>
      <c r="N32" s="37">
        <v>40.0</v>
      </c>
      <c r="P32" s="74">
        <f t="shared" ref="P32:Q32" si="59">C32-J32</f>
        <v>0</v>
      </c>
      <c r="Q32">
        <f t="shared" si="59"/>
        <v>0</v>
      </c>
      <c r="S32">
        <f t="shared" ref="S32:T32" si="60">F32-M32</f>
        <v>0</v>
      </c>
      <c r="T32">
        <f t="shared" si="60"/>
        <v>0</v>
      </c>
    </row>
    <row r="33">
      <c r="A33" s="70" t="s">
        <v>69</v>
      </c>
      <c r="B33" s="70" t="s">
        <v>70</v>
      </c>
      <c r="C33" s="72">
        <v>125.0</v>
      </c>
      <c r="D33" s="72">
        <v>1107.0</v>
      </c>
      <c r="E33" s="72">
        <v>0.0</v>
      </c>
      <c r="F33" s="72">
        <v>300.0</v>
      </c>
      <c r="G33" s="72">
        <v>54.0</v>
      </c>
      <c r="J33" s="37">
        <v>125.0</v>
      </c>
      <c r="K33" s="37">
        <v>1107.0</v>
      </c>
      <c r="M33" s="37">
        <v>300.0</v>
      </c>
      <c r="N33" s="37">
        <v>54.0</v>
      </c>
      <c r="P33" s="74">
        <f t="shared" ref="P33:Q33" si="61">C33-J33</f>
        <v>0</v>
      </c>
      <c r="Q33">
        <f t="shared" si="61"/>
        <v>0</v>
      </c>
      <c r="S33">
        <f t="shared" ref="S33:T33" si="62">F33-M33</f>
        <v>0</v>
      </c>
      <c r="T33">
        <f t="shared" si="62"/>
        <v>0</v>
      </c>
    </row>
    <row r="34">
      <c r="A34" s="36" t="s">
        <v>71</v>
      </c>
      <c r="B34" s="36" t="s">
        <v>72</v>
      </c>
      <c r="C34" s="37">
        <v>67.0</v>
      </c>
      <c r="D34" s="37">
        <v>49.0</v>
      </c>
      <c r="E34" s="37">
        <v>6.0</v>
      </c>
      <c r="F34" s="37">
        <v>116.0</v>
      </c>
      <c r="G34" s="37">
        <v>28.0</v>
      </c>
      <c r="H34" s="4" t="s">
        <v>235</v>
      </c>
      <c r="I34" s="53" t="s">
        <v>236</v>
      </c>
      <c r="J34" s="37">
        <v>66.0</v>
      </c>
      <c r="K34" s="37">
        <v>49.0</v>
      </c>
      <c r="M34" s="37">
        <v>115.0</v>
      </c>
      <c r="N34" s="37">
        <v>29.0</v>
      </c>
      <c r="P34">
        <f t="shared" ref="P34:Q34" si="63">C34-J34</f>
        <v>1</v>
      </c>
      <c r="Q34">
        <f t="shared" si="63"/>
        <v>0</v>
      </c>
      <c r="S34">
        <f t="shared" ref="S34:T34" si="64">F34-M34</f>
        <v>1</v>
      </c>
      <c r="T34">
        <f t="shared" si="64"/>
        <v>-1</v>
      </c>
    </row>
    <row r="35">
      <c r="A35" s="36" t="s">
        <v>73</v>
      </c>
      <c r="B35" s="36" t="s">
        <v>74</v>
      </c>
      <c r="C35" s="37">
        <v>69.0</v>
      </c>
      <c r="D35" s="37">
        <v>174.0</v>
      </c>
      <c r="E35" s="37">
        <v>12.0</v>
      </c>
      <c r="F35" s="37">
        <v>243.0</v>
      </c>
      <c r="G35" s="37">
        <v>30.0</v>
      </c>
      <c r="H35" s="4" t="s">
        <v>237</v>
      </c>
      <c r="J35" s="37">
        <v>69.0</v>
      </c>
      <c r="K35" s="37">
        <v>174.0</v>
      </c>
      <c r="M35" s="37">
        <v>243.0</v>
      </c>
      <c r="N35" s="37">
        <v>30.0</v>
      </c>
      <c r="P35">
        <f t="shared" ref="P35:Q35" si="65">C35-J35</f>
        <v>0</v>
      </c>
      <c r="Q35">
        <f t="shared" si="65"/>
        <v>0</v>
      </c>
      <c r="S35">
        <f t="shared" ref="S35:T35" si="66">F35-M35</f>
        <v>0</v>
      </c>
      <c r="T35">
        <f t="shared" si="66"/>
        <v>0</v>
      </c>
    </row>
    <row r="36">
      <c r="A36" s="36" t="s">
        <v>75</v>
      </c>
      <c r="B36" s="36" t="s">
        <v>76</v>
      </c>
      <c r="C36" s="37">
        <v>88.0</v>
      </c>
      <c r="D36" s="37">
        <v>879.0</v>
      </c>
      <c r="E36" s="37">
        <v>13.0</v>
      </c>
      <c r="F36" s="37">
        <v>300.0</v>
      </c>
      <c r="G36" s="37">
        <v>38.0</v>
      </c>
      <c r="H36" s="4" t="s">
        <v>230</v>
      </c>
      <c r="J36" s="37">
        <v>88.0</v>
      </c>
      <c r="K36" s="37">
        <v>879.0</v>
      </c>
      <c r="M36" s="37">
        <v>300.0</v>
      </c>
      <c r="N36" s="37">
        <v>38.0</v>
      </c>
      <c r="P36">
        <f t="shared" ref="P36:Q36" si="67">C36-J36</f>
        <v>0</v>
      </c>
      <c r="Q36">
        <f t="shared" si="67"/>
        <v>0</v>
      </c>
      <c r="S36">
        <f t="shared" ref="S36:T36" si="68">F36-M36</f>
        <v>0</v>
      </c>
      <c r="T36">
        <f t="shared" si="68"/>
        <v>0</v>
      </c>
    </row>
    <row r="37">
      <c r="A37" s="36" t="s">
        <v>77</v>
      </c>
      <c r="B37" s="36" t="s">
        <v>78</v>
      </c>
      <c r="C37" s="37">
        <v>61.0</v>
      </c>
      <c r="D37" s="37">
        <v>288.0</v>
      </c>
      <c r="E37" s="37">
        <v>18.0</v>
      </c>
      <c r="F37" s="37">
        <v>300.0</v>
      </c>
      <c r="G37" s="37">
        <v>32.0</v>
      </c>
      <c r="H37" s="4" t="s">
        <v>230</v>
      </c>
      <c r="J37" s="37">
        <v>65.0</v>
      </c>
      <c r="K37" s="37">
        <v>288.0</v>
      </c>
      <c r="M37" s="37">
        <v>300.0</v>
      </c>
      <c r="N37" s="37">
        <v>28.0</v>
      </c>
      <c r="P37">
        <f t="shared" ref="P37:Q37" si="69">C37-J37</f>
        <v>-4</v>
      </c>
      <c r="Q37">
        <f t="shared" si="69"/>
        <v>0</v>
      </c>
      <c r="S37">
        <f t="shared" ref="S37:T37" si="70">F37-M37</f>
        <v>0</v>
      </c>
      <c r="T37">
        <f t="shared" si="70"/>
        <v>4</v>
      </c>
    </row>
    <row r="38">
      <c r="A38" s="36" t="s">
        <v>79</v>
      </c>
      <c r="B38" s="36" t="s">
        <v>80</v>
      </c>
      <c r="C38" s="37">
        <v>78.0</v>
      </c>
      <c r="D38" s="37">
        <v>38.0</v>
      </c>
      <c r="E38" s="37">
        <v>3.0</v>
      </c>
      <c r="F38" s="37">
        <v>116.0</v>
      </c>
      <c r="G38" s="37">
        <v>34.0</v>
      </c>
      <c r="H38" s="53" t="s">
        <v>238</v>
      </c>
      <c r="I38" s="53">
        <v>16451.0</v>
      </c>
      <c r="J38" s="37">
        <v>78.0</v>
      </c>
      <c r="K38" s="37">
        <v>38.0</v>
      </c>
      <c r="M38" s="37">
        <v>116.0</v>
      </c>
      <c r="N38" s="37">
        <v>34.0</v>
      </c>
      <c r="P38">
        <f t="shared" ref="P38:Q38" si="71">C38-J38</f>
        <v>0</v>
      </c>
      <c r="Q38">
        <f t="shared" si="71"/>
        <v>0</v>
      </c>
      <c r="S38">
        <f t="shared" ref="S38:T38" si="72">F38-M38</f>
        <v>0</v>
      </c>
      <c r="T38">
        <f t="shared" si="72"/>
        <v>0</v>
      </c>
    </row>
    <row r="39">
      <c r="A39" s="36" t="s">
        <v>81</v>
      </c>
      <c r="B39" s="36" t="s">
        <v>82</v>
      </c>
      <c r="C39" s="37">
        <v>71.0</v>
      </c>
      <c r="D39" s="37">
        <v>599.0</v>
      </c>
      <c r="E39" s="37">
        <v>7.0</v>
      </c>
      <c r="F39" s="37">
        <v>300.0</v>
      </c>
      <c r="G39" s="37">
        <v>30.0</v>
      </c>
      <c r="H39" s="4" t="s">
        <v>230</v>
      </c>
      <c r="J39" s="37">
        <v>71.0</v>
      </c>
      <c r="K39" s="37">
        <v>599.0</v>
      </c>
      <c r="M39" s="37">
        <v>300.0</v>
      </c>
      <c r="N39" s="37">
        <v>30.0</v>
      </c>
      <c r="P39">
        <f t="shared" ref="P39:Q39" si="73">C39-J39</f>
        <v>0</v>
      </c>
      <c r="Q39">
        <f t="shared" si="73"/>
        <v>0</v>
      </c>
      <c r="S39">
        <f t="shared" ref="S39:T39" si="74">F39-M39</f>
        <v>0</v>
      </c>
      <c r="T39">
        <f t="shared" si="74"/>
        <v>0</v>
      </c>
    </row>
    <row r="40">
      <c r="A40" s="70" t="s">
        <v>83</v>
      </c>
      <c r="B40" s="70" t="s">
        <v>84</v>
      </c>
      <c r="C40" s="72">
        <v>75.0</v>
      </c>
      <c r="D40" s="72">
        <v>135.0</v>
      </c>
      <c r="E40" s="72">
        <v>4.0</v>
      </c>
      <c r="F40" s="72">
        <v>210.0</v>
      </c>
      <c r="G40" s="72">
        <v>32.0</v>
      </c>
      <c r="J40" s="37">
        <v>75.0</v>
      </c>
      <c r="K40" s="37">
        <v>135.0</v>
      </c>
      <c r="M40" s="37">
        <v>210.0</v>
      </c>
      <c r="N40" s="37">
        <v>32.0</v>
      </c>
      <c r="P40" s="74">
        <f t="shared" ref="P40:Q40" si="75">C40-J40</f>
        <v>0</v>
      </c>
      <c r="Q40">
        <f t="shared" si="75"/>
        <v>0</v>
      </c>
      <c r="S40">
        <f t="shared" ref="S40:T40" si="76">F40-M40</f>
        <v>0</v>
      </c>
      <c r="T40">
        <f t="shared" si="76"/>
        <v>0</v>
      </c>
    </row>
    <row r="41">
      <c r="A41" s="70" t="s">
        <v>85</v>
      </c>
      <c r="B41" s="70" t="s">
        <v>86</v>
      </c>
      <c r="C41" s="72">
        <v>96.0</v>
      </c>
      <c r="D41" s="72">
        <v>95.0</v>
      </c>
      <c r="E41" s="72">
        <v>2.0</v>
      </c>
      <c r="F41" s="72">
        <v>191.0</v>
      </c>
      <c r="G41" s="72">
        <v>42.0</v>
      </c>
      <c r="J41" s="37">
        <v>96.0</v>
      </c>
      <c r="K41" s="37">
        <v>95.0</v>
      </c>
      <c r="M41" s="37">
        <v>191.0</v>
      </c>
      <c r="N41" s="37">
        <v>42.0</v>
      </c>
      <c r="P41" s="74">
        <f t="shared" ref="P41:Q41" si="77">C41-J41</f>
        <v>0</v>
      </c>
      <c r="Q41">
        <f t="shared" si="77"/>
        <v>0</v>
      </c>
      <c r="S41">
        <f t="shared" ref="S41:T41" si="78">F41-M41</f>
        <v>0</v>
      </c>
      <c r="T41">
        <f t="shared" si="78"/>
        <v>0</v>
      </c>
    </row>
    <row r="42">
      <c r="A42" s="36" t="s">
        <v>87</v>
      </c>
      <c r="B42" s="36" t="s">
        <v>88</v>
      </c>
      <c r="C42" s="37">
        <v>67.0</v>
      </c>
      <c r="D42" s="37">
        <v>172.0</v>
      </c>
      <c r="E42" s="37">
        <v>5.0</v>
      </c>
      <c r="F42" s="37">
        <v>239.0</v>
      </c>
      <c r="G42" s="37">
        <v>28.0</v>
      </c>
      <c r="H42" s="4" t="s">
        <v>230</v>
      </c>
      <c r="J42" s="37">
        <v>66.0</v>
      </c>
      <c r="K42" s="37">
        <v>172.0</v>
      </c>
      <c r="M42" s="37">
        <v>238.0</v>
      </c>
      <c r="N42" s="37">
        <v>29.0</v>
      </c>
      <c r="P42">
        <f t="shared" ref="P42:Q42" si="79">C42-J42</f>
        <v>1</v>
      </c>
      <c r="Q42">
        <f t="shared" si="79"/>
        <v>0</v>
      </c>
      <c r="S42">
        <f t="shared" ref="S42:T42" si="80">F42-M42</f>
        <v>1</v>
      </c>
      <c r="T42">
        <f t="shared" si="80"/>
        <v>-1</v>
      </c>
    </row>
    <row r="43">
      <c r="A43" s="36" t="s">
        <v>89</v>
      </c>
      <c r="B43" s="36" t="s">
        <v>90</v>
      </c>
      <c r="C43" s="37">
        <v>69.0</v>
      </c>
      <c r="D43" s="37">
        <v>86.0</v>
      </c>
      <c r="E43" s="37">
        <v>15.0</v>
      </c>
      <c r="F43" s="37">
        <v>155.0</v>
      </c>
      <c r="G43" s="37">
        <v>29.0</v>
      </c>
      <c r="H43" s="4" t="s">
        <v>230</v>
      </c>
      <c r="J43" s="37">
        <v>68.0</v>
      </c>
      <c r="K43" s="37">
        <v>86.0</v>
      </c>
      <c r="M43" s="37">
        <v>154.0</v>
      </c>
      <c r="N43" s="37">
        <v>30.0</v>
      </c>
      <c r="P43">
        <f t="shared" ref="P43:Q43" si="81">C43-J43</f>
        <v>1</v>
      </c>
      <c r="Q43">
        <f t="shared" si="81"/>
        <v>0</v>
      </c>
      <c r="S43">
        <f t="shared" ref="S43:T43" si="82">F43-M43</f>
        <v>1</v>
      </c>
      <c r="T43">
        <f t="shared" si="82"/>
        <v>-1</v>
      </c>
    </row>
    <row r="45">
      <c r="B45" s="4" t="s">
        <v>239</v>
      </c>
      <c r="C45" s="75">
        <f t="shared" ref="C45:G45" si="83">MIN(C3:C43)</f>
        <v>59</v>
      </c>
      <c r="D45">
        <f t="shared" si="83"/>
        <v>2</v>
      </c>
      <c r="E45">
        <f t="shared" si="83"/>
        <v>0</v>
      </c>
      <c r="F45" s="75">
        <f t="shared" si="83"/>
        <v>94</v>
      </c>
      <c r="G45" s="75">
        <f t="shared" si="83"/>
        <v>25</v>
      </c>
    </row>
    <row r="46">
      <c r="B46" s="4" t="s">
        <v>240</v>
      </c>
      <c r="C46">
        <f t="shared" ref="C46:G46" si="84">MAX(C3:C43)</f>
        <v>256</v>
      </c>
      <c r="D46">
        <f t="shared" si="84"/>
        <v>6172</v>
      </c>
      <c r="E46">
        <f t="shared" si="84"/>
        <v>18</v>
      </c>
      <c r="F46" s="75">
        <f t="shared" si="84"/>
        <v>300</v>
      </c>
      <c r="G46">
        <f t="shared" si="84"/>
        <v>110</v>
      </c>
    </row>
    <row r="47">
      <c r="B47" s="4" t="s">
        <v>241</v>
      </c>
      <c r="C47">
        <f t="shared" ref="C47:G47" si="85">SUM(C3:C43)</f>
        <v>3712</v>
      </c>
      <c r="D47">
        <f t="shared" si="85"/>
        <v>26429</v>
      </c>
      <c r="E47">
        <f t="shared" si="85"/>
        <v>198</v>
      </c>
      <c r="F47" s="75">
        <f t="shared" si="85"/>
        <v>9473</v>
      </c>
      <c r="G47" s="75">
        <f t="shared" si="85"/>
        <v>1601</v>
      </c>
    </row>
  </sheetData>
  <drawing r:id="rId1"/>
</worksheet>
</file>