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xaviering/Google Drive/TwitterAgro/"/>
    </mc:Choice>
  </mc:AlternateContent>
  <xr:revisionPtr revIDLastSave="0" documentId="13_ncr:1_{2292F47F-974A-1145-BE6E-D79ECD43BC69}" xr6:coauthVersionLast="45" xr6:coauthVersionMax="45" xr10:uidLastSave="{00000000-0000-0000-0000-000000000000}"/>
  <bookViews>
    <workbookView xWindow="0" yWindow="460" windowWidth="28800" windowHeight="17600" tabRatio="500" xr2:uid="{00000000-000D-0000-FFFF-FFFF00000000}"/>
  </bookViews>
  <sheets>
    <sheet name="Sheet1" sheetId="1" r:id="rId1"/>
  </sheets>
  <definedNames>
    <definedName name="_xlnm._FilterDatabase" localSheetId="0" hidden="1">Sheet1!$K$1:$V$29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2" i="1"/>
</calcChain>
</file>

<file path=xl/sharedStrings.xml><?xml version="1.0" encoding="utf-8"?>
<sst xmlns="http://schemas.openxmlformats.org/spreadsheetml/2006/main" count="92" uniqueCount="50">
  <si>
    <t>month</t>
  </si>
  <si>
    <t>Período</t>
  </si>
  <si>
    <t>General</t>
  </si>
  <si>
    <t>Economía</t>
  </si>
  <si>
    <t>Sector</t>
  </si>
  <si>
    <t>Empresa</t>
  </si>
  <si>
    <t>Actual</t>
  </si>
  <si>
    <t>Expectativa</t>
  </si>
  <si>
    <t>2012-11</t>
  </si>
  <si>
    <t>2013-03</t>
  </si>
  <si>
    <t>2013-07</t>
  </si>
  <si>
    <t>2013-11</t>
  </si>
  <si>
    <t>2014-03</t>
  </si>
  <si>
    <t>2014-07</t>
  </si>
  <si>
    <t>2014-11</t>
  </si>
  <si>
    <t>2015-03</t>
  </si>
  <si>
    <t>2015-07</t>
  </si>
  <si>
    <t>2015-11</t>
  </si>
  <si>
    <t>2016-03</t>
  </si>
  <si>
    <t>2016-07</t>
  </si>
  <si>
    <t>2016-11</t>
  </si>
  <si>
    <t>2017-03</t>
  </si>
  <si>
    <t>2017-07</t>
  </si>
  <si>
    <t>2017-11</t>
  </si>
  <si>
    <t>2018-03</t>
  </si>
  <si>
    <t>2018-07</t>
  </si>
  <si>
    <t>2014-05</t>
  </si>
  <si>
    <t>2014-06</t>
  </si>
  <si>
    <t>2014-08</t>
  </si>
  <si>
    <t>2014-09</t>
  </si>
  <si>
    <t>2014-10</t>
  </si>
  <si>
    <t>2014-12</t>
  </si>
  <si>
    <t>2015-01</t>
  </si>
  <si>
    <t>2015-02</t>
  </si>
  <si>
    <t>2015-04</t>
  </si>
  <si>
    <t>2015-05</t>
  </si>
  <si>
    <t>2015-06</t>
  </si>
  <si>
    <t>2015-08</t>
  </si>
  <si>
    <t>2015-09</t>
  </si>
  <si>
    <t>2015-10</t>
  </si>
  <si>
    <t>2015-12</t>
  </si>
  <si>
    <t>2016-01</t>
  </si>
  <si>
    <t>2016-02</t>
  </si>
  <si>
    <t>2016-04</t>
  </si>
  <si>
    <t>2016-05</t>
  </si>
  <si>
    <t>2016-06</t>
  </si>
  <si>
    <t>2016-08</t>
  </si>
  <si>
    <t>Sentiment</t>
  </si>
  <si>
    <t>google</t>
  </si>
  <si>
    <t>watson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</si>
</sst>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rgb="FF000000"/>
      <name val="Helvetica Neue"/>
    </font>
    <font>
      <sz val="12"/>
      <color rgb="FF000000"/>
      <name val="Helvetica Neue"/>
    </font>
    <font>
      <sz val="14"/>
      <color rgb="FF000000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</a:t>
            </a:r>
            <a:r>
              <a:rPr lang="en-US" baseline="0"/>
              <a:t> vs Encuesta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Sentiment</c:v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Sheet1!$L$2:$L$29</c:f>
              <c:strCache>
                <c:ptCount val="7"/>
                <c:pt idx="0">
                  <c:v>2014-07</c:v>
                </c:pt>
                <c:pt idx="1">
                  <c:v>2014-11</c:v>
                </c:pt>
                <c:pt idx="2">
                  <c:v>2015-03</c:v>
                </c:pt>
                <c:pt idx="3">
                  <c:v>2015-07</c:v>
                </c:pt>
                <c:pt idx="4">
                  <c:v>2015-11</c:v>
                </c:pt>
                <c:pt idx="5">
                  <c:v>2016-03</c:v>
                </c:pt>
                <c:pt idx="6">
                  <c:v>2016-07</c:v>
                </c:pt>
              </c:strCache>
            </c:strRef>
          </c:cat>
          <c:val>
            <c:numRef>
              <c:f>Sheet1!$M$2:$M$29</c:f>
              <c:numCache>
                <c:formatCode>General</c:formatCode>
                <c:ptCount val="7"/>
                <c:pt idx="0">
                  <c:v>-1.9913E-2</c:v>
                </c:pt>
                <c:pt idx="1">
                  <c:v>-1.5762000000000002E-2</c:v>
                </c:pt>
                <c:pt idx="2">
                  <c:v>-2.0424000000000001E-2</c:v>
                </c:pt>
                <c:pt idx="3">
                  <c:v>-1.8083999999999999E-2</c:v>
                </c:pt>
                <c:pt idx="4">
                  <c:v>4.1117000000000001E-2</c:v>
                </c:pt>
                <c:pt idx="5">
                  <c:v>6.9866999999999999E-2</c:v>
                </c:pt>
                <c:pt idx="6">
                  <c:v>9.9213999999999997E-2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2-284F-8552-77CD89939A2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Sheet1!$V$4:$V$28</c:f>
              <c:numCache>
                <c:formatCode>General</c:formatCode>
                <c:ptCount val="7"/>
                <c:pt idx="0">
                  <c:v>-0.12820419917582401</c:v>
                </c:pt>
                <c:pt idx="1">
                  <c:v>3.9526161135161001E-3</c:v>
                </c:pt>
                <c:pt idx="2">
                  <c:v>-6.4236253333333299E-2</c:v>
                </c:pt>
                <c:pt idx="3">
                  <c:v>-5.9653081960784303E-2</c:v>
                </c:pt>
                <c:pt idx="4">
                  <c:v>-7.5014732116261404E-2</c:v>
                </c:pt>
                <c:pt idx="5">
                  <c:v>1.7402521695402299E-2</c:v>
                </c:pt>
                <c:pt idx="6">
                  <c:v>3.1075608445272601E-2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2-284F-8552-77CD89939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95550704"/>
        <c:axId val="-694022560"/>
      </c:lineChart>
      <c:lineChart>
        <c:grouping val="standard"/>
        <c:varyColors val="0"/>
        <c:ser>
          <c:idx val="1"/>
          <c:order val="1"/>
          <c:tx>
            <c:v>General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Sheet1!$N$2:$N$29</c:f>
              <c:numCache>
                <c:formatCode>General</c:formatCode>
                <c:ptCount val="7"/>
                <c:pt idx="0">
                  <c:v>30.9</c:v>
                </c:pt>
                <c:pt idx="1">
                  <c:v>30.6</c:v>
                </c:pt>
                <c:pt idx="2">
                  <c:v>45.3</c:v>
                </c:pt>
                <c:pt idx="3">
                  <c:v>33.799999999999997</c:v>
                </c:pt>
                <c:pt idx="4">
                  <c:v>56.6</c:v>
                </c:pt>
                <c:pt idx="5">
                  <c:v>72.099999999999994</c:v>
                </c:pt>
                <c:pt idx="6">
                  <c:v>73.8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E2-284F-8552-77CD89939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93029184"/>
        <c:axId val="-692737952"/>
      </c:lineChart>
      <c:catAx>
        <c:axId val="-69555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-694022560"/>
        <c:crosses val="autoZero"/>
        <c:auto val="1"/>
        <c:lblAlgn val="ctr"/>
        <c:lblOffset val="100"/>
        <c:noMultiLvlLbl val="0"/>
      </c:catAx>
      <c:valAx>
        <c:axId val="-6940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Sentiment Average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-695550704"/>
        <c:crosses val="autoZero"/>
        <c:crossBetween val="between"/>
      </c:valAx>
      <c:valAx>
        <c:axId val="-6927379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Encuesta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-693029184"/>
        <c:crosses val="max"/>
        <c:crossBetween val="between"/>
      </c:valAx>
      <c:catAx>
        <c:axId val="-693029184"/>
        <c:scaling>
          <c:orientation val="minMax"/>
        </c:scaling>
        <c:delete val="1"/>
        <c:axPos val="b"/>
        <c:majorTickMark val="out"/>
        <c:minorTickMark val="none"/>
        <c:tickLblPos val="nextTo"/>
        <c:crossAx val="-692737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749300</xdr:colOff>
      <xdr:row>30</xdr:row>
      <xdr:rowOff>177800</xdr:rowOff>
    </xdr:from>
    <xdr:to>
      <xdr:col>21</xdr:col>
      <xdr:colOff>419100</xdr:colOff>
      <xdr:row>57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29"/>
  <sheetViews>
    <sheetView tabSelected="1" topLeftCell="E1" workbookViewId="0">
      <selection activeCell="K1" sqref="K1:V1"/>
    </sheetView>
  </sheetViews>
  <sheetFormatPr baseColWidth="10" defaultRowHeight="16" x14ac:dyDescent="0.2"/>
  <sheetData>
    <row r="1" spans="1:22" x14ac:dyDescent="0.2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M1" t="s">
        <v>47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U1" s="1" t="s">
        <v>48</v>
      </c>
      <c r="V1" s="1" t="s">
        <v>49</v>
      </c>
    </row>
    <row r="2" spans="1:22" ht="19" hidden="1" x14ac:dyDescent="0.25">
      <c r="A2" s="1">
        <v>0</v>
      </c>
      <c r="B2" s="2" t="s">
        <v>8</v>
      </c>
      <c r="C2" s="3">
        <v>41214</v>
      </c>
      <c r="D2" s="2">
        <v>28.6</v>
      </c>
      <c r="E2" s="2">
        <v>13.1</v>
      </c>
      <c r="F2" s="2">
        <v>36.9</v>
      </c>
      <c r="G2" s="2">
        <v>35.6</v>
      </c>
      <c r="H2" s="2">
        <v>24.8</v>
      </c>
      <c r="I2" s="2">
        <v>32.299999999999997</v>
      </c>
      <c r="K2" s="2">
        <v>0</v>
      </c>
      <c r="L2" s="4" t="s">
        <v>26</v>
      </c>
      <c r="M2">
        <v>5.5455999999999998E-2</v>
      </c>
      <c r="N2" t="e">
        <f>+VLOOKUP(L2,$B$2:$I$19,3,0)</f>
        <v>#N/A</v>
      </c>
      <c r="O2" t="e">
        <f>+VLOOKUP(L2,$B$2:$I$19,4,0)</f>
        <v>#N/A</v>
      </c>
      <c r="P2" t="e">
        <f>+VLOOKUP(L2,$B$2:$I$19,5,0)</f>
        <v>#N/A</v>
      </c>
      <c r="Q2" t="e">
        <f>+VLOOKUP(L2,$B$2:$I$19,6,0)</f>
        <v>#N/A</v>
      </c>
      <c r="R2" t="e">
        <f>+VLOOKUP(L2,$B$2:$I$19,7,0)</f>
        <v>#N/A</v>
      </c>
      <c r="S2" t="e">
        <f>+VLOOKUP(L2,$B$2:$I$19,8,0)</f>
        <v>#N/A</v>
      </c>
      <c r="T2" s="4" t="s">
        <v>26</v>
      </c>
      <c r="U2">
        <v>5.5456449229850199E-2</v>
      </c>
      <c r="V2">
        <v>1.34741493637941E-2</v>
      </c>
    </row>
    <row r="3" spans="1:22" ht="19" hidden="1" x14ac:dyDescent="0.25">
      <c r="A3" s="1">
        <v>1</v>
      </c>
      <c r="B3" s="2" t="s">
        <v>9</v>
      </c>
      <c r="C3" s="3">
        <v>41334</v>
      </c>
      <c r="D3" s="2">
        <v>28.5</v>
      </c>
      <c r="E3" s="2">
        <v>16.3</v>
      </c>
      <c r="F3" s="2">
        <v>37.6</v>
      </c>
      <c r="G3" s="2">
        <v>31.6</v>
      </c>
      <c r="H3" s="2">
        <v>24.8</v>
      </c>
      <c r="I3" s="2">
        <v>32.1</v>
      </c>
      <c r="K3" s="2">
        <v>0</v>
      </c>
      <c r="L3" s="4" t="s">
        <v>27</v>
      </c>
      <c r="M3">
        <v>5.3245000000000001E-2</v>
      </c>
      <c r="N3" t="e">
        <f t="shared" ref="N3:N29" si="0">+VLOOKUP(L3,$B$2:$I$19,3,0)</f>
        <v>#N/A</v>
      </c>
      <c r="O3" t="e">
        <f t="shared" ref="O3:O29" si="1">+VLOOKUP(L3,$B$2:$I$19,4,0)</f>
        <v>#N/A</v>
      </c>
      <c r="P3" t="e">
        <f t="shared" ref="P3:P29" si="2">+VLOOKUP(L3,$B$2:$I$19,5,0)</f>
        <v>#N/A</v>
      </c>
      <c r="Q3" t="e">
        <f t="shared" ref="Q3:Q29" si="3">+VLOOKUP(L3,$B$2:$I$19,6,0)</f>
        <v>#N/A</v>
      </c>
      <c r="R3" t="e">
        <f t="shared" ref="R3:R29" si="4">+VLOOKUP(L3,$B$2:$I$19,7,0)</f>
        <v>#N/A</v>
      </c>
      <c r="S3" t="e">
        <f t="shared" ref="S3:S29" si="5">+VLOOKUP(L3,$B$2:$I$19,8,0)</f>
        <v>#N/A</v>
      </c>
      <c r="T3" s="4" t="s">
        <v>27</v>
      </c>
      <c r="U3">
        <v>5.3245063283020998E-2</v>
      </c>
      <c r="V3">
        <v>4.1390249462365601E-2</v>
      </c>
    </row>
    <row r="4" spans="1:22" ht="19" x14ac:dyDescent="0.25">
      <c r="A4" s="1">
        <v>2</v>
      </c>
      <c r="B4" s="2" t="s">
        <v>10</v>
      </c>
      <c r="C4" s="3">
        <v>41456</v>
      </c>
      <c r="D4" s="2">
        <v>26.3</v>
      </c>
      <c r="E4" s="2">
        <v>14.4</v>
      </c>
      <c r="F4" s="2">
        <v>35.200000000000003</v>
      </c>
      <c r="G4" s="2">
        <v>29.2</v>
      </c>
      <c r="H4" s="2">
        <v>22.9</v>
      </c>
      <c r="I4" s="2">
        <v>29.6</v>
      </c>
      <c r="K4" s="2">
        <v>1</v>
      </c>
      <c r="L4" s="4" t="s">
        <v>13</v>
      </c>
      <c r="M4">
        <v>-1.9913E-2</v>
      </c>
      <c r="N4">
        <f t="shared" si="0"/>
        <v>30.9</v>
      </c>
      <c r="O4">
        <f t="shared" si="1"/>
        <v>18.399999999999999</v>
      </c>
      <c r="P4">
        <f t="shared" si="2"/>
        <v>34.700000000000003</v>
      </c>
      <c r="Q4">
        <f t="shared" si="3"/>
        <v>39.700000000000003</v>
      </c>
      <c r="R4">
        <f t="shared" si="4"/>
        <v>27.2</v>
      </c>
      <c r="S4">
        <f t="shared" si="5"/>
        <v>34.700000000000003</v>
      </c>
      <c r="T4" s="4" t="s">
        <v>13</v>
      </c>
      <c r="U4">
        <v>-1.9913329919434598E-2</v>
      </c>
      <c r="V4">
        <v>-0.12820419917582401</v>
      </c>
    </row>
    <row r="5" spans="1:22" ht="19" hidden="1" x14ac:dyDescent="0.25">
      <c r="A5" s="1">
        <v>3</v>
      </c>
      <c r="B5" s="2" t="s">
        <v>11</v>
      </c>
      <c r="C5" s="3">
        <v>41579</v>
      </c>
      <c r="D5" s="2">
        <v>35.200000000000003</v>
      </c>
      <c r="E5" s="2">
        <v>17.399999999999999</v>
      </c>
      <c r="F5" s="2">
        <v>49.3</v>
      </c>
      <c r="G5" s="2">
        <v>38.799999999999997</v>
      </c>
      <c r="H5" s="2">
        <v>29.1</v>
      </c>
      <c r="I5" s="2">
        <v>41.2</v>
      </c>
      <c r="K5" s="2">
        <v>0</v>
      </c>
      <c r="L5" s="4" t="s">
        <v>28</v>
      </c>
      <c r="M5">
        <v>1.8270999999999999E-2</v>
      </c>
      <c r="N5" t="e">
        <f t="shared" si="0"/>
        <v>#N/A</v>
      </c>
      <c r="O5" t="e">
        <f t="shared" si="1"/>
        <v>#N/A</v>
      </c>
      <c r="P5" t="e">
        <f t="shared" si="2"/>
        <v>#N/A</v>
      </c>
      <c r="Q5" t="e">
        <f t="shared" si="3"/>
        <v>#N/A</v>
      </c>
      <c r="R5" t="e">
        <f t="shared" si="4"/>
        <v>#N/A</v>
      </c>
      <c r="S5" t="e">
        <f t="shared" si="5"/>
        <v>#N/A</v>
      </c>
      <c r="T5" s="4" t="s">
        <v>28</v>
      </c>
      <c r="U5">
        <v>1.8271428437814801E-2</v>
      </c>
      <c r="V5">
        <v>-1.82524090894465E-2</v>
      </c>
    </row>
    <row r="6" spans="1:22" ht="19" hidden="1" x14ac:dyDescent="0.25">
      <c r="A6" s="1">
        <v>4</v>
      </c>
      <c r="B6" s="2" t="s">
        <v>12</v>
      </c>
      <c r="C6" s="3">
        <v>41699</v>
      </c>
      <c r="D6" s="2">
        <v>38.9</v>
      </c>
      <c r="E6" s="2">
        <v>22.7</v>
      </c>
      <c r="F6" s="2">
        <v>48.3</v>
      </c>
      <c r="G6" s="2">
        <v>45.8</v>
      </c>
      <c r="H6" s="2">
        <v>32.200000000000003</v>
      </c>
      <c r="I6" s="2">
        <v>45.6</v>
      </c>
      <c r="K6" s="2">
        <v>0</v>
      </c>
      <c r="L6" s="4" t="s">
        <v>29</v>
      </c>
      <c r="M6">
        <v>1.2021E-2</v>
      </c>
      <c r="N6" t="e">
        <f t="shared" si="0"/>
        <v>#N/A</v>
      </c>
      <c r="O6" t="e">
        <f t="shared" si="1"/>
        <v>#N/A</v>
      </c>
      <c r="P6" t="e">
        <f t="shared" si="2"/>
        <v>#N/A</v>
      </c>
      <c r="Q6" t="e">
        <f t="shared" si="3"/>
        <v>#N/A</v>
      </c>
      <c r="R6" t="e">
        <f t="shared" si="4"/>
        <v>#N/A</v>
      </c>
      <c r="S6" t="e">
        <f t="shared" si="5"/>
        <v>#N/A</v>
      </c>
      <c r="T6" s="4" t="s">
        <v>29</v>
      </c>
      <c r="U6">
        <v>1.20211993608275E-2</v>
      </c>
      <c r="V6">
        <v>-7.2303974361861797E-2</v>
      </c>
    </row>
    <row r="7" spans="1:22" ht="19" hidden="1" x14ac:dyDescent="0.25">
      <c r="A7" s="1">
        <v>5</v>
      </c>
      <c r="B7" s="2" t="s">
        <v>13</v>
      </c>
      <c r="C7" s="3">
        <v>41821</v>
      </c>
      <c r="D7" s="2">
        <v>30.9</v>
      </c>
      <c r="E7" s="2">
        <v>18.399999999999999</v>
      </c>
      <c r="F7" s="2">
        <v>34.700000000000003</v>
      </c>
      <c r="G7" s="2">
        <v>39.700000000000003</v>
      </c>
      <c r="H7" s="2">
        <v>27.2</v>
      </c>
      <c r="I7" s="2">
        <v>34.700000000000003</v>
      </c>
      <c r="K7" s="2">
        <v>0</v>
      </c>
      <c r="L7" s="4" t="s">
        <v>30</v>
      </c>
      <c r="M7">
        <v>-3.5951999999999998E-2</v>
      </c>
      <c r="N7" t="e">
        <f t="shared" si="0"/>
        <v>#N/A</v>
      </c>
      <c r="O7" t="e">
        <f t="shared" si="1"/>
        <v>#N/A</v>
      </c>
      <c r="P7" t="e">
        <f t="shared" si="2"/>
        <v>#N/A</v>
      </c>
      <c r="Q7" t="e">
        <f t="shared" si="3"/>
        <v>#N/A</v>
      </c>
      <c r="R7" t="e">
        <f t="shared" si="4"/>
        <v>#N/A</v>
      </c>
      <c r="S7" t="e">
        <f t="shared" si="5"/>
        <v>#N/A</v>
      </c>
      <c r="T7" s="4" t="s">
        <v>30</v>
      </c>
      <c r="U7">
        <v>-3.5952381643736701E-2</v>
      </c>
      <c r="V7">
        <v>-0.136444948903508</v>
      </c>
    </row>
    <row r="8" spans="1:22" ht="19" x14ac:dyDescent="0.25">
      <c r="A8" s="1">
        <v>6</v>
      </c>
      <c r="B8" s="2" t="s">
        <v>14</v>
      </c>
      <c r="C8" s="3">
        <v>41944</v>
      </c>
      <c r="D8" s="2">
        <v>30.6</v>
      </c>
      <c r="E8" s="2">
        <v>18</v>
      </c>
      <c r="F8" s="2">
        <v>41.9</v>
      </c>
      <c r="G8" s="2">
        <v>31.9</v>
      </c>
      <c r="H8" s="2">
        <v>24.7</v>
      </c>
      <c r="I8" s="2">
        <v>36.4</v>
      </c>
      <c r="K8" s="2">
        <v>1</v>
      </c>
      <c r="L8" s="4" t="s">
        <v>14</v>
      </c>
      <c r="M8">
        <v>-1.5762000000000002E-2</v>
      </c>
      <c r="N8">
        <f t="shared" si="0"/>
        <v>30.6</v>
      </c>
      <c r="O8">
        <f t="shared" si="1"/>
        <v>18</v>
      </c>
      <c r="P8">
        <f t="shared" si="2"/>
        <v>41.9</v>
      </c>
      <c r="Q8">
        <f t="shared" si="3"/>
        <v>31.9</v>
      </c>
      <c r="R8">
        <f t="shared" si="4"/>
        <v>24.7</v>
      </c>
      <c r="S8">
        <f t="shared" si="5"/>
        <v>36.4</v>
      </c>
      <c r="T8" s="4" t="s">
        <v>14</v>
      </c>
      <c r="U8">
        <v>-1.5762310956294299E-2</v>
      </c>
      <c r="V8">
        <v>3.9526161135161001E-3</v>
      </c>
    </row>
    <row r="9" spans="1:22" ht="19" hidden="1" x14ac:dyDescent="0.25">
      <c r="A9" s="1">
        <v>7</v>
      </c>
      <c r="B9" s="2" t="s">
        <v>15</v>
      </c>
      <c r="C9" s="3">
        <v>42064</v>
      </c>
      <c r="D9" s="2">
        <v>45.3</v>
      </c>
      <c r="E9" s="2">
        <v>40.200000000000003</v>
      </c>
      <c r="F9" s="2">
        <v>50.7</v>
      </c>
      <c r="G9" s="2">
        <v>44.9</v>
      </c>
      <c r="H9" s="2">
        <v>20.3</v>
      </c>
      <c r="I9" s="2">
        <v>70.2</v>
      </c>
      <c r="K9" s="2">
        <v>0</v>
      </c>
      <c r="L9" s="4" t="s">
        <v>31</v>
      </c>
      <c r="M9">
        <v>-6.6167000000000004E-2</v>
      </c>
      <c r="N9" t="e">
        <f t="shared" si="0"/>
        <v>#N/A</v>
      </c>
      <c r="O9" t="e">
        <f t="shared" si="1"/>
        <v>#N/A</v>
      </c>
      <c r="P9" t="e">
        <f t="shared" si="2"/>
        <v>#N/A</v>
      </c>
      <c r="Q9" t="e">
        <f t="shared" si="3"/>
        <v>#N/A</v>
      </c>
      <c r="R9" t="e">
        <f t="shared" si="4"/>
        <v>#N/A</v>
      </c>
      <c r="S9" t="e">
        <f t="shared" si="5"/>
        <v>#N/A</v>
      </c>
      <c r="T9" s="4" t="s">
        <v>31</v>
      </c>
      <c r="U9">
        <v>-6.6167134566390798E-2</v>
      </c>
      <c r="V9">
        <v>-0.118040065277777</v>
      </c>
    </row>
    <row r="10" spans="1:22" ht="19" hidden="1" x14ac:dyDescent="0.25">
      <c r="A10" s="1">
        <v>8</v>
      </c>
      <c r="B10" s="2" t="s">
        <v>16</v>
      </c>
      <c r="C10" s="3">
        <v>42186</v>
      </c>
      <c r="D10" s="2">
        <v>33.799999999999997</v>
      </c>
      <c r="E10" s="2">
        <v>28</v>
      </c>
      <c r="F10" s="2">
        <v>41</v>
      </c>
      <c r="G10" s="2">
        <v>32.299999999999997</v>
      </c>
      <c r="H10" s="2">
        <v>14.5</v>
      </c>
      <c r="I10" s="2">
        <v>53</v>
      </c>
      <c r="K10" s="2">
        <v>0</v>
      </c>
      <c r="L10" s="4" t="s">
        <v>32</v>
      </c>
      <c r="M10">
        <v>-6.6667000000000004E-2</v>
      </c>
      <c r="N10" t="e">
        <f t="shared" si="0"/>
        <v>#N/A</v>
      </c>
      <c r="O10" t="e">
        <f t="shared" si="1"/>
        <v>#N/A</v>
      </c>
      <c r="P10" t="e">
        <f t="shared" si="2"/>
        <v>#N/A</v>
      </c>
      <c r="Q10" t="e">
        <f t="shared" si="3"/>
        <v>#N/A</v>
      </c>
      <c r="R10" t="e">
        <f t="shared" si="4"/>
        <v>#N/A</v>
      </c>
      <c r="S10" t="e">
        <f t="shared" si="5"/>
        <v>#N/A</v>
      </c>
      <c r="T10" s="4" t="s">
        <v>32</v>
      </c>
      <c r="U10">
        <v>-6.6666666732302704E-2</v>
      </c>
      <c r="V10">
        <v>-0.16659489492753601</v>
      </c>
    </row>
    <row r="11" spans="1:22" ht="19" hidden="1" x14ac:dyDescent="0.25">
      <c r="A11" s="1">
        <v>9</v>
      </c>
      <c r="B11" s="2" t="s">
        <v>17</v>
      </c>
      <c r="C11" s="3">
        <v>42309</v>
      </c>
      <c r="D11" s="2">
        <v>56.6</v>
      </c>
      <c r="E11" s="2">
        <v>50</v>
      </c>
      <c r="F11" s="2">
        <v>64.7</v>
      </c>
      <c r="G11" s="2">
        <v>55.2</v>
      </c>
      <c r="H11" s="2">
        <v>27.1</v>
      </c>
      <c r="I11" s="2">
        <v>86.1</v>
      </c>
      <c r="K11" s="2">
        <v>0</v>
      </c>
      <c r="L11" s="4" t="s">
        <v>33</v>
      </c>
      <c r="M11">
        <v>-7.7270000000000004E-3</v>
      </c>
      <c r="N11" t="e">
        <f t="shared" si="0"/>
        <v>#N/A</v>
      </c>
      <c r="O11" t="e">
        <f t="shared" si="1"/>
        <v>#N/A</v>
      </c>
      <c r="P11" t="e">
        <f t="shared" si="2"/>
        <v>#N/A</v>
      </c>
      <c r="Q11" t="e">
        <f t="shared" si="3"/>
        <v>#N/A</v>
      </c>
      <c r="R11" t="e">
        <f t="shared" si="4"/>
        <v>#N/A</v>
      </c>
      <c r="S11" t="e">
        <f t="shared" si="5"/>
        <v>#N/A</v>
      </c>
      <c r="T11" s="4" t="s">
        <v>33</v>
      </c>
      <c r="U11">
        <v>-7.72727207478248E-3</v>
      </c>
      <c r="V11">
        <v>2.7314000000000001E-3</v>
      </c>
    </row>
    <row r="12" spans="1:22" ht="19" x14ac:dyDescent="0.25">
      <c r="A12" s="1">
        <v>10</v>
      </c>
      <c r="B12" s="2" t="s">
        <v>18</v>
      </c>
      <c r="C12" s="3">
        <v>42430</v>
      </c>
      <c r="D12" s="2">
        <v>72.099999999999994</v>
      </c>
      <c r="E12" s="2">
        <v>79.099999999999994</v>
      </c>
      <c r="F12" s="2">
        <v>61.5</v>
      </c>
      <c r="G12" s="2">
        <v>75.7</v>
      </c>
      <c r="H12" s="2">
        <v>64.3</v>
      </c>
      <c r="I12" s="2">
        <v>79.900000000000006</v>
      </c>
      <c r="K12" s="2">
        <v>1</v>
      </c>
      <c r="L12" s="4" t="s">
        <v>15</v>
      </c>
      <c r="M12">
        <v>-2.0424000000000001E-2</v>
      </c>
      <c r="N12">
        <f t="shared" si="0"/>
        <v>45.3</v>
      </c>
      <c r="O12">
        <f t="shared" si="1"/>
        <v>40.200000000000003</v>
      </c>
      <c r="P12">
        <f t="shared" si="2"/>
        <v>50.7</v>
      </c>
      <c r="Q12">
        <f t="shared" si="3"/>
        <v>44.9</v>
      </c>
      <c r="R12">
        <f t="shared" si="4"/>
        <v>20.3</v>
      </c>
      <c r="S12">
        <f t="shared" si="5"/>
        <v>70.2</v>
      </c>
      <c r="T12" s="4" t="s">
        <v>15</v>
      </c>
      <c r="U12">
        <v>-2.0423623622062698E-2</v>
      </c>
      <c r="V12">
        <v>-6.4236253333333299E-2</v>
      </c>
    </row>
    <row r="13" spans="1:22" ht="19" hidden="1" x14ac:dyDescent="0.25">
      <c r="A13" s="1">
        <v>11</v>
      </c>
      <c r="B13" s="2" t="s">
        <v>19</v>
      </c>
      <c r="C13" s="3">
        <v>42552</v>
      </c>
      <c r="D13" s="2">
        <v>73.8</v>
      </c>
      <c r="E13" s="2">
        <v>80.400000000000006</v>
      </c>
      <c r="F13" s="2">
        <v>63.8</v>
      </c>
      <c r="G13" s="2">
        <v>77.3</v>
      </c>
      <c r="H13" s="2">
        <v>69.7</v>
      </c>
      <c r="I13" s="2">
        <v>78</v>
      </c>
      <c r="K13" s="2">
        <v>0</v>
      </c>
      <c r="L13" s="4" t="s">
        <v>34</v>
      </c>
      <c r="M13">
        <v>1.17E-4</v>
      </c>
      <c r="N13" t="e">
        <f t="shared" si="0"/>
        <v>#N/A</v>
      </c>
      <c r="O13" t="e">
        <f t="shared" si="1"/>
        <v>#N/A</v>
      </c>
      <c r="P13" t="e">
        <f t="shared" si="2"/>
        <v>#N/A</v>
      </c>
      <c r="Q13" t="e">
        <f t="shared" si="3"/>
        <v>#N/A</v>
      </c>
      <c r="R13" t="e">
        <f t="shared" si="4"/>
        <v>#N/A</v>
      </c>
      <c r="S13" t="e">
        <f t="shared" si="5"/>
        <v>#N/A</v>
      </c>
      <c r="T13" s="4" t="s">
        <v>34</v>
      </c>
      <c r="U13">
        <v>1.1709792238487699E-4</v>
      </c>
      <c r="V13">
        <v>-1.8274189655172399E-2</v>
      </c>
    </row>
    <row r="14" spans="1:22" ht="19" hidden="1" x14ac:dyDescent="0.25">
      <c r="A14" s="1">
        <v>12</v>
      </c>
      <c r="B14" s="2" t="s">
        <v>20</v>
      </c>
      <c r="C14" s="3">
        <v>42675</v>
      </c>
      <c r="D14" s="2">
        <v>75</v>
      </c>
      <c r="E14" s="2">
        <v>81.900000000000006</v>
      </c>
      <c r="F14" s="2">
        <v>64.7</v>
      </c>
      <c r="G14" s="2">
        <v>78.400000000000006</v>
      </c>
      <c r="H14" s="2">
        <v>76.599999999999994</v>
      </c>
      <c r="I14" s="2">
        <v>73.400000000000006</v>
      </c>
      <c r="K14" s="2">
        <v>0</v>
      </c>
      <c r="L14" s="4" t="s">
        <v>35</v>
      </c>
      <c r="M14">
        <v>-1.1597E-2</v>
      </c>
      <c r="N14" t="e">
        <f t="shared" si="0"/>
        <v>#N/A</v>
      </c>
      <c r="O14" t="e">
        <f t="shared" si="1"/>
        <v>#N/A</v>
      </c>
      <c r="P14" t="e">
        <f t="shared" si="2"/>
        <v>#N/A</v>
      </c>
      <c r="Q14" t="e">
        <f t="shared" si="3"/>
        <v>#N/A</v>
      </c>
      <c r="R14" t="e">
        <f t="shared" si="4"/>
        <v>#N/A</v>
      </c>
      <c r="S14" t="e">
        <f t="shared" si="5"/>
        <v>#N/A</v>
      </c>
      <c r="T14" s="4" t="s">
        <v>35</v>
      </c>
      <c r="U14">
        <v>-1.1597222734301801E-2</v>
      </c>
      <c r="V14">
        <v>-1.3135774818401899E-2</v>
      </c>
    </row>
    <row r="15" spans="1:22" ht="19" hidden="1" x14ac:dyDescent="0.25">
      <c r="A15" s="1">
        <v>13</v>
      </c>
      <c r="B15" s="2" t="s">
        <v>21</v>
      </c>
      <c r="C15" s="3">
        <v>42795</v>
      </c>
      <c r="D15" s="2">
        <v>72.599999999999994</v>
      </c>
      <c r="E15" s="2">
        <v>77.599999999999994</v>
      </c>
      <c r="F15" s="2">
        <v>66.599999999999994</v>
      </c>
      <c r="G15" s="2">
        <v>73.5</v>
      </c>
      <c r="H15" s="2">
        <v>71.400000000000006</v>
      </c>
      <c r="I15" s="2">
        <v>73.7</v>
      </c>
      <c r="K15" s="2">
        <v>0</v>
      </c>
      <c r="L15" s="4" t="s">
        <v>36</v>
      </c>
      <c r="M15">
        <v>7.437E-3</v>
      </c>
      <c r="N15" t="e">
        <f t="shared" si="0"/>
        <v>#N/A</v>
      </c>
      <c r="O15" t="e">
        <f t="shared" si="1"/>
        <v>#N/A</v>
      </c>
      <c r="P15" t="e">
        <f t="shared" si="2"/>
        <v>#N/A</v>
      </c>
      <c r="Q15" t="e">
        <f t="shared" si="3"/>
        <v>#N/A</v>
      </c>
      <c r="R15" t="e">
        <f t="shared" si="4"/>
        <v>#N/A</v>
      </c>
      <c r="S15" t="e">
        <f t="shared" si="5"/>
        <v>#N/A</v>
      </c>
      <c r="T15" s="4" t="s">
        <v>36</v>
      </c>
      <c r="U15">
        <v>7.4365081170958101E-3</v>
      </c>
      <c r="V15">
        <v>-4.0445027777777698E-2</v>
      </c>
    </row>
    <row r="16" spans="1:22" ht="19" x14ac:dyDescent="0.25">
      <c r="A16" s="1">
        <v>14</v>
      </c>
      <c r="B16" s="2" t="s">
        <v>22</v>
      </c>
      <c r="C16" s="3">
        <v>42917</v>
      </c>
      <c r="D16" s="2">
        <v>67.400000000000006</v>
      </c>
      <c r="E16" s="2">
        <v>72.400000000000006</v>
      </c>
      <c r="F16" s="2">
        <v>65.2</v>
      </c>
      <c r="G16" s="2">
        <v>66.8</v>
      </c>
      <c r="H16" s="2">
        <v>61.2</v>
      </c>
      <c r="I16" s="2">
        <v>75.099999999999994</v>
      </c>
      <c r="K16" s="2">
        <v>1</v>
      </c>
      <c r="L16" s="4" t="s">
        <v>16</v>
      </c>
      <c r="M16">
        <v>-1.8083999999999999E-2</v>
      </c>
      <c r="N16">
        <f t="shared" si="0"/>
        <v>33.799999999999997</v>
      </c>
      <c r="O16">
        <f t="shared" si="1"/>
        <v>28</v>
      </c>
      <c r="P16">
        <f t="shared" si="2"/>
        <v>41</v>
      </c>
      <c r="Q16">
        <f t="shared" si="3"/>
        <v>32.299999999999997</v>
      </c>
      <c r="R16">
        <f t="shared" si="4"/>
        <v>14.5</v>
      </c>
      <c r="S16">
        <f t="shared" si="5"/>
        <v>53</v>
      </c>
      <c r="T16" s="4" t="s">
        <v>16</v>
      </c>
      <c r="U16">
        <v>-1.8084290754977701E-2</v>
      </c>
      <c r="V16">
        <v>-5.9653081960784303E-2</v>
      </c>
    </row>
    <row r="17" spans="1:22" ht="19" hidden="1" x14ac:dyDescent="0.25">
      <c r="A17" s="1">
        <v>15</v>
      </c>
      <c r="B17" s="2" t="s">
        <v>23</v>
      </c>
      <c r="C17" s="3">
        <v>43040</v>
      </c>
      <c r="D17" s="2">
        <v>71.2</v>
      </c>
      <c r="E17" s="2">
        <v>79.400000000000006</v>
      </c>
      <c r="F17" s="2">
        <v>63.6</v>
      </c>
      <c r="G17" s="2">
        <v>66.400000000000006</v>
      </c>
      <c r="H17" s="2">
        <v>67.400000000000006</v>
      </c>
      <c r="I17" s="2">
        <v>72.2</v>
      </c>
      <c r="K17" s="2">
        <v>0</v>
      </c>
      <c r="L17" s="4" t="s">
        <v>37</v>
      </c>
      <c r="M17">
        <v>-4.0672E-2</v>
      </c>
      <c r="N17" t="e">
        <f t="shared" si="0"/>
        <v>#N/A</v>
      </c>
      <c r="O17" t="e">
        <f t="shared" si="1"/>
        <v>#N/A</v>
      </c>
      <c r="P17" t="e">
        <f t="shared" si="2"/>
        <v>#N/A</v>
      </c>
      <c r="Q17" t="e">
        <f t="shared" si="3"/>
        <v>#N/A</v>
      </c>
      <c r="R17" t="e">
        <f t="shared" si="4"/>
        <v>#N/A</v>
      </c>
      <c r="S17" t="e">
        <f t="shared" si="5"/>
        <v>#N/A</v>
      </c>
      <c r="T17" s="4" t="s">
        <v>37</v>
      </c>
      <c r="U17">
        <v>-4.06715848148601E-2</v>
      </c>
      <c r="V17">
        <v>-6.9514118851386697E-2</v>
      </c>
    </row>
    <row r="18" spans="1:22" ht="19" hidden="1" x14ac:dyDescent="0.25">
      <c r="A18" s="1">
        <v>16</v>
      </c>
      <c r="B18" s="2" t="s">
        <v>24</v>
      </c>
      <c r="C18" s="3">
        <v>43160</v>
      </c>
      <c r="D18" s="2">
        <v>57.1</v>
      </c>
      <c r="E18" s="2">
        <v>63.6</v>
      </c>
      <c r="F18" s="2">
        <v>53.8</v>
      </c>
      <c r="G18" s="2">
        <v>53.8</v>
      </c>
      <c r="H18" s="2">
        <v>48.8</v>
      </c>
      <c r="I18" s="2">
        <v>65.400000000000006</v>
      </c>
      <c r="K18" s="2">
        <v>0</v>
      </c>
      <c r="L18" s="4" t="s">
        <v>38</v>
      </c>
      <c r="M18">
        <v>4.6700000000000002E-4</v>
      </c>
      <c r="N18" t="e">
        <f t="shared" si="0"/>
        <v>#N/A</v>
      </c>
      <c r="O18" t="e">
        <f t="shared" si="1"/>
        <v>#N/A</v>
      </c>
      <c r="P18" t="e">
        <f t="shared" si="2"/>
        <v>#N/A</v>
      </c>
      <c r="Q18" t="e">
        <f t="shared" si="3"/>
        <v>#N/A</v>
      </c>
      <c r="R18" t="e">
        <f t="shared" si="4"/>
        <v>#N/A</v>
      </c>
      <c r="S18" t="e">
        <f t="shared" si="5"/>
        <v>#N/A</v>
      </c>
      <c r="T18" s="4" t="s">
        <v>38</v>
      </c>
      <c r="U18">
        <v>4.6670239475305603E-4</v>
      </c>
      <c r="V18">
        <v>9.3411879227053192E-3</v>
      </c>
    </row>
    <row r="19" spans="1:22" ht="19" hidden="1" x14ac:dyDescent="0.25">
      <c r="A19" s="1">
        <v>17</v>
      </c>
      <c r="B19" s="2" t="s">
        <v>25</v>
      </c>
      <c r="C19" s="3">
        <v>43282</v>
      </c>
      <c r="D19" s="2">
        <v>49.3</v>
      </c>
      <c r="E19" s="2">
        <v>47.1</v>
      </c>
      <c r="F19" s="2">
        <v>46.4</v>
      </c>
      <c r="G19" s="2">
        <v>54.4</v>
      </c>
      <c r="H19" s="2">
        <v>29</v>
      </c>
      <c r="I19" s="2">
        <v>69.599999999999994</v>
      </c>
      <c r="K19" s="2">
        <v>0</v>
      </c>
      <c r="L19" s="4" t="s">
        <v>39</v>
      </c>
      <c r="M19">
        <v>-3.6984000000000003E-2</v>
      </c>
      <c r="N19" t="e">
        <f t="shared" si="0"/>
        <v>#N/A</v>
      </c>
      <c r="O19" t="e">
        <f t="shared" si="1"/>
        <v>#N/A</v>
      </c>
      <c r="P19" t="e">
        <f t="shared" si="2"/>
        <v>#N/A</v>
      </c>
      <c r="Q19" t="e">
        <f t="shared" si="3"/>
        <v>#N/A</v>
      </c>
      <c r="R19" t="e">
        <f t="shared" si="4"/>
        <v>#N/A</v>
      </c>
      <c r="S19" t="e">
        <f t="shared" si="5"/>
        <v>#N/A</v>
      </c>
      <c r="T19" s="4" t="s">
        <v>39</v>
      </c>
      <c r="U19">
        <v>-3.6983596521419602E-2</v>
      </c>
      <c r="V19">
        <v>-2.1955836762778499E-2</v>
      </c>
    </row>
    <row r="20" spans="1:22" ht="19" x14ac:dyDescent="0.25">
      <c r="K20" s="2">
        <v>1</v>
      </c>
      <c r="L20" s="4" t="s">
        <v>17</v>
      </c>
      <c r="M20">
        <v>4.1117000000000001E-2</v>
      </c>
      <c r="N20">
        <f t="shared" si="0"/>
        <v>56.6</v>
      </c>
      <c r="O20">
        <f t="shared" si="1"/>
        <v>50</v>
      </c>
      <c r="P20">
        <f t="shared" si="2"/>
        <v>64.7</v>
      </c>
      <c r="Q20">
        <f t="shared" si="3"/>
        <v>55.2</v>
      </c>
      <c r="R20">
        <f t="shared" si="4"/>
        <v>27.1</v>
      </c>
      <c r="S20">
        <f t="shared" si="5"/>
        <v>86.1</v>
      </c>
      <c r="T20" s="4" t="s">
        <v>17</v>
      </c>
      <c r="U20">
        <v>4.11167046406586E-2</v>
      </c>
      <c r="V20">
        <v>-7.5014732116261404E-2</v>
      </c>
    </row>
    <row r="21" spans="1:22" ht="19" hidden="1" x14ac:dyDescent="0.25">
      <c r="K21" s="2">
        <v>0</v>
      </c>
      <c r="L21" s="4" t="s">
        <v>40</v>
      </c>
      <c r="M21">
        <v>6.0345000000000003E-2</v>
      </c>
      <c r="N21" t="e">
        <f t="shared" si="0"/>
        <v>#N/A</v>
      </c>
      <c r="O21" t="e">
        <f t="shared" si="1"/>
        <v>#N/A</v>
      </c>
      <c r="P21" t="e">
        <f t="shared" si="2"/>
        <v>#N/A</v>
      </c>
      <c r="Q21" t="e">
        <f t="shared" si="3"/>
        <v>#N/A</v>
      </c>
      <c r="R21" t="e">
        <f t="shared" si="4"/>
        <v>#N/A</v>
      </c>
      <c r="S21" t="e">
        <f t="shared" si="5"/>
        <v>#N/A</v>
      </c>
      <c r="T21" s="4" t="s">
        <v>40</v>
      </c>
      <c r="U21">
        <v>6.0345180251854702E-2</v>
      </c>
      <c r="V21">
        <v>2.5951243191311601E-2</v>
      </c>
    </row>
    <row r="22" spans="1:22" ht="19" hidden="1" x14ac:dyDescent="0.25">
      <c r="K22" s="2">
        <v>0</v>
      </c>
      <c r="L22" s="4" t="s">
        <v>41</v>
      </c>
      <c r="M22">
        <v>2.9647E-2</v>
      </c>
      <c r="N22" t="e">
        <f t="shared" si="0"/>
        <v>#N/A</v>
      </c>
      <c r="O22" t="e">
        <f t="shared" si="1"/>
        <v>#N/A</v>
      </c>
      <c r="P22" t="e">
        <f t="shared" si="2"/>
        <v>#N/A</v>
      </c>
      <c r="Q22" t="e">
        <f t="shared" si="3"/>
        <v>#N/A</v>
      </c>
      <c r="R22" t="e">
        <f t="shared" si="4"/>
        <v>#N/A</v>
      </c>
      <c r="S22" t="e">
        <f t="shared" si="5"/>
        <v>#N/A</v>
      </c>
      <c r="T22" s="4" t="s">
        <v>41</v>
      </c>
      <c r="U22">
        <v>2.9647059230243401E-2</v>
      </c>
      <c r="V22">
        <v>3.4451953725490203E-2</v>
      </c>
    </row>
    <row r="23" spans="1:22" ht="19" hidden="1" x14ac:dyDescent="0.25">
      <c r="K23" s="2">
        <v>0</v>
      </c>
      <c r="L23" s="4" t="s">
        <v>42</v>
      </c>
      <c r="M23">
        <v>5.7758999999999998E-2</v>
      </c>
      <c r="N23" t="e">
        <f t="shared" si="0"/>
        <v>#N/A</v>
      </c>
      <c r="O23" t="e">
        <f t="shared" si="1"/>
        <v>#N/A</v>
      </c>
      <c r="P23" t="e">
        <f t="shared" si="2"/>
        <v>#N/A</v>
      </c>
      <c r="Q23" t="e">
        <f t="shared" si="3"/>
        <v>#N/A</v>
      </c>
      <c r="R23" t="e">
        <f t="shared" si="4"/>
        <v>#N/A</v>
      </c>
      <c r="S23" t="e">
        <f t="shared" si="5"/>
        <v>#N/A</v>
      </c>
      <c r="T23" s="4" t="s">
        <v>42</v>
      </c>
      <c r="U23">
        <v>5.7758620080191898E-2</v>
      </c>
      <c r="V23">
        <v>-6.2027971887550097E-2</v>
      </c>
    </row>
    <row r="24" spans="1:22" ht="19" x14ac:dyDescent="0.25">
      <c r="K24" s="2">
        <v>1</v>
      </c>
      <c r="L24" s="4" t="s">
        <v>18</v>
      </c>
      <c r="M24">
        <v>6.9866999999999999E-2</v>
      </c>
      <c r="N24">
        <f t="shared" si="0"/>
        <v>72.099999999999994</v>
      </c>
      <c r="O24">
        <f t="shared" si="1"/>
        <v>79.099999999999994</v>
      </c>
      <c r="P24">
        <f t="shared" si="2"/>
        <v>61.5</v>
      </c>
      <c r="Q24">
        <f t="shared" si="3"/>
        <v>75.7</v>
      </c>
      <c r="R24">
        <f t="shared" si="4"/>
        <v>64.3</v>
      </c>
      <c r="S24">
        <f t="shared" si="5"/>
        <v>79.900000000000006</v>
      </c>
      <c r="T24" s="4" t="s">
        <v>18</v>
      </c>
      <c r="U24">
        <v>6.9867046145193304E-2</v>
      </c>
      <c r="V24">
        <v>1.7402521695402299E-2</v>
      </c>
    </row>
    <row r="25" spans="1:22" ht="19" hidden="1" x14ac:dyDescent="0.25">
      <c r="K25" s="2">
        <v>0</v>
      </c>
      <c r="L25" s="4" t="s">
        <v>43</v>
      </c>
      <c r="M25">
        <v>6.8234000000000003E-2</v>
      </c>
      <c r="N25" t="e">
        <f t="shared" si="0"/>
        <v>#N/A</v>
      </c>
      <c r="O25" t="e">
        <f t="shared" si="1"/>
        <v>#N/A</v>
      </c>
      <c r="P25" t="e">
        <f t="shared" si="2"/>
        <v>#N/A</v>
      </c>
      <c r="Q25" t="e">
        <f t="shared" si="3"/>
        <v>#N/A</v>
      </c>
      <c r="R25" t="e">
        <f t="shared" si="4"/>
        <v>#N/A</v>
      </c>
      <c r="S25" t="e">
        <f t="shared" si="5"/>
        <v>#N/A</v>
      </c>
      <c r="T25" s="4" t="s">
        <v>43</v>
      </c>
      <c r="U25">
        <v>6.8234267185073805E-2</v>
      </c>
      <c r="V25">
        <v>-5.28171052320075E-2</v>
      </c>
    </row>
    <row r="26" spans="1:22" ht="19" hidden="1" x14ac:dyDescent="0.25">
      <c r="K26" s="2">
        <v>0</v>
      </c>
      <c r="L26" s="4" t="s">
        <v>44</v>
      </c>
      <c r="M26">
        <v>9.4895999999999994E-2</v>
      </c>
      <c r="N26" t="e">
        <f t="shared" si="0"/>
        <v>#N/A</v>
      </c>
      <c r="O26" t="e">
        <f t="shared" si="1"/>
        <v>#N/A</v>
      </c>
      <c r="P26" t="e">
        <f t="shared" si="2"/>
        <v>#N/A</v>
      </c>
      <c r="Q26" t="e">
        <f t="shared" si="3"/>
        <v>#N/A</v>
      </c>
      <c r="R26" t="e">
        <f t="shared" si="4"/>
        <v>#N/A</v>
      </c>
      <c r="S26" t="e">
        <f t="shared" si="5"/>
        <v>#N/A</v>
      </c>
      <c r="T26" s="4" t="s">
        <v>44</v>
      </c>
      <c r="U26">
        <v>9.48959525107477E-2</v>
      </c>
      <c r="V26">
        <v>-8.7480453412073396E-3</v>
      </c>
    </row>
    <row r="27" spans="1:22" ht="19" hidden="1" x14ac:dyDescent="0.25">
      <c r="K27" s="2">
        <v>0</v>
      </c>
      <c r="L27" s="4" t="s">
        <v>45</v>
      </c>
      <c r="M27">
        <v>5.6826000000000002E-2</v>
      </c>
      <c r="N27" t="e">
        <f t="shared" si="0"/>
        <v>#N/A</v>
      </c>
      <c r="O27" t="e">
        <f t="shared" si="1"/>
        <v>#N/A</v>
      </c>
      <c r="P27" t="e">
        <f t="shared" si="2"/>
        <v>#N/A</v>
      </c>
      <c r="Q27" t="e">
        <f t="shared" si="3"/>
        <v>#N/A</v>
      </c>
      <c r="R27" t="e">
        <f t="shared" si="4"/>
        <v>#N/A</v>
      </c>
      <c r="S27" t="e">
        <f t="shared" si="5"/>
        <v>#N/A</v>
      </c>
      <c r="T27" s="4" t="s">
        <v>45</v>
      </c>
      <c r="U27">
        <v>5.6826087917754599E-2</v>
      </c>
      <c r="V27">
        <v>-1.6201735988200499E-2</v>
      </c>
    </row>
    <row r="28" spans="1:22" ht="19" x14ac:dyDescent="0.25">
      <c r="K28" s="2">
        <v>1</v>
      </c>
      <c r="L28" s="4" t="s">
        <v>19</v>
      </c>
      <c r="M28">
        <v>9.9213999999999997E-2</v>
      </c>
      <c r="N28">
        <f t="shared" si="0"/>
        <v>73.8</v>
      </c>
      <c r="O28">
        <f t="shared" si="1"/>
        <v>80.400000000000006</v>
      </c>
      <c r="P28">
        <f t="shared" si="2"/>
        <v>63.8</v>
      </c>
      <c r="Q28">
        <f t="shared" si="3"/>
        <v>77.3</v>
      </c>
      <c r="R28">
        <f t="shared" si="4"/>
        <v>69.7</v>
      </c>
      <c r="S28">
        <f t="shared" si="5"/>
        <v>78</v>
      </c>
      <c r="T28" s="4" t="s">
        <v>19</v>
      </c>
      <c r="U28">
        <v>9.9213873728344296E-2</v>
      </c>
      <c r="V28">
        <v>3.1075608445272601E-2</v>
      </c>
    </row>
    <row r="29" spans="1:22" ht="19" hidden="1" x14ac:dyDescent="0.25">
      <c r="K29" s="2">
        <v>0</v>
      </c>
      <c r="L29" s="4" t="s">
        <v>46</v>
      </c>
      <c r="M29">
        <v>2.8858999999999999E-2</v>
      </c>
      <c r="N29" t="e">
        <f t="shared" si="0"/>
        <v>#N/A</v>
      </c>
      <c r="O29" t="e">
        <f t="shared" si="1"/>
        <v>#N/A</v>
      </c>
      <c r="P29" t="e">
        <f t="shared" si="2"/>
        <v>#N/A</v>
      </c>
      <c r="Q29" t="e">
        <f t="shared" si="3"/>
        <v>#N/A</v>
      </c>
      <c r="R29" t="e">
        <f t="shared" si="4"/>
        <v>#N/A</v>
      </c>
      <c r="S29" t="e">
        <f t="shared" si="5"/>
        <v>#N/A</v>
      </c>
      <c r="T29" s="4" t="s">
        <v>46</v>
      </c>
      <c r="U29">
        <v>2.8859328310975499E-2</v>
      </c>
      <c r="V29">
        <v>-3.9535101400800403E-2</v>
      </c>
    </row>
  </sheetData>
  <autoFilter ref="K1:V29" xr:uid="{124DCAB9-BDED-6344-A01E-AF60BA33F33F}">
    <filterColumn colId="3">
      <filters>
        <filter val="30.6"/>
        <filter val="30.9"/>
        <filter val="33.8"/>
        <filter val="45.3"/>
        <filter val="56.6"/>
        <filter val="72.1"/>
        <filter val="73.8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Ignacio Gonzalez</dc:creator>
  <cp:lastModifiedBy>Microsoft Office User</cp:lastModifiedBy>
  <dcterms:created xsi:type="dcterms:W3CDTF">2019-05-02T13:55:32Z</dcterms:created>
  <dcterms:modified xsi:type="dcterms:W3CDTF">2020-06-11T14:44:14Z</dcterms:modified>
</cp:coreProperties>
</file>