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ering/Documents/Repos/erlangA/"/>
    </mc:Choice>
  </mc:AlternateContent>
  <xr:revisionPtr revIDLastSave="0" documentId="13_ncr:1_{943B379A-C4B9-3040-B3A9-90F5C69388AD}" xr6:coauthVersionLast="45" xr6:coauthVersionMax="45" xr10:uidLastSave="{00000000-0000-0000-0000-000000000000}"/>
  <bookViews>
    <workbookView xWindow="660" yWindow="1800" windowWidth="36040" windowHeight="17440" activeTab="6" xr2:uid="{28368791-60F8-6341-95F7-4F4F8210891F}"/>
  </bookViews>
  <sheets>
    <sheet name="Exact" sheetId="1" r:id="rId1"/>
    <sheet name="Simulation" sheetId="2" r:id="rId2"/>
    <sheet name="Erlang" sheetId="3" r:id="rId3"/>
    <sheet name="Service Level Chart" sheetId="6" r:id="rId4"/>
    <sheet name="Abandon Rate Chart" sheetId="9" r:id="rId5"/>
    <sheet name="Waiting Prob Chart" sheetId="10" r:id="rId6"/>
    <sheet name="Occupancy" sheetId="11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K2" i="2"/>
  <c r="L2" i="2"/>
  <c r="M2" i="2"/>
  <c r="J2" i="2"/>
  <c r="L2" i="3"/>
  <c r="L3" i="3"/>
  <c r="L4" i="3"/>
  <c r="L5" i="3"/>
  <c r="L6" i="3"/>
  <c r="L7" i="3"/>
  <c r="L8" i="3"/>
  <c r="L9" i="3"/>
  <c r="L10" i="3"/>
  <c r="K10" i="3"/>
  <c r="K9" i="3"/>
  <c r="K8" i="3"/>
  <c r="K7" i="3"/>
  <c r="K5" i="3"/>
  <c r="K6" i="3"/>
  <c r="K4" i="3"/>
  <c r="K3" i="3"/>
  <c r="K2" i="3"/>
  <c r="J10" i="3"/>
  <c r="J9" i="3"/>
  <c r="J8" i="3"/>
  <c r="J7" i="3"/>
  <c r="J4" i="3"/>
  <c r="J5" i="3"/>
  <c r="J6" i="3"/>
  <c r="J3" i="3"/>
  <c r="J2" i="3"/>
  <c r="I10" i="3"/>
  <c r="I9" i="3"/>
  <c r="I8" i="3"/>
  <c r="I7" i="3"/>
  <c r="I4" i="3"/>
  <c r="I5" i="3"/>
  <c r="I6" i="3"/>
  <c r="I3" i="3"/>
  <c r="I2" i="3"/>
  <c r="H10" i="3"/>
  <c r="H9" i="3"/>
  <c r="H8" i="3"/>
  <c r="H7" i="3"/>
  <c r="H4" i="3"/>
  <c r="H5" i="3"/>
  <c r="H6" i="3"/>
  <c r="H3" i="3"/>
  <c r="H2" i="3"/>
  <c r="G10" i="3"/>
  <c r="G9" i="3"/>
  <c r="G8" i="3"/>
  <c r="G7" i="3"/>
  <c r="G5" i="3"/>
  <c r="G6" i="3"/>
  <c r="G4" i="3"/>
  <c r="G3" i="3"/>
  <c r="G2" i="3"/>
</calcChain>
</file>

<file path=xl/sharedStrings.xml><?xml version="1.0" encoding="utf-8"?>
<sst xmlns="http://schemas.openxmlformats.org/spreadsheetml/2006/main" count="62" uniqueCount="33">
  <si>
    <t>capacity</t>
  </si>
  <si>
    <t>lambda</t>
  </si>
  <si>
    <t>mu</t>
  </si>
  <si>
    <t>patience</t>
  </si>
  <si>
    <t>buffer_length</t>
  </si>
  <si>
    <t>waiting_prob</t>
  </si>
  <si>
    <t>service_level</t>
  </si>
  <si>
    <t>occupancy</t>
  </si>
  <si>
    <t>abandonment_rate</t>
  </si>
  <si>
    <t>service_level_req</t>
  </si>
  <si>
    <t>raw_positions</t>
  </si>
  <si>
    <t>positions</t>
  </si>
  <si>
    <t>waiting_probability</t>
  </si>
  <si>
    <t>service_lev diff w/exact</t>
  </si>
  <si>
    <t>wait_prob difference w/exact</t>
  </si>
  <si>
    <t>occ difference w/exact</t>
  </si>
  <si>
    <t>NA</t>
  </si>
  <si>
    <t>occ difference w/sim</t>
  </si>
  <si>
    <t>wait_prob difference w/sim</t>
  </si>
  <si>
    <t>service_lev diff w/sim</t>
  </si>
  <si>
    <t>buffer_length diff w/Exact</t>
  </si>
  <si>
    <t>waiting_prob diff w/Exact</t>
  </si>
  <si>
    <t>service_level diff w/Exact</t>
  </si>
  <si>
    <t>occupancy diff w/Exact</t>
  </si>
  <si>
    <t>abandonment_rate diff w/Exact</t>
  </si>
  <si>
    <t>Column Labels</t>
  </si>
  <si>
    <t>Grand Total</t>
  </si>
  <si>
    <t>Row Labels</t>
  </si>
  <si>
    <t>Sum of abandonment_rate</t>
  </si>
  <si>
    <t>Sum of waiting_prob</t>
  </si>
  <si>
    <t>Sum of occupancy</t>
  </si>
  <si>
    <t>service_level_adj</t>
  </si>
  <si>
    <t>Sum of service_level_adj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</si>
</sst>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164" fontId="0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4" fillId="0" borderId="0" xfId="1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[summary_metrics.xlsx]Service Level Chart!PivotTable2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Level for different levels of patience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'Service Level Chart'!$B$1:$B$2</c:f>
              <c:strCache>
                <c:ptCount val="1"/>
                <c:pt idx="0">
                  <c:v>0.00001</c:v>
                </c:pt>
              </c:strCache>
            </c:strRef>
          </c:tx>
          <c:marker>
            <c:symbol val="none"/>
          </c:marker>
          <c:cat>
            <c:strRef>
              <c:f>'Service Level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'Service Level Chart'!$B$3:$B$7</c:f>
              <c:numCache>
                <c:formatCode>General</c:formatCode>
                <c:ptCount val="4"/>
                <c:pt idx="0">
                  <c:v>0.53154906983252304</c:v>
                </c:pt>
                <c:pt idx="1">
                  <c:v>0.78311018609246708</c:v>
                </c:pt>
                <c:pt idx="2">
                  <c:v>0.90097283941132056</c:v>
                </c:pt>
                <c:pt idx="3">
                  <c:v>0.95542086016357974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B-054C-A0C9-CB19BAF4B1D0}"/>
            </c:ext>
          </c:extLst>
        </c:ser>
        <c:ser>
          <c:idx val="1"/>
          <c:order val="1"/>
          <c:tx>
            <c:strRef>
              <c:f>'Service Level Chart'!$C$1:$C$2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strRef>
              <c:f>'Service Level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'Service Level Chart'!$C$3:$C$7</c:f>
              <c:numCache>
                <c:formatCode>General</c:formatCode>
                <c:ptCount val="4"/>
                <c:pt idx="0">
                  <c:v>0.73158770560210906</c:v>
                </c:pt>
                <c:pt idx="1">
                  <c:v>0.84632138707358884</c:v>
                </c:pt>
                <c:pt idx="2">
                  <c:v>0.91708979349064645</c:v>
                </c:pt>
                <c:pt idx="3">
                  <c:v>0.95694964097897584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B-054C-A0C9-CB19BAF4B1D0}"/>
            </c:ext>
          </c:extLst>
        </c:ser>
        <c:ser>
          <c:idx val="2"/>
          <c:order val="2"/>
          <c:tx>
            <c:strRef>
              <c:f>'Service Level Chart'!$D$1:$D$2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'Service Level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'Service Level Chart'!$D$3:$D$7</c:f>
              <c:numCache>
                <c:formatCode>General</c:formatCode>
                <c:ptCount val="4"/>
                <c:pt idx="0">
                  <c:v>0.77644677081010993</c:v>
                </c:pt>
                <c:pt idx="1">
                  <c:v>0.86527181959113153</c:v>
                </c:pt>
                <c:pt idx="2">
                  <c:v>0.92270976868870669</c:v>
                </c:pt>
                <c:pt idx="3">
                  <c:v>0.95705374006377131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0B-054C-A0C9-CB19BAF4B1D0}"/>
            </c:ext>
          </c:extLst>
        </c:ser>
        <c:ser>
          <c:idx val="3"/>
          <c:order val="3"/>
          <c:tx>
            <c:strRef>
              <c:f>'Service Level Chart'!$E$1:$E$2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'Service Level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'Service Level Chart'!$E$3:$E$7</c:f>
              <c:numCache>
                <c:formatCode>General</c:formatCode>
                <c:ptCount val="4"/>
                <c:pt idx="0">
                  <c:v>0.81451265359226543</c:v>
                </c:pt>
                <c:pt idx="1">
                  <c:v>0.8818163297735333</c:v>
                </c:pt>
                <c:pt idx="2">
                  <c:v>0.9274011370110623</c:v>
                </c:pt>
                <c:pt idx="3">
                  <c:v>0.95640902767868297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B-054C-A0C9-CB19BAF4B1D0}"/>
            </c:ext>
          </c:extLst>
        </c:ser>
        <c:ser>
          <c:idx val="4"/>
          <c:order val="4"/>
          <c:tx>
            <c:strRef>
              <c:f>'Service Level Chart'!$F$1:$F$2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'Service Level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'Service Level Chart'!$F$3:$F$7</c:f>
              <c:numCache>
                <c:formatCode>General</c:formatCode>
                <c:ptCount val="4"/>
                <c:pt idx="0">
                  <c:v>0.84303615465785753</c:v>
                </c:pt>
                <c:pt idx="1">
                  <c:v>0.89398530579160218</c:v>
                </c:pt>
                <c:pt idx="2">
                  <c:v>0.93015113740091426</c:v>
                </c:pt>
                <c:pt idx="3">
                  <c:v>0.9546629200614567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0B-054C-A0C9-CB19BAF4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60419152"/>
        <c:axId val="877780384"/>
      </c:lineChart>
      <c:catAx>
        <c:axId val="8604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</a:t>
                </a:r>
                <a:r>
                  <a:rPr lang="en-US" baseline="0"/>
                  <a:t> 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77780384"/>
        <c:crosses val="autoZero"/>
        <c:auto val="1"/>
        <c:lblAlgn val="ctr"/>
        <c:lblOffset val="100"/>
        <c:noMultiLvlLbl val="0"/>
      </c:catAx>
      <c:valAx>
        <c:axId val="877780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6041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9680441404677"/>
          <c:y val="0.45211844806527896"/>
          <c:w val="0.15717153284671534"/>
          <c:h val="0.29736363400119542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[summary_metrics.xlsx]Abandon Rate Chart!PivotTable2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Abandon Rate</a:t>
            </a:r>
            <a:r>
              <a:rPr lang="en-US" baseline="0"/>
              <a:t> </a:t>
            </a:r>
            <a:r>
              <a:rPr lang="en-US"/>
              <a:t>for different levels of patience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'Abandon Rate Chart'!$B$1:$B$2</c:f>
              <c:strCache>
                <c:ptCount val="1"/>
                <c:pt idx="0">
                  <c:v>0.00001</c:v>
                </c:pt>
              </c:strCache>
            </c:strRef>
          </c:tx>
          <c:marker>
            <c:symbol val="none"/>
          </c:marker>
          <c:cat>
            <c:strRef>
              <c:f>'Abandon Rate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'Abandon Rate Chart'!$B$3:$B$7</c:f>
              <c:numCache>
                <c:formatCode>General</c:formatCode>
                <c:ptCount val="4"/>
                <c:pt idx="0">
                  <c:v>2.3597614439041501E-5</c:v>
                </c:pt>
                <c:pt idx="1">
                  <c:v>8.0982256478456804E-7</c:v>
                </c:pt>
                <c:pt idx="2">
                  <c:v>4.0874470763618799E-7</c:v>
                </c:pt>
                <c:pt idx="3">
                  <c:v>2.35234875800572E-7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2-9B42-99FA-AD6417003DD4}"/>
            </c:ext>
          </c:extLst>
        </c:ser>
        <c:ser>
          <c:idx val="1"/>
          <c:order val="1"/>
          <c:tx>
            <c:strRef>
              <c:f>'Abandon Rate Chart'!$C$1:$C$2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strRef>
              <c:f>'Abandon Rate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'Abandon Rate Chart'!$C$3:$C$7</c:f>
              <c:numCache>
                <c:formatCode>General</c:formatCode>
                <c:ptCount val="4"/>
                <c:pt idx="0">
                  <c:v>2.5931123443698099E-2</c:v>
                </c:pt>
                <c:pt idx="1">
                  <c:v>1.75261697796429E-2</c:v>
                </c:pt>
                <c:pt idx="2">
                  <c:v>1.1782048665349499E-2</c:v>
                </c:pt>
                <c:pt idx="3">
                  <c:v>7.8879435266673292E-3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42-9B42-99FA-AD6417003DD4}"/>
            </c:ext>
          </c:extLst>
        </c:ser>
        <c:ser>
          <c:idx val="2"/>
          <c:order val="2"/>
          <c:tx>
            <c:strRef>
              <c:f>'Abandon Rate Chart'!$D$1:$D$2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'Abandon Rate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'Abandon Rate Chart'!$D$3:$D$7</c:f>
              <c:numCache>
                <c:formatCode>General</c:formatCode>
                <c:ptCount val="4"/>
                <c:pt idx="0">
                  <c:v>3.5368665885674999E-2</c:v>
                </c:pt>
                <c:pt idx="1">
                  <c:v>2.5394982352690301E-2</c:v>
                </c:pt>
                <c:pt idx="2">
                  <c:v>1.7983876818687902E-2</c:v>
                </c:pt>
                <c:pt idx="3">
                  <c:v>1.2575473357904999E-2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42-9B42-99FA-AD6417003DD4}"/>
            </c:ext>
          </c:extLst>
        </c:ser>
        <c:ser>
          <c:idx val="3"/>
          <c:order val="3"/>
          <c:tx>
            <c:strRef>
              <c:f>'Abandon Rate Chart'!$E$1:$E$2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'Abandon Rate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'Abandon Rate Chart'!$E$3:$E$7</c:f>
              <c:numCache>
                <c:formatCode>General</c:formatCode>
                <c:ptCount val="4"/>
                <c:pt idx="0">
                  <c:v>4.6107001031695197E-2</c:v>
                </c:pt>
                <c:pt idx="1">
                  <c:v>3.4689973232554898E-2</c:v>
                </c:pt>
                <c:pt idx="2">
                  <c:v>2.5660142003521E-2</c:v>
                </c:pt>
                <c:pt idx="3">
                  <c:v>1.8667247258419499E-2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42-9B42-99FA-AD6417003DD4}"/>
            </c:ext>
          </c:extLst>
        </c:ser>
        <c:ser>
          <c:idx val="4"/>
          <c:order val="4"/>
          <c:tx>
            <c:strRef>
              <c:f>'Abandon Rate Chart'!$F$1:$F$2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'Abandon Rate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'Abandon Rate Chart'!$F$3:$F$7</c:f>
              <c:numCache>
                <c:formatCode>General</c:formatCode>
                <c:ptCount val="4"/>
                <c:pt idx="0">
                  <c:v>5.7579576890855397E-2</c:v>
                </c:pt>
                <c:pt idx="1">
                  <c:v>4.4867676551138401E-2</c:v>
                </c:pt>
                <c:pt idx="2">
                  <c:v>3.4352384874876199E-2</c:v>
                </c:pt>
                <c:pt idx="3">
                  <c:v>2.5834010165391601E-2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42-9B42-99FA-AD641700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60419152"/>
        <c:axId val="877780384"/>
      </c:lineChart>
      <c:catAx>
        <c:axId val="8604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</a:t>
                </a:r>
                <a:r>
                  <a:rPr lang="en-US" baseline="0"/>
                  <a:t> 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77780384"/>
        <c:crosses val="autoZero"/>
        <c:auto val="1"/>
        <c:lblAlgn val="ctr"/>
        <c:lblOffset val="100"/>
        <c:noMultiLvlLbl val="0"/>
      </c:catAx>
      <c:valAx>
        <c:axId val="8777803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Abandon</a:t>
                </a:r>
                <a:r>
                  <a:rPr lang="en-US" baseline="0"/>
                  <a:t> </a:t>
                </a: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6041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54028755255148"/>
          <c:y val="0.20129336555702818"/>
          <c:w val="0.11175502742230348"/>
          <c:h val="0.29549021216097987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[summary_metrics.xlsx]Waiting Prob Chart!PivotTable2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Prob</a:t>
            </a:r>
            <a:r>
              <a:rPr lang="en-US" baseline="0"/>
              <a:t> </a:t>
            </a:r>
            <a:r>
              <a:rPr lang="en-US"/>
              <a:t>for different levels of patience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'Waiting Prob Chart'!$B$1:$B$2</c:f>
              <c:strCache>
                <c:ptCount val="1"/>
                <c:pt idx="0">
                  <c:v>0.00001</c:v>
                </c:pt>
              </c:strCache>
            </c:strRef>
          </c:tx>
          <c:marker>
            <c:symbol val="none"/>
          </c:marker>
          <c:cat>
            <c:strRef>
              <c:f>'Waiting Prob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'Waiting Prob Chart'!$B$3:$B$7</c:f>
              <c:numCache>
                <c:formatCode>General</c:formatCode>
                <c:ptCount val="4"/>
                <c:pt idx="0">
                  <c:v>0.79880389380273797</c:v>
                </c:pt>
                <c:pt idx="1">
                  <c:v>0.63021822885759704</c:v>
                </c:pt>
                <c:pt idx="2">
                  <c:v>0.49048612097522398</c:v>
                </c:pt>
                <c:pt idx="3">
                  <c:v>0.37637955478912499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2-CD4E-8B25-5C81B08D2E51}"/>
            </c:ext>
          </c:extLst>
        </c:ser>
        <c:ser>
          <c:idx val="1"/>
          <c:order val="1"/>
          <c:tx>
            <c:strRef>
              <c:f>'Waiting Prob Chart'!$C$1:$C$2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strRef>
              <c:f>'Waiting Prob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'Waiting Prob Chart'!$C$3:$C$7</c:f>
              <c:numCache>
                <c:formatCode>General</c:formatCode>
                <c:ptCount val="4"/>
                <c:pt idx="0">
                  <c:v>0.64253971811423405</c:v>
                </c:pt>
                <c:pt idx="1">
                  <c:v>0.53301102999378802</c:v>
                </c:pt>
                <c:pt idx="2">
                  <c:v>0.43045727576756099</c:v>
                </c:pt>
                <c:pt idx="3">
                  <c:v>0.339487598701528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52-CD4E-8B25-5C81B08D2E51}"/>
            </c:ext>
          </c:extLst>
        </c:ser>
        <c:ser>
          <c:idx val="2"/>
          <c:order val="2"/>
          <c:tx>
            <c:strRef>
              <c:f>'Waiting Prob Chart'!$D$1:$D$2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'Waiting Prob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'Waiting Prob Chart'!$D$3:$D$7</c:f>
              <c:numCache>
                <c:formatCode>General</c:formatCode>
                <c:ptCount val="4"/>
                <c:pt idx="0">
                  <c:v>0.58561611221145804</c:v>
                </c:pt>
                <c:pt idx="1">
                  <c:v>0.48936540842119097</c:v>
                </c:pt>
                <c:pt idx="2">
                  <c:v>0.39885822973246199</c:v>
                </c:pt>
                <c:pt idx="3">
                  <c:v>0.317563341579432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52-CD4E-8B25-5C81B08D2E51}"/>
            </c:ext>
          </c:extLst>
        </c:ser>
        <c:ser>
          <c:idx val="3"/>
          <c:order val="3"/>
          <c:tx>
            <c:strRef>
              <c:f>'Waiting Prob Chart'!$E$1:$E$2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'Waiting Prob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'Waiting Prob Chart'!$E$3:$E$7</c:f>
              <c:numCache>
                <c:formatCode>General</c:formatCode>
                <c:ptCount val="4"/>
                <c:pt idx="0">
                  <c:v>0.52084662781845203</c:v>
                </c:pt>
                <c:pt idx="1">
                  <c:v>0.43780926183652102</c:v>
                </c:pt>
                <c:pt idx="2">
                  <c:v>0.359746753091084</c:v>
                </c:pt>
                <c:pt idx="3">
                  <c:v>0.28907123120724398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2-CD4E-8B25-5C81B08D2E51}"/>
            </c:ext>
          </c:extLst>
        </c:ser>
        <c:ser>
          <c:idx val="4"/>
          <c:order val="4"/>
          <c:tx>
            <c:strRef>
              <c:f>'Waiting Prob Chart'!$F$1:$F$2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'Waiting Prob Chart'!$A$3:$A$7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'Waiting Prob Chart'!$F$3:$F$7</c:f>
              <c:numCache>
                <c:formatCode>General</c:formatCode>
                <c:ptCount val="4"/>
                <c:pt idx="0">
                  <c:v>0.45164848742208802</c:v>
                </c:pt>
                <c:pt idx="1">
                  <c:v>0.38135701019151602</c:v>
                </c:pt>
                <c:pt idx="2">
                  <c:v>0.31545875028785397</c:v>
                </c:pt>
                <c:pt idx="3">
                  <c:v>0.255551241284526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52-CD4E-8B25-5C81B08D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60419152"/>
        <c:axId val="877780384"/>
      </c:lineChart>
      <c:catAx>
        <c:axId val="8604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</a:t>
                </a:r>
                <a:r>
                  <a:rPr lang="en-US" baseline="0"/>
                  <a:t> 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77780384"/>
        <c:crosses val="autoZero"/>
        <c:auto val="1"/>
        <c:lblAlgn val="ctr"/>
        <c:lblOffset val="100"/>
        <c:noMultiLvlLbl val="0"/>
      </c:catAx>
      <c:valAx>
        <c:axId val="877780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Prob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6041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54028755255148"/>
          <c:y val="0.20129336555702818"/>
          <c:w val="0.11175502742230348"/>
          <c:h val="0.29549021216097987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[summary_metrics.xlsx]Occupancy!PivotTable2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different levels of patience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Occupancy!$B$1:$B$2</c:f>
              <c:strCache>
                <c:ptCount val="1"/>
                <c:pt idx="0">
                  <c:v>0.00001</c:v>
                </c:pt>
              </c:strCache>
            </c:strRef>
          </c:tx>
          <c:marker>
            <c:symbol val="none"/>
          </c:marker>
          <c:cat>
            <c:strRef>
              <c:f>Occupancy!$A$3:$A$7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Occupancy!$B$3:$B$7</c:f>
              <c:numCache>
                <c:formatCode>General</c:formatCode>
                <c:ptCount val="4"/>
                <c:pt idx="0">
                  <c:v>0.96771909908280096</c:v>
                </c:pt>
                <c:pt idx="1">
                  <c:v>0.93749924079134594</c:v>
                </c:pt>
                <c:pt idx="2">
                  <c:v>0.90909053750481095</c:v>
                </c:pt>
                <c:pt idx="3">
                  <c:v>0.88235273361628597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B7-1040-BDF3-967983A7044F}"/>
            </c:ext>
          </c:extLst>
        </c:ser>
        <c:ser>
          <c:idx val="1"/>
          <c:order val="1"/>
          <c:tx>
            <c:strRef>
              <c:f>Occupancy!$C$1:$C$2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strRef>
              <c:f>Occupancy!$A$3:$A$7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Occupancy!$C$3:$C$7</c:f>
              <c:numCache>
                <c:formatCode>General</c:formatCode>
                <c:ptCount val="4"/>
                <c:pt idx="0">
                  <c:v>0.94264729989319496</c:v>
                </c:pt>
                <c:pt idx="1">
                  <c:v>0.92106921583158496</c:v>
                </c:pt>
                <c:pt idx="2">
                  <c:v>0.89837995575877305</c:v>
                </c:pt>
                <c:pt idx="3">
                  <c:v>0.87539299100588197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B7-1040-BDF3-967983A7044F}"/>
            </c:ext>
          </c:extLst>
        </c:ser>
        <c:ser>
          <c:idx val="2"/>
          <c:order val="2"/>
          <c:tx>
            <c:strRef>
              <c:f>Occupancy!$D$1:$D$2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Occupancy!$A$3:$A$7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Occupancy!$D$3:$D$7</c:f>
              <c:numCache>
                <c:formatCode>General</c:formatCode>
                <c:ptCount val="4"/>
                <c:pt idx="0">
                  <c:v>0.93351419430418603</c:v>
                </c:pt>
                <c:pt idx="1">
                  <c:v>0.91369220404435303</c:v>
                </c:pt>
                <c:pt idx="2">
                  <c:v>0.89274193016482895</c:v>
                </c:pt>
                <c:pt idx="3">
                  <c:v>0.87125693527243697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B7-1040-BDF3-967983A7044F}"/>
            </c:ext>
          </c:extLst>
        </c:ser>
        <c:ser>
          <c:idx val="3"/>
          <c:order val="3"/>
          <c:tx>
            <c:strRef>
              <c:f>Occupancy!$E$1:$E$2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Occupancy!$A$3:$A$7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Occupancy!$E$3:$E$7</c:f>
              <c:numCache>
                <c:formatCode>General</c:formatCode>
                <c:ptCount val="4"/>
                <c:pt idx="0">
                  <c:v>0.92312225706610096</c:v>
                </c:pt>
                <c:pt idx="1">
                  <c:v>0.90497815009448002</c:v>
                </c:pt>
                <c:pt idx="2">
                  <c:v>0.88576350726952602</c:v>
                </c:pt>
                <c:pt idx="3">
                  <c:v>0.86588184065433604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B7-1040-BDF3-967983A7044F}"/>
            </c:ext>
          </c:extLst>
        </c:ser>
        <c:ser>
          <c:idx val="4"/>
          <c:order val="4"/>
          <c:tx>
            <c:strRef>
              <c:f>Occupancy!$F$1:$F$2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Occupancy!$A$3:$A$7</c:f>
              <c:strCach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strCache>
            </c:strRef>
          </c:cat>
          <c:val>
            <c:numRef>
              <c:f>Occupancy!$F$3:$F$7</c:f>
              <c:numCache>
                <c:formatCode>General</c:formatCode>
                <c:ptCount val="4"/>
                <c:pt idx="0">
                  <c:v>0.91201976429917198</c:v>
                </c:pt>
                <c:pt idx="1">
                  <c:v>0.89543655323330795</c:v>
                </c:pt>
                <c:pt idx="2">
                  <c:v>0.87786146829556699</c:v>
                </c:pt>
                <c:pt idx="3">
                  <c:v>0.85955822632465495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B7-1040-BDF3-967983A70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60419152"/>
        <c:axId val="877780384"/>
      </c:lineChart>
      <c:catAx>
        <c:axId val="8604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</a:t>
                </a:r>
                <a:r>
                  <a:rPr lang="en-US" baseline="0"/>
                  <a:t> 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77780384"/>
        <c:crosses val="autoZero"/>
        <c:auto val="1"/>
        <c:lblAlgn val="ctr"/>
        <c:lblOffset val="100"/>
        <c:noMultiLvlLbl val="0"/>
      </c:catAx>
      <c:valAx>
        <c:axId val="877780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6041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524698909354056"/>
          <c:y val="0.52073791557305338"/>
          <c:w val="0.1337636761487965"/>
          <c:h val="0.29549021216097987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901700</xdr:colOff>
      <xdr:row>9</xdr:row>
      <xdr:rowOff>165100</xdr:rowOff>
    </xdr:from>
    <xdr:to>
      <xdr:col>11</xdr:col>
      <xdr:colOff>723900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E4F24-4FCC-C743-8C16-F79C5E5C9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10</xdr:row>
      <xdr:rowOff>25400</xdr:rowOff>
    </xdr:from>
    <xdr:to>
      <xdr:col>11</xdr:col>
      <xdr:colOff>533400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C3B4C-8B15-F746-BA18-D4F22641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10</xdr:row>
      <xdr:rowOff>25400</xdr:rowOff>
    </xdr:from>
    <xdr:to>
      <xdr:col>11</xdr:col>
      <xdr:colOff>533400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5D56D-EDFC-BA4B-9709-D6E4897DC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10</xdr:row>
      <xdr:rowOff>25400</xdr:rowOff>
    </xdr:from>
    <xdr:to>
      <xdr:col>11</xdr:col>
      <xdr:colOff>1676400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08483-A6DD-5147-99A1-CDADD2DB2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4.528114699075" createdVersion="6" refreshedVersion="6" minRefreshableVersion="3" recordCount="20" xr:uid="{9ED61E8C-3CF9-6344-A953-F44489722E13}">
  <cacheSource type="worksheet">
    <worksheetSource ref="A1:I21" sheet="Exact"/>
  </cacheSource>
  <cacheFields count="9">
    <cacheField name="capacity" numFmtId="0">
      <sharedItems containsSemiMixedTypes="0" containsString="0" containsNumber="1" containsInteger="1" minValue="31" maxValue="34" count="4">
        <n v="31"/>
        <n v="32"/>
        <n v="33"/>
        <n v="34"/>
      </sharedItems>
    </cacheField>
    <cacheField name="lambda" numFmtId="0">
      <sharedItems containsSemiMixedTypes="0" containsString="0" containsNumber="1" containsInteger="1" minValue="120" maxValue="120"/>
    </cacheField>
    <cacheField name="mu" numFmtId="0">
      <sharedItems containsSemiMixedTypes="0" containsString="0" containsNumber="1" containsInteger="1" minValue="4" maxValue="4"/>
    </cacheField>
    <cacheField name="patience" numFmtId="0">
      <sharedItems containsSemiMixedTypes="0" containsString="0" containsNumber="1" minValue="1.0000000000000001E-5" maxValue="4" count="5">
        <n v="1.0000000000000001E-5"/>
        <n v="0.5"/>
        <n v="1"/>
        <n v="2"/>
        <n v="4"/>
      </sharedItems>
    </cacheField>
    <cacheField name="buffer_length" numFmtId="0">
      <sharedItems containsSemiMixedTypes="0" containsString="0" containsNumber="1" minValue="0.77502030496176" maxValue="23.819862830702501"/>
    </cacheField>
    <cacheField name="waiting_prob" numFmtId="0">
      <sharedItems containsSemiMixedTypes="0" containsString="0" containsNumber="1" minValue="0.255551241284526" maxValue="0.79880389380273797" count="20">
        <n v="0.79880389380273797"/>
        <n v="0.63021822885759704"/>
        <n v="0.49048612097522398"/>
        <n v="0.37637955478912499"/>
        <n v="0.64253971811423405"/>
        <n v="0.53301102999378802"/>
        <n v="0.43045727576756099"/>
        <n v="0.339487598701528"/>
        <n v="0.58561611221145804"/>
        <n v="0.48936540842119097"/>
        <n v="0.39885822973246199"/>
        <n v="0.317563341579432"/>
        <n v="0.52084662781845203"/>
        <n v="0.43780926183652102"/>
        <n v="0.359746753091084"/>
        <n v="0.28907123120724398"/>
        <n v="0.45164848742208802"/>
        <n v="0.38135701019151602"/>
        <n v="0.31545875028785397"/>
        <n v="0.255551241284526"/>
      </sharedItems>
    </cacheField>
    <cacheField name="service_level" numFmtId="0">
      <sharedItems containsSemiMixedTypes="0" containsString="0" containsNumber="1" minValue="0.53156161341852703" maxValue="0.97997972627184105" count="20">
        <n v="0.53156161341852703"/>
        <n v="0.78311082027328005"/>
        <n v="0.90097320767935096"/>
        <n v="0.95542108491194"/>
        <n v="0.75106362928722803"/>
        <n v="0.86141875848618699"/>
        <n v="0.92802381524445998"/>
        <n v="0.96455802017027303"/>
        <n v="0.804915560329588"/>
        <n v="0.88781794052311802"/>
        <n v="0.93960755521968597"/>
        <n v="0.96924242232304603"/>
        <n v="0.85388262045450802"/>
        <n v="0.913505822296792"/>
        <n v="0.95182510435123102"/>
        <n v="0.97460216731453497"/>
        <n v="0.894543596451987"/>
        <n v="0.93598057969971604"/>
        <n v="0.96324075452761304"/>
        <n v="0.97997972627184105"/>
      </sharedItems>
    </cacheField>
    <cacheField name="occupancy" numFmtId="0">
      <sharedItems containsSemiMixedTypes="0" containsString="0" containsNumber="1" minValue="0.85955822632465495" maxValue="0.96771909908280096" count="20">
        <n v="0.96771909908280096"/>
        <n v="0.93749924079134594"/>
        <n v="0.90909053750481095"/>
        <n v="0.88235273361628597"/>
        <n v="0.94264729989319496"/>
        <n v="0.92106921583158496"/>
        <n v="0.89837995575877305"/>
        <n v="0.87539299100588197"/>
        <n v="0.93351419430418603"/>
        <n v="0.91369220404435303"/>
        <n v="0.89274193016482895"/>
        <n v="0.87125693527243697"/>
        <n v="0.92312225706610096"/>
        <n v="0.90497815009448002"/>
        <n v="0.88576350726952602"/>
        <n v="0.86588184065433604"/>
        <n v="0.91201976429917198"/>
        <n v="0.89543655323330795"/>
        <n v="0.87786146829556699"/>
        <n v="0.85955822632465495"/>
      </sharedItems>
    </cacheField>
    <cacheField name="abandonment_rate" numFmtId="0">
      <sharedItems containsSemiMixedTypes="0" containsString="0" containsNumber="1" minValue="2.35234875800572E-7" maxValue="5.7579576890855397E-2" count="20">
        <n v="2.3597614439041501E-5"/>
        <n v="8.0982256478456804E-7"/>
        <n v="4.0874470763618799E-7"/>
        <n v="2.35234875800572E-7"/>
        <n v="2.5931123443698099E-2"/>
        <n v="1.75261697796429E-2"/>
        <n v="1.1782048665349499E-2"/>
        <n v="7.8879435266673292E-3"/>
        <n v="3.5368665885674999E-2"/>
        <n v="2.5394982352690301E-2"/>
        <n v="1.7983876818687902E-2"/>
        <n v="1.2575473357904999E-2"/>
        <n v="4.6107001031695197E-2"/>
        <n v="3.4689973232554898E-2"/>
        <n v="2.5660142003521E-2"/>
        <n v="1.8667247258419499E-2"/>
        <n v="5.7579576890855397E-2"/>
        <n v="4.4867676551138401E-2"/>
        <n v="3.4352384874876199E-2"/>
        <n v="2.583401016539160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4.585629745372" createdVersion="6" refreshedVersion="6" minRefreshableVersion="3" recordCount="20" xr:uid="{7EDFFF0D-4752-BD48-B54B-7B4BF771C01D}">
  <cacheSource type="worksheet">
    <worksheetSource ref="A1:J21" sheet="Exact"/>
  </cacheSource>
  <cacheFields count="10">
    <cacheField name="capacity" numFmtId="0">
      <sharedItems containsSemiMixedTypes="0" containsString="0" containsNumber="1" containsInteger="1" minValue="31" maxValue="34" count="4">
        <n v="31"/>
        <n v="32"/>
        <n v="33"/>
        <n v="34"/>
      </sharedItems>
    </cacheField>
    <cacheField name="lambda" numFmtId="0">
      <sharedItems containsSemiMixedTypes="0" containsString="0" containsNumber="1" containsInteger="1" minValue="120" maxValue="120"/>
    </cacheField>
    <cacheField name="mu" numFmtId="0">
      <sharedItems containsSemiMixedTypes="0" containsString="0" containsNumber="1" containsInteger="1" minValue="4" maxValue="4"/>
    </cacheField>
    <cacheField name="patience" numFmtId="0">
      <sharedItems containsSemiMixedTypes="0" containsString="0" containsNumber="1" minValue="1.0000000000000001E-5" maxValue="4" count="5">
        <n v="1.0000000000000001E-5"/>
        <n v="0.5"/>
        <n v="1"/>
        <n v="2"/>
        <n v="4"/>
      </sharedItems>
    </cacheField>
    <cacheField name="buffer_length" numFmtId="0">
      <sharedItems containsSemiMixedTypes="0" containsString="0" containsNumber="1" minValue="0.77502030496176" maxValue="23.819862830702501"/>
    </cacheField>
    <cacheField name="waiting_prob" numFmtId="0">
      <sharedItems containsSemiMixedTypes="0" containsString="0" containsNumber="1" minValue="0.255551241284526" maxValue="0.79880389380273797"/>
    </cacheField>
    <cacheField name="service_level" numFmtId="0">
      <sharedItems containsSemiMixedTypes="0" containsString="0" containsNumber="1" minValue="0.53156161341852703" maxValue="0.97997972627184105" count="20">
        <n v="0.53156161341852703"/>
        <n v="0.78311082027328005"/>
        <n v="0.90097320767935096"/>
        <n v="0.95542108491194"/>
        <n v="0.75106362928722803"/>
        <n v="0.86141875848618699"/>
        <n v="0.92802381524445998"/>
        <n v="0.96455802017027303"/>
        <n v="0.804915560329588"/>
        <n v="0.88781794052311802"/>
        <n v="0.93960755521968597"/>
        <n v="0.96924242232304603"/>
        <n v="0.85388262045450802"/>
        <n v="0.913505822296792"/>
        <n v="0.95182510435123102"/>
        <n v="0.97460216731453497"/>
        <n v="0.894543596451987"/>
        <n v="0.93598057969971604"/>
        <n v="0.96324075452761304"/>
        <n v="0.97997972627184105"/>
      </sharedItems>
    </cacheField>
    <cacheField name="occupancy" numFmtId="0">
      <sharedItems containsSemiMixedTypes="0" containsString="0" containsNumber="1" minValue="0.85955822632465495" maxValue="0.96771909908280096"/>
    </cacheField>
    <cacheField name="abandonment_rate" numFmtId="0">
      <sharedItems containsSemiMixedTypes="0" containsString="0" containsNumber="1" minValue="2.35234875800572E-7" maxValue="5.7579576890855397E-2"/>
    </cacheField>
    <cacheField name="service_level_adj" numFmtId="0">
      <sharedItems containsSemiMixedTypes="0" containsString="0" containsNumber="1" minValue="0.53154906983252304" maxValue="0.95705374006377131" count="20">
        <n v="0.53154906983252304"/>
        <n v="0.78311018609246708"/>
        <n v="0.90097283941132056"/>
        <n v="0.95542086016357974"/>
        <n v="0.73158770560210906"/>
        <n v="0.84632138707358884"/>
        <n v="0.91708979349064645"/>
        <n v="0.95694964097897584"/>
        <n v="0.77644677081010993"/>
        <n v="0.86527181959113153"/>
        <n v="0.92270976868870669"/>
        <n v="0.95705374006377131"/>
        <n v="0.81451265359226543"/>
        <n v="0.8818163297735333"/>
        <n v="0.9274011370110623"/>
        <n v="0.95640902767868297"/>
        <n v="0.84303615465785753"/>
        <n v="0.89398530579160218"/>
        <n v="0.93015113740091426"/>
        <n v="0.95466292006145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20"/>
    <n v="4"/>
    <x v="0"/>
    <n v="23.819862830702501"/>
    <x v="0"/>
    <x v="0"/>
    <x v="0"/>
    <x v="0"/>
  </r>
  <r>
    <x v="1"/>
    <n v="120"/>
    <n v="4"/>
    <x v="0"/>
    <n v="9.45283296650436"/>
    <x v="1"/>
    <x v="1"/>
    <x v="1"/>
    <x v="1"/>
  </r>
  <r>
    <x v="2"/>
    <n v="120"/>
    <n v="4"/>
    <x v="0"/>
    <n v="4.9047753473482203"/>
    <x v="2"/>
    <x v="2"/>
    <x v="2"/>
    <x v="2"/>
  </r>
  <r>
    <x v="3"/>
    <n v="120"/>
    <n v="4"/>
    <x v="0"/>
    <n v="2.8228184331289898"/>
    <x v="3"/>
    <x v="3"/>
    <x v="3"/>
    <x v="3"/>
  </r>
  <r>
    <x v="0"/>
    <n v="120"/>
    <n v="4"/>
    <x v="1"/>
    <n v="6.2234696264877201"/>
    <x v="4"/>
    <x v="4"/>
    <x v="4"/>
    <x v="4"/>
  </r>
  <r>
    <x v="1"/>
    <n v="120"/>
    <n v="4"/>
    <x v="1"/>
    <n v="4.2062807471144099"/>
    <x v="5"/>
    <x v="5"/>
    <x v="5"/>
    <x v="5"/>
  </r>
  <r>
    <x v="2"/>
    <n v="120"/>
    <n v="4"/>
    <x v="1"/>
    <n v="2.8276916796838201"/>
    <x v="6"/>
    <x v="6"/>
    <x v="6"/>
    <x v="6"/>
  </r>
  <r>
    <x v="3"/>
    <n v="120"/>
    <n v="4"/>
    <x v="1"/>
    <n v="1.8931064464001499"/>
    <x v="7"/>
    <x v="7"/>
    <x v="7"/>
    <x v="7"/>
  </r>
  <r>
    <x v="0"/>
    <n v="120"/>
    <n v="4"/>
    <x v="2"/>
    <n v="4.2442399062810603"/>
    <x v="8"/>
    <x v="8"/>
    <x v="8"/>
    <x v="8"/>
  </r>
  <r>
    <x v="1"/>
    <n v="120"/>
    <n v="4"/>
    <x v="2"/>
    <n v="3.0473978823228598"/>
    <x v="9"/>
    <x v="9"/>
    <x v="9"/>
    <x v="9"/>
  </r>
  <r>
    <x v="2"/>
    <n v="120"/>
    <n v="4"/>
    <x v="2"/>
    <n v="2.1580652182425899"/>
    <x v="10"/>
    <x v="10"/>
    <x v="10"/>
    <x v="10"/>
  </r>
  <r>
    <x v="3"/>
    <n v="120"/>
    <n v="4"/>
    <x v="2"/>
    <n v="1.5090568029486799"/>
    <x v="11"/>
    <x v="11"/>
    <x v="11"/>
    <x v="11"/>
  </r>
  <r>
    <x v="0"/>
    <n v="120"/>
    <n v="4"/>
    <x v="3"/>
    <n v="2.7664200619016901"/>
    <x v="12"/>
    <x v="12"/>
    <x v="12"/>
    <x v="12"/>
  </r>
  <r>
    <x v="1"/>
    <n v="120"/>
    <n v="4"/>
    <x v="3"/>
    <n v="2.0813983939532998"/>
    <x v="13"/>
    <x v="13"/>
    <x v="13"/>
    <x v="13"/>
  </r>
  <r>
    <x v="2"/>
    <n v="120"/>
    <n v="4"/>
    <x v="3"/>
    <n v="1.5396085202112499"/>
    <x v="14"/>
    <x v="14"/>
    <x v="14"/>
    <x v="14"/>
  </r>
  <r>
    <x v="3"/>
    <n v="120"/>
    <n v="4"/>
    <x v="3"/>
    <n v="1.1200348355052201"/>
    <x v="15"/>
    <x v="15"/>
    <x v="15"/>
    <x v="15"/>
  </r>
  <r>
    <x v="0"/>
    <n v="120"/>
    <n v="4"/>
    <x v="4"/>
    <n v="1.72738730672566"/>
    <x v="16"/>
    <x v="16"/>
    <x v="16"/>
    <x v="16"/>
  </r>
  <r>
    <x v="1"/>
    <n v="120"/>
    <n v="4"/>
    <x v="4"/>
    <n v="1.34603029653414"/>
    <x v="17"/>
    <x v="17"/>
    <x v="17"/>
    <x v="17"/>
  </r>
  <r>
    <x v="2"/>
    <n v="120"/>
    <n v="4"/>
    <x v="4"/>
    <n v="1.0305715462462901"/>
    <x v="18"/>
    <x v="18"/>
    <x v="18"/>
    <x v="18"/>
  </r>
  <r>
    <x v="3"/>
    <n v="120"/>
    <n v="4"/>
    <x v="4"/>
    <n v="0.77502030496176"/>
    <x v="19"/>
    <x v="19"/>
    <x v="19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20"/>
    <n v="4"/>
    <x v="0"/>
    <n v="23.819862830702501"/>
    <n v="0.79880389380273797"/>
    <x v="0"/>
    <n v="0.96771909908280096"/>
    <n v="2.3597614439041501E-5"/>
    <x v="0"/>
  </r>
  <r>
    <x v="1"/>
    <n v="120"/>
    <n v="4"/>
    <x v="0"/>
    <n v="9.45283296650436"/>
    <n v="0.63021822885759704"/>
    <x v="1"/>
    <n v="0.93749924079134594"/>
    <n v="8.0982256478456804E-7"/>
    <x v="1"/>
  </r>
  <r>
    <x v="2"/>
    <n v="120"/>
    <n v="4"/>
    <x v="0"/>
    <n v="4.9047753473482203"/>
    <n v="0.49048612097522398"/>
    <x v="2"/>
    <n v="0.90909053750481095"/>
    <n v="4.0874470763618799E-7"/>
    <x v="2"/>
  </r>
  <r>
    <x v="3"/>
    <n v="120"/>
    <n v="4"/>
    <x v="0"/>
    <n v="2.8228184331289898"/>
    <n v="0.37637955478912499"/>
    <x v="3"/>
    <n v="0.88235273361628597"/>
    <n v="2.35234875800572E-7"/>
    <x v="3"/>
  </r>
  <r>
    <x v="0"/>
    <n v="120"/>
    <n v="4"/>
    <x v="1"/>
    <n v="6.2234696264877201"/>
    <n v="0.64253971811423405"/>
    <x v="4"/>
    <n v="0.94264729989319496"/>
    <n v="2.5931123443698099E-2"/>
    <x v="4"/>
  </r>
  <r>
    <x v="1"/>
    <n v="120"/>
    <n v="4"/>
    <x v="1"/>
    <n v="4.2062807471144099"/>
    <n v="0.53301102999378802"/>
    <x v="5"/>
    <n v="0.92106921583158496"/>
    <n v="1.75261697796429E-2"/>
    <x v="5"/>
  </r>
  <r>
    <x v="2"/>
    <n v="120"/>
    <n v="4"/>
    <x v="1"/>
    <n v="2.8276916796838201"/>
    <n v="0.43045727576756099"/>
    <x v="6"/>
    <n v="0.89837995575877305"/>
    <n v="1.1782048665349499E-2"/>
    <x v="6"/>
  </r>
  <r>
    <x v="3"/>
    <n v="120"/>
    <n v="4"/>
    <x v="1"/>
    <n v="1.8931064464001499"/>
    <n v="0.339487598701528"/>
    <x v="7"/>
    <n v="0.87539299100588197"/>
    <n v="7.8879435266673292E-3"/>
    <x v="7"/>
  </r>
  <r>
    <x v="0"/>
    <n v="120"/>
    <n v="4"/>
    <x v="2"/>
    <n v="4.2442399062810603"/>
    <n v="0.58561611221145804"/>
    <x v="8"/>
    <n v="0.93351419430418603"/>
    <n v="3.5368665885674999E-2"/>
    <x v="8"/>
  </r>
  <r>
    <x v="1"/>
    <n v="120"/>
    <n v="4"/>
    <x v="2"/>
    <n v="3.0473978823228598"/>
    <n v="0.48936540842119097"/>
    <x v="9"/>
    <n v="0.91369220404435303"/>
    <n v="2.5394982352690301E-2"/>
    <x v="9"/>
  </r>
  <r>
    <x v="2"/>
    <n v="120"/>
    <n v="4"/>
    <x v="2"/>
    <n v="2.1580652182425899"/>
    <n v="0.39885822973246199"/>
    <x v="10"/>
    <n v="0.89274193016482895"/>
    <n v="1.7983876818687902E-2"/>
    <x v="10"/>
  </r>
  <r>
    <x v="3"/>
    <n v="120"/>
    <n v="4"/>
    <x v="2"/>
    <n v="1.5090568029486799"/>
    <n v="0.317563341579432"/>
    <x v="11"/>
    <n v="0.87125693527243697"/>
    <n v="1.2575473357904999E-2"/>
    <x v="11"/>
  </r>
  <r>
    <x v="0"/>
    <n v="120"/>
    <n v="4"/>
    <x v="3"/>
    <n v="2.7664200619016901"/>
    <n v="0.52084662781845203"/>
    <x v="12"/>
    <n v="0.92312225706610096"/>
    <n v="4.6107001031695197E-2"/>
    <x v="12"/>
  </r>
  <r>
    <x v="1"/>
    <n v="120"/>
    <n v="4"/>
    <x v="3"/>
    <n v="2.0813983939532998"/>
    <n v="0.43780926183652102"/>
    <x v="13"/>
    <n v="0.90497815009448002"/>
    <n v="3.4689973232554898E-2"/>
    <x v="13"/>
  </r>
  <r>
    <x v="2"/>
    <n v="120"/>
    <n v="4"/>
    <x v="3"/>
    <n v="1.5396085202112499"/>
    <n v="0.359746753091084"/>
    <x v="14"/>
    <n v="0.88576350726952602"/>
    <n v="2.5660142003521E-2"/>
    <x v="14"/>
  </r>
  <r>
    <x v="3"/>
    <n v="120"/>
    <n v="4"/>
    <x v="3"/>
    <n v="1.1200348355052201"/>
    <n v="0.28907123120724398"/>
    <x v="15"/>
    <n v="0.86588184065433604"/>
    <n v="1.8667247258419499E-2"/>
    <x v="15"/>
  </r>
  <r>
    <x v="0"/>
    <n v="120"/>
    <n v="4"/>
    <x v="4"/>
    <n v="1.72738730672566"/>
    <n v="0.45164848742208802"/>
    <x v="16"/>
    <n v="0.91201976429917198"/>
    <n v="5.7579576890855397E-2"/>
    <x v="16"/>
  </r>
  <r>
    <x v="1"/>
    <n v="120"/>
    <n v="4"/>
    <x v="4"/>
    <n v="1.34603029653414"/>
    <n v="0.38135701019151602"/>
    <x v="17"/>
    <n v="0.89543655323330795"/>
    <n v="4.4867676551138401E-2"/>
    <x v="17"/>
  </r>
  <r>
    <x v="2"/>
    <n v="120"/>
    <n v="4"/>
    <x v="4"/>
    <n v="1.0305715462462901"/>
    <n v="0.31545875028785397"/>
    <x v="18"/>
    <n v="0.87786146829556699"/>
    <n v="3.4352384874876199E-2"/>
    <x v="18"/>
  </r>
  <r>
    <x v="3"/>
    <n v="120"/>
    <n v="4"/>
    <x v="4"/>
    <n v="0.77502030496176"/>
    <n v="0.255551241284526"/>
    <x v="19"/>
    <n v="0.85955822632465495"/>
    <n v="2.5834010165391601E-2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230DE-3D4D-854D-A36F-60DA1E26818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:G7" firstHeaderRow="1" firstDataRow="2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21">
        <item x="0"/>
        <item x="4"/>
        <item x="1"/>
        <item x="8"/>
        <item x="12"/>
        <item x="5"/>
        <item x="9"/>
        <item x="16"/>
        <item x="2"/>
        <item x="13"/>
        <item x="6"/>
        <item x="17"/>
        <item x="10"/>
        <item x="14"/>
        <item x="3"/>
        <item x="18"/>
        <item x="7"/>
        <item x="11"/>
        <item x="15"/>
        <item x="19"/>
        <item t="default"/>
      </items>
    </pivotField>
    <pivotField showAll="0"/>
    <pivotField showAll="0"/>
    <pivotField dataField="1" showAll="0">
      <items count="21">
        <item x="0"/>
        <item x="4"/>
        <item x="8"/>
        <item x="1"/>
        <item x="12"/>
        <item x="16"/>
        <item x="5"/>
        <item x="9"/>
        <item x="13"/>
        <item x="17"/>
        <item x="2"/>
        <item x="6"/>
        <item x="10"/>
        <item x="14"/>
        <item x="18"/>
        <item x="19"/>
        <item x="3"/>
        <item x="15"/>
        <item x="7"/>
        <item x="1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rvice_level_adj" fld="9" baseField="0" baseItem="0"/>
  </dataFields>
  <chartFormats count="5"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F6831-01E6-B548-97F7-C20BF24A146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1:G7" firstHeaderRow="1" firstDataRow="2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bandonment_rate" fld="8" baseField="0" baseItem="0"/>
  </dataFields>
  <chartFormats count="10">
    <chartFormat chart="8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95391-C626-C749-A1D0-4CADFEF687F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1:G7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1">
        <item x="19"/>
        <item x="15"/>
        <item x="18"/>
        <item x="11"/>
        <item x="7"/>
        <item x="14"/>
        <item x="3"/>
        <item x="17"/>
        <item x="10"/>
        <item x="6"/>
        <item x="13"/>
        <item x="16"/>
        <item x="9"/>
        <item x="2"/>
        <item x="12"/>
        <item x="5"/>
        <item x="8"/>
        <item x="1"/>
        <item x="4"/>
        <item x="0"/>
        <item t="default"/>
      </items>
    </pivotField>
    <pivotField showAll="0">
      <items count="21">
        <item x="0"/>
        <item x="4"/>
        <item x="1"/>
        <item x="8"/>
        <item x="12"/>
        <item x="5"/>
        <item x="9"/>
        <item x="16"/>
        <item x="2"/>
        <item x="13"/>
        <item x="6"/>
        <item x="17"/>
        <item x="10"/>
        <item x="14"/>
        <item x="3"/>
        <item x="18"/>
        <item x="7"/>
        <item x="11"/>
        <item x="15"/>
        <item x="19"/>
        <item t="default"/>
      </items>
    </pivotField>
    <pivotField showAll="0"/>
    <pivotField showAll="0">
      <items count="21">
        <item x="3"/>
        <item x="2"/>
        <item x="1"/>
        <item x="0"/>
        <item x="7"/>
        <item x="6"/>
        <item x="11"/>
        <item x="5"/>
        <item x="10"/>
        <item x="15"/>
        <item x="9"/>
        <item x="14"/>
        <item x="19"/>
        <item x="4"/>
        <item x="18"/>
        <item x="13"/>
        <item x="8"/>
        <item x="17"/>
        <item x="12"/>
        <item x="16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iting_prob" fld="5" baseField="0" baseItem="0"/>
  </dataFields>
  <chartFormats count="10">
    <chartFormat chart="10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C86D5-4C3C-B645-8249-F3D29EA44F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:G7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21">
        <item x="19"/>
        <item x="15"/>
        <item x="18"/>
        <item x="11"/>
        <item x="7"/>
        <item x="14"/>
        <item x="3"/>
        <item x="17"/>
        <item x="10"/>
        <item x="6"/>
        <item x="13"/>
        <item x="16"/>
        <item x="9"/>
        <item x="2"/>
        <item x="12"/>
        <item x="5"/>
        <item x="8"/>
        <item x="1"/>
        <item x="4"/>
        <item x="0"/>
        <item t="default"/>
      </items>
    </pivotField>
    <pivotField showAll="0">
      <items count="21">
        <item x="0"/>
        <item x="4"/>
        <item x="1"/>
        <item x="8"/>
        <item x="12"/>
        <item x="5"/>
        <item x="9"/>
        <item x="16"/>
        <item x="2"/>
        <item x="13"/>
        <item x="6"/>
        <item x="17"/>
        <item x="10"/>
        <item x="14"/>
        <item x="3"/>
        <item x="18"/>
        <item x="7"/>
        <item x="11"/>
        <item x="15"/>
        <item x="19"/>
        <item t="default"/>
      </items>
    </pivotField>
    <pivotField dataField="1" showAll="0">
      <items count="21">
        <item x="19"/>
        <item x="15"/>
        <item x="11"/>
        <item x="7"/>
        <item x="18"/>
        <item x="3"/>
        <item x="14"/>
        <item x="10"/>
        <item x="17"/>
        <item x="6"/>
        <item x="13"/>
        <item x="2"/>
        <item x="16"/>
        <item x="9"/>
        <item x="5"/>
        <item x="12"/>
        <item x="8"/>
        <item x="1"/>
        <item x="4"/>
        <item x="0"/>
        <item t="default"/>
      </items>
    </pivotField>
    <pivotField showAll="0">
      <items count="21">
        <item x="3"/>
        <item x="2"/>
        <item x="1"/>
        <item x="0"/>
        <item x="7"/>
        <item x="6"/>
        <item x="11"/>
        <item x="5"/>
        <item x="10"/>
        <item x="15"/>
        <item x="9"/>
        <item x="14"/>
        <item x="19"/>
        <item x="4"/>
        <item x="18"/>
        <item x="13"/>
        <item x="8"/>
        <item x="17"/>
        <item x="12"/>
        <item x="16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ccupancy" fld="7" baseField="0" baseItem="0"/>
  </dataFields>
  <chartFormats count="15"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1153-0D80-224D-8DDF-D88355D67D94}">
  <dimension ref="A1:J21"/>
  <sheetViews>
    <sheetView workbookViewId="0">
      <selection activeCell="J15" sqref="J15"/>
    </sheetView>
  </sheetViews>
  <sheetFormatPr baseColWidth="10" defaultRowHeight="16" x14ac:dyDescent="0.2"/>
  <cols>
    <col min="9" max="9" width="16.6640625" bestFit="1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31</v>
      </c>
    </row>
    <row r="2" spans="1:10" x14ac:dyDescent="0.2">
      <c r="A2" s="1">
        <v>31</v>
      </c>
      <c r="B2" s="2">
        <v>120</v>
      </c>
      <c r="C2" s="2">
        <v>4</v>
      </c>
      <c r="D2" s="3">
        <v>1.0000000000000001E-5</v>
      </c>
      <c r="E2" s="2">
        <v>23.819862830702501</v>
      </c>
      <c r="F2" s="2">
        <v>0.79880389380273797</v>
      </c>
      <c r="G2" s="2">
        <v>0.53156161341852703</v>
      </c>
      <c r="H2" s="2">
        <v>0.96771909908280096</v>
      </c>
      <c r="I2" s="3">
        <v>2.3597614439041501E-5</v>
      </c>
      <c r="J2">
        <f>+(1-I2)*G2</f>
        <v>0.53154906983252304</v>
      </c>
    </row>
    <row r="3" spans="1:10" x14ac:dyDescent="0.2">
      <c r="A3" s="1">
        <v>32</v>
      </c>
      <c r="B3" s="2">
        <v>120</v>
      </c>
      <c r="C3" s="2">
        <v>4</v>
      </c>
      <c r="D3" s="3">
        <v>1.0000000000000001E-5</v>
      </c>
      <c r="E3" s="2">
        <v>9.45283296650436</v>
      </c>
      <c r="F3" s="2">
        <v>0.63021822885759704</v>
      </c>
      <c r="G3" s="2">
        <v>0.78311082027328005</v>
      </c>
      <c r="H3" s="2">
        <v>0.93749924079134594</v>
      </c>
      <c r="I3" s="3">
        <v>8.0982256478456804E-7</v>
      </c>
      <c r="J3">
        <f t="shared" ref="J3:J21" si="0">+(1-I3)*G3</f>
        <v>0.78311018609246708</v>
      </c>
    </row>
    <row r="4" spans="1:10" x14ac:dyDescent="0.2">
      <c r="A4" s="1">
        <v>33</v>
      </c>
      <c r="B4" s="2">
        <v>120</v>
      </c>
      <c r="C4" s="2">
        <v>4</v>
      </c>
      <c r="D4" s="3">
        <v>1.0000000000000001E-5</v>
      </c>
      <c r="E4" s="2">
        <v>4.9047753473482203</v>
      </c>
      <c r="F4" s="2">
        <v>0.49048612097522398</v>
      </c>
      <c r="G4" s="2">
        <v>0.90097320767935096</v>
      </c>
      <c r="H4" s="2">
        <v>0.90909053750481095</v>
      </c>
      <c r="I4" s="3">
        <v>4.0874470763618799E-7</v>
      </c>
      <c r="J4">
        <f t="shared" si="0"/>
        <v>0.90097283941132056</v>
      </c>
    </row>
    <row r="5" spans="1:10" x14ac:dyDescent="0.2">
      <c r="A5" s="1">
        <v>34</v>
      </c>
      <c r="B5" s="2">
        <v>120</v>
      </c>
      <c r="C5" s="2">
        <v>4</v>
      </c>
      <c r="D5" s="3">
        <v>1.0000000000000001E-5</v>
      </c>
      <c r="E5" s="2">
        <v>2.8228184331289898</v>
      </c>
      <c r="F5" s="2">
        <v>0.37637955478912499</v>
      </c>
      <c r="G5" s="2">
        <v>0.95542108491194</v>
      </c>
      <c r="H5" s="2">
        <v>0.88235273361628597</v>
      </c>
      <c r="I5" s="3">
        <v>2.35234875800572E-7</v>
      </c>
      <c r="J5">
        <f t="shared" si="0"/>
        <v>0.95542086016357974</v>
      </c>
    </row>
    <row r="6" spans="1:10" x14ac:dyDescent="0.2">
      <c r="A6" s="1">
        <v>31</v>
      </c>
      <c r="B6" s="2">
        <v>120</v>
      </c>
      <c r="C6" s="2">
        <v>4</v>
      </c>
      <c r="D6" s="2">
        <v>0.5</v>
      </c>
      <c r="E6" s="2">
        <v>6.2234696264877201</v>
      </c>
      <c r="F6" s="2">
        <v>0.64253971811423405</v>
      </c>
      <c r="G6" s="2">
        <v>0.75106362928722803</v>
      </c>
      <c r="H6" s="2">
        <v>0.94264729989319496</v>
      </c>
      <c r="I6" s="2">
        <v>2.5931123443698099E-2</v>
      </c>
      <c r="J6">
        <f t="shared" si="0"/>
        <v>0.73158770560210906</v>
      </c>
    </row>
    <row r="7" spans="1:10" x14ac:dyDescent="0.2">
      <c r="A7" s="1">
        <v>32</v>
      </c>
      <c r="B7" s="2">
        <v>120</v>
      </c>
      <c r="C7" s="2">
        <v>4</v>
      </c>
      <c r="D7" s="2">
        <v>0.5</v>
      </c>
      <c r="E7" s="2">
        <v>4.2062807471144099</v>
      </c>
      <c r="F7" s="2">
        <v>0.53301102999378802</v>
      </c>
      <c r="G7" s="2">
        <v>0.86141875848618699</v>
      </c>
      <c r="H7" s="2">
        <v>0.92106921583158496</v>
      </c>
      <c r="I7" s="2">
        <v>1.75261697796429E-2</v>
      </c>
      <c r="J7">
        <f t="shared" si="0"/>
        <v>0.84632138707358884</v>
      </c>
    </row>
    <row r="8" spans="1:10" x14ac:dyDescent="0.2">
      <c r="A8" s="1">
        <v>33</v>
      </c>
      <c r="B8" s="2">
        <v>120</v>
      </c>
      <c r="C8" s="2">
        <v>4</v>
      </c>
      <c r="D8" s="2">
        <v>0.5</v>
      </c>
      <c r="E8" s="2">
        <v>2.8276916796838201</v>
      </c>
      <c r="F8" s="2">
        <v>0.43045727576756099</v>
      </c>
      <c r="G8" s="2">
        <v>0.92802381524445998</v>
      </c>
      <c r="H8" s="2">
        <v>0.89837995575877305</v>
      </c>
      <c r="I8" s="2">
        <v>1.1782048665349499E-2</v>
      </c>
      <c r="J8">
        <f t="shared" si="0"/>
        <v>0.91708979349064645</v>
      </c>
    </row>
    <row r="9" spans="1:10" x14ac:dyDescent="0.2">
      <c r="A9" s="1">
        <v>34</v>
      </c>
      <c r="B9" s="2">
        <v>120</v>
      </c>
      <c r="C9" s="2">
        <v>4</v>
      </c>
      <c r="D9" s="2">
        <v>0.5</v>
      </c>
      <c r="E9" s="2">
        <v>1.8931064464001499</v>
      </c>
      <c r="F9" s="2">
        <v>0.339487598701528</v>
      </c>
      <c r="G9" s="2">
        <v>0.96455802017027303</v>
      </c>
      <c r="H9" s="2">
        <v>0.87539299100588197</v>
      </c>
      <c r="I9" s="2">
        <v>7.8879435266673292E-3</v>
      </c>
      <c r="J9">
        <f t="shared" si="0"/>
        <v>0.95694964097897584</v>
      </c>
    </row>
    <row r="10" spans="1:10" x14ac:dyDescent="0.2">
      <c r="A10" s="1">
        <v>31</v>
      </c>
      <c r="B10" s="2">
        <v>120</v>
      </c>
      <c r="C10" s="2">
        <v>4</v>
      </c>
      <c r="D10" s="2">
        <v>1</v>
      </c>
      <c r="E10" s="2">
        <v>4.2442399062810603</v>
      </c>
      <c r="F10" s="2">
        <v>0.58561611221145804</v>
      </c>
      <c r="G10" s="2">
        <v>0.804915560329588</v>
      </c>
      <c r="H10" s="2">
        <v>0.93351419430418603</v>
      </c>
      <c r="I10" s="2">
        <v>3.5368665885674999E-2</v>
      </c>
      <c r="J10">
        <f t="shared" si="0"/>
        <v>0.77644677081010993</v>
      </c>
    </row>
    <row r="11" spans="1:10" x14ac:dyDescent="0.2">
      <c r="A11" s="1">
        <v>32</v>
      </c>
      <c r="B11" s="2">
        <v>120</v>
      </c>
      <c r="C11" s="2">
        <v>4</v>
      </c>
      <c r="D11" s="2">
        <v>1</v>
      </c>
      <c r="E11" s="2">
        <v>3.0473978823228598</v>
      </c>
      <c r="F11" s="2">
        <v>0.48936540842119097</v>
      </c>
      <c r="G11" s="2">
        <v>0.88781794052311802</v>
      </c>
      <c r="H11" s="2">
        <v>0.91369220404435303</v>
      </c>
      <c r="I11" s="2">
        <v>2.5394982352690301E-2</v>
      </c>
      <c r="J11">
        <f t="shared" si="0"/>
        <v>0.86527181959113153</v>
      </c>
    </row>
    <row r="12" spans="1:10" x14ac:dyDescent="0.2">
      <c r="A12" s="1">
        <v>33</v>
      </c>
      <c r="B12" s="2">
        <v>120</v>
      </c>
      <c r="C12" s="2">
        <v>4</v>
      </c>
      <c r="D12" s="2">
        <v>1</v>
      </c>
      <c r="E12" s="2">
        <v>2.1580652182425899</v>
      </c>
      <c r="F12" s="2">
        <v>0.39885822973246199</v>
      </c>
      <c r="G12" s="2">
        <v>0.93960755521968597</v>
      </c>
      <c r="H12" s="2">
        <v>0.89274193016482895</v>
      </c>
      <c r="I12" s="2">
        <v>1.7983876818687902E-2</v>
      </c>
      <c r="J12">
        <f t="shared" si="0"/>
        <v>0.92270976868870669</v>
      </c>
    </row>
    <row r="13" spans="1:10" x14ac:dyDescent="0.2">
      <c r="A13" s="1">
        <v>34</v>
      </c>
      <c r="B13" s="2">
        <v>120</v>
      </c>
      <c r="C13" s="2">
        <v>4</v>
      </c>
      <c r="D13" s="2">
        <v>1</v>
      </c>
      <c r="E13" s="2">
        <v>1.5090568029486799</v>
      </c>
      <c r="F13" s="2">
        <v>0.317563341579432</v>
      </c>
      <c r="G13" s="2">
        <v>0.96924242232304603</v>
      </c>
      <c r="H13" s="2">
        <v>0.87125693527243697</v>
      </c>
      <c r="I13" s="2">
        <v>1.2575473357904999E-2</v>
      </c>
      <c r="J13">
        <f t="shared" si="0"/>
        <v>0.95705374006377131</v>
      </c>
    </row>
    <row r="14" spans="1:10" x14ac:dyDescent="0.2">
      <c r="A14" s="1">
        <v>31</v>
      </c>
      <c r="B14" s="2">
        <v>120</v>
      </c>
      <c r="C14" s="2">
        <v>4</v>
      </c>
      <c r="D14" s="2">
        <v>2</v>
      </c>
      <c r="E14" s="2">
        <v>2.7664200619016901</v>
      </c>
      <c r="F14" s="2">
        <v>0.52084662781845203</v>
      </c>
      <c r="G14" s="2">
        <v>0.85388262045450802</v>
      </c>
      <c r="H14" s="2">
        <v>0.92312225706610096</v>
      </c>
      <c r="I14" s="2">
        <v>4.6107001031695197E-2</v>
      </c>
      <c r="J14">
        <f t="shared" si="0"/>
        <v>0.81451265359226543</v>
      </c>
    </row>
    <row r="15" spans="1:10" x14ac:dyDescent="0.2">
      <c r="A15" s="1">
        <v>32</v>
      </c>
      <c r="B15" s="2">
        <v>120</v>
      </c>
      <c r="C15" s="2">
        <v>4</v>
      </c>
      <c r="D15" s="2">
        <v>2</v>
      </c>
      <c r="E15" s="2">
        <v>2.0813983939532998</v>
      </c>
      <c r="F15" s="2">
        <v>0.43780926183652102</v>
      </c>
      <c r="G15" s="2">
        <v>0.913505822296792</v>
      </c>
      <c r="H15" s="2">
        <v>0.90497815009448002</v>
      </c>
      <c r="I15" s="2">
        <v>3.4689973232554898E-2</v>
      </c>
      <c r="J15">
        <f t="shared" si="0"/>
        <v>0.8818163297735333</v>
      </c>
    </row>
    <row r="16" spans="1:10" x14ac:dyDescent="0.2">
      <c r="A16" s="1">
        <v>33</v>
      </c>
      <c r="B16" s="2">
        <v>120</v>
      </c>
      <c r="C16" s="2">
        <v>4</v>
      </c>
      <c r="D16" s="2">
        <v>2</v>
      </c>
      <c r="E16" s="2">
        <v>1.5396085202112499</v>
      </c>
      <c r="F16" s="2">
        <v>0.359746753091084</v>
      </c>
      <c r="G16" s="2">
        <v>0.95182510435123102</v>
      </c>
      <c r="H16" s="2">
        <v>0.88576350726952602</v>
      </c>
      <c r="I16" s="2">
        <v>2.5660142003521E-2</v>
      </c>
      <c r="J16">
        <f t="shared" si="0"/>
        <v>0.9274011370110623</v>
      </c>
    </row>
    <row r="17" spans="1:10" x14ac:dyDescent="0.2">
      <c r="A17" s="1">
        <v>34</v>
      </c>
      <c r="B17" s="2">
        <v>120</v>
      </c>
      <c r="C17" s="2">
        <v>4</v>
      </c>
      <c r="D17" s="2">
        <v>2</v>
      </c>
      <c r="E17" s="2">
        <v>1.1200348355052201</v>
      </c>
      <c r="F17" s="2">
        <v>0.28907123120724398</v>
      </c>
      <c r="G17" s="2">
        <v>0.97460216731453497</v>
      </c>
      <c r="H17" s="2">
        <v>0.86588184065433604</v>
      </c>
      <c r="I17" s="2">
        <v>1.8667247258419499E-2</v>
      </c>
      <c r="J17">
        <f t="shared" si="0"/>
        <v>0.95640902767868297</v>
      </c>
    </row>
    <row r="18" spans="1:10" x14ac:dyDescent="0.2">
      <c r="A18" s="1">
        <v>31</v>
      </c>
      <c r="B18" s="2">
        <v>120</v>
      </c>
      <c r="C18" s="2">
        <v>4</v>
      </c>
      <c r="D18" s="2">
        <v>4</v>
      </c>
      <c r="E18" s="2">
        <v>1.72738730672566</v>
      </c>
      <c r="F18" s="2">
        <v>0.45164848742208802</v>
      </c>
      <c r="G18" s="2">
        <v>0.894543596451987</v>
      </c>
      <c r="H18" s="2">
        <v>0.91201976429917198</v>
      </c>
      <c r="I18" s="2">
        <v>5.7579576890855397E-2</v>
      </c>
      <c r="J18">
        <f t="shared" si="0"/>
        <v>0.84303615465785753</v>
      </c>
    </row>
    <row r="19" spans="1:10" x14ac:dyDescent="0.2">
      <c r="A19" s="1">
        <v>32</v>
      </c>
      <c r="B19" s="2">
        <v>120</v>
      </c>
      <c r="C19" s="2">
        <v>4</v>
      </c>
      <c r="D19" s="2">
        <v>4</v>
      </c>
      <c r="E19" s="2">
        <v>1.34603029653414</v>
      </c>
      <c r="F19" s="2">
        <v>0.38135701019151602</v>
      </c>
      <c r="G19" s="2">
        <v>0.93598057969971604</v>
      </c>
      <c r="H19" s="2">
        <v>0.89543655323330795</v>
      </c>
      <c r="I19" s="2">
        <v>4.4867676551138401E-2</v>
      </c>
      <c r="J19">
        <f t="shared" si="0"/>
        <v>0.89398530579160218</v>
      </c>
    </row>
    <row r="20" spans="1:10" x14ac:dyDescent="0.2">
      <c r="A20" s="1">
        <v>33</v>
      </c>
      <c r="B20" s="2">
        <v>120</v>
      </c>
      <c r="C20" s="2">
        <v>4</v>
      </c>
      <c r="D20" s="2">
        <v>4</v>
      </c>
      <c r="E20" s="2">
        <v>1.0305715462462901</v>
      </c>
      <c r="F20" s="2">
        <v>0.31545875028785397</v>
      </c>
      <c r="G20" s="2">
        <v>0.96324075452761304</v>
      </c>
      <c r="H20" s="2">
        <v>0.87786146829556699</v>
      </c>
      <c r="I20" s="2">
        <v>3.4352384874876199E-2</v>
      </c>
      <c r="J20">
        <f t="shared" si="0"/>
        <v>0.93015113740091426</v>
      </c>
    </row>
    <row r="21" spans="1:10" x14ac:dyDescent="0.2">
      <c r="A21" s="1">
        <v>34</v>
      </c>
      <c r="B21" s="2">
        <v>120</v>
      </c>
      <c r="C21" s="2">
        <v>4</v>
      </c>
      <c r="D21" s="2">
        <v>4</v>
      </c>
      <c r="E21" s="2">
        <v>0.77502030496176</v>
      </c>
      <c r="F21" s="2">
        <v>0.255551241284526</v>
      </c>
      <c r="G21" s="2">
        <v>0.97997972627184105</v>
      </c>
      <c r="H21" s="2">
        <v>0.85955822632465495</v>
      </c>
      <c r="I21" s="2">
        <v>2.5834010165391601E-2</v>
      </c>
      <c r="J21">
        <f t="shared" si="0"/>
        <v>0.9546629200614567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287D-18B1-9742-8909-5D0524A3312F}">
  <dimension ref="A1:O21"/>
  <sheetViews>
    <sheetView workbookViewId="0">
      <selection activeCell="I19" sqref="I19"/>
    </sheetView>
  </sheetViews>
  <sheetFormatPr baseColWidth="10" defaultRowHeight="16" x14ac:dyDescent="0.2"/>
  <sheetData>
    <row r="1" spans="1:15" ht="4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</row>
    <row r="2" spans="1:15" x14ac:dyDescent="0.2">
      <c r="A2" s="1">
        <v>31</v>
      </c>
      <c r="B2" s="2">
        <v>120</v>
      </c>
      <c r="C2" s="2">
        <v>4</v>
      </c>
      <c r="D2" s="3">
        <v>1.0000000000000001E-5</v>
      </c>
      <c r="E2" s="2">
        <v>23.702160582579101</v>
      </c>
      <c r="F2" s="2">
        <v>0.79736286735196504</v>
      </c>
      <c r="G2" s="2">
        <v>0.53225192124624099</v>
      </c>
      <c r="H2" s="2">
        <v>0.96752230315083598</v>
      </c>
      <c r="I2" s="3">
        <v>2.9172282331015398E-6</v>
      </c>
      <c r="J2" s="8">
        <f>+E2/Exact!E2-1</f>
        <v>-4.9413486954126284E-3</v>
      </c>
      <c r="K2" s="8">
        <f>+F2/Exact!F2-1</f>
        <v>-1.8039802534172145E-3</v>
      </c>
      <c r="L2" s="8">
        <f>+G2/Exact!G2-1</f>
        <v>1.2986412304578643E-3</v>
      </c>
      <c r="M2" s="8">
        <f>+H2/Exact!H2-1</f>
        <v>-2.0336059518877292E-4</v>
      </c>
      <c r="N2" s="8">
        <v>0</v>
      </c>
      <c r="O2" s="7"/>
    </row>
    <row r="3" spans="1:15" x14ac:dyDescent="0.2">
      <c r="A3" s="1">
        <v>32</v>
      </c>
      <c r="B3" s="2">
        <v>120</v>
      </c>
      <c r="C3" s="2">
        <v>4</v>
      </c>
      <c r="D3" s="3">
        <v>1.0000000000000001E-5</v>
      </c>
      <c r="E3" s="2">
        <v>9.4857014294823703</v>
      </c>
      <c r="F3" s="2">
        <v>0.630910935475404</v>
      </c>
      <c r="G3" s="2">
        <v>0.78287250722882396</v>
      </c>
      <c r="H3" s="2">
        <v>0.93764415645557897</v>
      </c>
      <c r="I3" s="3">
        <v>8.3327430973639404E-7</v>
      </c>
      <c r="J3" s="8">
        <f>+E3/Exact!E3-1</f>
        <v>3.4771018481420946E-3</v>
      </c>
      <c r="K3" s="8">
        <f>+F3/Exact!F3-1</f>
        <v>1.0991535726643242E-3</v>
      </c>
      <c r="L3" s="8">
        <f>+G3/Exact!G3-1</f>
        <v>-3.0431586218271356E-4</v>
      </c>
      <c r="M3" s="8">
        <f>+H3/Exact!H3-1</f>
        <v>1.5457683369501929E-4</v>
      </c>
      <c r="N3" s="8">
        <f>+I3/Exact!I3-1</f>
        <v>2.8959115208236685E-2</v>
      </c>
    </row>
    <row r="4" spans="1:15" x14ac:dyDescent="0.2">
      <c r="A4" s="1">
        <v>33</v>
      </c>
      <c r="B4" s="2">
        <v>120</v>
      </c>
      <c r="C4" s="2">
        <v>4</v>
      </c>
      <c r="D4" s="3">
        <v>1.0000000000000001E-5</v>
      </c>
      <c r="E4" s="2">
        <v>4.95660653887641</v>
      </c>
      <c r="F4" s="2">
        <v>0.49647227086301698</v>
      </c>
      <c r="G4" s="2">
        <v>0.89976464460664696</v>
      </c>
      <c r="H4" s="2">
        <v>0.910419241619149</v>
      </c>
      <c r="I4" s="3">
        <v>4.1612847384050002E-7</v>
      </c>
      <c r="J4" s="8">
        <f>+E4/Exact!E4-1</f>
        <v>1.0567495523768011E-2</v>
      </c>
      <c r="K4" s="8">
        <f>+F4/Exact!F4-1</f>
        <v>1.2204524515170512E-2</v>
      </c>
      <c r="L4" s="8">
        <f>+G4/Exact!G4-1</f>
        <v>-1.3413973494471598E-3</v>
      </c>
      <c r="M4" s="8">
        <f>+H4/Exact!H4-1</f>
        <v>1.4615751231830121E-3</v>
      </c>
      <c r="N4" s="8">
        <f>+I4/Exact!I4-1</f>
        <v>1.8064493720330033E-2</v>
      </c>
    </row>
    <row r="5" spans="1:15" x14ac:dyDescent="0.2">
      <c r="A5" s="1">
        <v>34</v>
      </c>
      <c r="B5" s="2">
        <v>120</v>
      </c>
      <c r="C5" s="2">
        <v>4</v>
      </c>
      <c r="D5" s="3">
        <v>1.0000000000000001E-5</v>
      </c>
      <c r="E5" s="2">
        <v>2.8370460674189202</v>
      </c>
      <c r="F5" s="2">
        <v>0.37561384594463398</v>
      </c>
      <c r="G5" s="2">
        <v>0.95551160908340904</v>
      </c>
      <c r="H5" s="2">
        <v>0.882741231348531</v>
      </c>
      <c r="I5" s="2">
        <v>0</v>
      </c>
      <c r="J5" s="8">
        <f>+E5/Exact!E5-1</f>
        <v>5.0402229640251761E-3</v>
      </c>
      <c r="K5" s="8">
        <f>+F5/Exact!F5-1</f>
        <v>-2.0344060530068653E-3</v>
      </c>
      <c r="L5" s="8">
        <f>+G5/Exact!G5-1</f>
        <v>9.4747931460359425E-5</v>
      </c>
      <c r="M5" s="8">
        <f>+H5/Exact!H5-1</f>
        <v>4.4029753345098399E-4</v>
      </c>
      <c r="N5" s="8">
        <v>0</v>
      </c>
    </row>
    <row r="6" spans="1:15" x14ac:dyDescent="0.2">
      <c r="A6" s="1">
        <v>31</v>
      </c>
      <c r="B6" s="2">
        <v>120</v>
      </c>
      <c r="C6" s="2">
        <v>4</v>
      </c>
      <c r="D6" s="2">
        <v>0.5</v>
      </c>
      <c r="E6" s="2">
        <v>6.1981723132157303</v>
      </c>
      <c r="F6" s="2">
        <v>0.64343496539131195</v>
      </c>
      <c r="G6" s="2">
        <v>0.75008082319859903</v>
      </c>
      <c r="H6" s="2">
        <v>0.94299405019511895</v>
      </c>
      <c r="I6" s="2">
        <v>2.5771878244694599E-2</v>
      </c>
      <c r="J6" s="8">
        <f>+E6/Exact!E6-1</f>
        <v>-4.0648247344732269E-3</v>
      </c>
      <c r="K6" s="8">
        <f>+F6/Exact!F6-1</f>
        <v>1.3932948451891303E-3</v>
      </c>
      <c r="L6" s="8">
        <f>+G6/Exact!G6-1</f>
        <v>-1.308552365345772E-3</v>
      </c>
      <c r="M6" s="8">
        <f>+H6/Exact!H6-1</f>
        <v>3.6784734010608666E-4</v>
      </c>
      <c r="N6" s="8">
        <f>+I6/Exact!I6-1</f>
        <v>-6.1410836807458402E-3</v>
      </c>
    </row>
    <row r="7" spans="1:15" x14ac:dyDescent="0.2">
      <c r="A7" s="1">
        <v>32</v>
      </c>
      <c r="B7" s="2">
        <v>120</v>
      </c>
      <c r="C7" s="2">
        <v>4</v>
      </c>
      <c r="D7" s="2">
        <v>0.5</v>
      </c>
      <c r="E7" s="2">
        <v>4.2479686472570597</v>
      </c>
      <c r="F7" s="2">
        <v>0.53176775125590703</v>
      </c>
      <c r="G7" s="2">
        <v>0.86186861646124602</v>
      </c>
      <c r="H7" s="2">
        <v>0.92094689775967498</v>
      </c>
      <c r="I7" s="2">
        <v>1.75834301685589E-2</v>
      </c>
      <c r="J7" s="8">
        <f>+E7/Exact!E7-1</f>
        <v>9.9108696373271243E-3</v>
      </c>
      <c r="K7" s="8">
        <f>+F7/Exact!F7-1</f>
        <v>-2.3325572416306173E-3</v>
      </c>
      <c r="L7" s="8">
        <f>+G7/Exact!G7-1</f>
        <v>5.2222913725441522E-4</v>
      </c>
      <c r="M7" s="8">
        <f>+H7/Exact!H7-1</f>
        <v>-1.3280008690719214E-4</v>
      </c>
      <c r="N7" s="8">
        <f>+I7/Exact!I7-1</f>
        <v>3.2671364956482485E-3</v>
      </c>
    </row>
    <row r="8" spans="1:15" x14ac:dyDescent="0.2">
      <c r="A8" s="1">
        <v>33</v>
      </c>
      <c r="B8" s="2">
        <v>120</v>
      </c>
      <c r="C8" s="2">
        <v>4</v>
      </c>
      <c r="D8" s="2">
        <v>0.5</v>
      </c>
      <c r="E8" s="2">
        <v>2.8410914102075502</v>
      </c>
      <c r="F8" s="2">
        <v>0.43037411584914398</v>
      </c>
      <c r="G8" s="2">
        <v>0.92807172250258196</v>
      </c>
      <c r="H8" s="2">
        <v>0.89856366213388394</v>
      </c>
      <c r="I8" s="2">
        <v>1.1811586913723899E-2</v>
      </c>
      <c r="J8" s="8">
        <f>+E8/Exact!E8-1</f>
        <v>4.7387523257940156E-3</v>
      </c>
      <c r="K8" s="8">
        <f>+F8/Exact!F8-1</f>
        <v>-1.9318971498094584E-4</v>
      </c>
      <c r="L8" s="8">
        <f>+G8/Exact!G8-1</f>
        <v>5.1622875765655607E-5</v>
      </c>
      <c r="M8" s="8">
        <f>+H8/Exact!H8-1</f>
        <v>2.0448627992353252E-4</v>
      </c>
      <c r="N8" s="8">
        <f>+I8/Exact!I8-1</f>
        <v>2.507055369858513E-3</v>
      </c>
    </row>
    <row r="9" spans="1:15" x14ac:dyDescent="0.2">
      <c r="A9" s="1">
        <v>34</v>
      </c>
      <c r="B9" s="2">
        <v>120</v>
      </c>
      <c r="C9" s="2">
        <v>4</v>
      </c>
      <c r="D9" s="2">
        <v>0.5</v>
      </c>
      <c r="E9" s="2">
        <v>1.89767902260966</v>
      </c>
      <c r="F9" s="2">
        <v>0.34044368600682601</v>
      </c>
      <c r="G9" s="2">
        <v>0.96447698289795702</v>
      </c>
      <c r="H9" s="2">
        <v>0.87571825291493699</v>
      </c>
      <c r="I9" s="2">
        <v>7.92097105932002E-3</v>
      </c>
      <c r="J9" s="8">
        <f>+E9/Exact!E9-1</f>
        <v>2.4153825149162422E-3</v>
      </c>
      <c r="K9" s="8">
        <f>+F9/Exact!F9-1</f>
        <v>2.8162657751118481E-3</v>
      </c>
      <c r="L9" s="8">
        <f>+G9/Exact!G9-1</f>
        <v>-8.4014927688502716E-5</v>
      </c>
      <c r="M9" s="8">
        <f>+H9/Exact!H9-1</f>
        <v>3.7156101590585244E-4</v>
      </c>
      <c r="N9" s="8">
        <f>+I9/Exact!I9-1</f>
        <v>4.187090404619731E-3</v>
      </c>
    </row>
    <row r="10" spans="1:15" x14ac:dyDescent="0.2">
      <c r="A10" s="1">
        <v>31</v>
      </c>
      <c r="B10" s="2">
        <v>120</v>
      </c>
      <c r="C10" s="2">
        <v>4</v>
      </c>
      <c r="D10" s="2">
        <v>1</v>
      </c>
      <c r="E10" s="2">
        <v>4.2843380597415104</v>
      </c>
      <c r="F10" s="2">
        <v>0.58588014950062295</v>
      </c>
      <c r="G10" s="2">
        <v>0.80576808804075195</v>
      </c>
      <c r="H10" s="2">
        <v>0.93349384251470602</v>
      </c>
      <c r="I10" s="2">
        <v>3.56705652940221E-2</v>
      </c>
      <c r="J10" s="8">
        <f>+E10/Exact!E10-1</f>
        <v>9.4476642098173524E-3</v>
      </c>
      <c r="K10" s="8">
        <f>+F10/Exact!F10-1</f>
        <v>4.5087094371054626E-4</v>
      </c>
      <c r="L10" s="8">
        <f>+G10/Exact!G10-1</f>
        <v>1.0591517336486778E-3</v>
      </c>
      <c r="M10" s="8">
        <f>+H10/Exact!H10-1</f>
        <v>-2.1801264088128214E-5</v>
      </c>
      <c r="N10" s="8">
        <f>+I10/Exact!I10-1</f>
        <v>8.5357872791400613E-3</v>
      </c>
    </row>
    <row r="11" spans="1:15" x14ac:dyDescent="0.2">
      <c r="A11" s="1">
        <v>32</v>
      </c>
      <c r="B11" s="2">
        <v>120</v>
      </c>
      <c r="C11" s="2">
        <v>4</v>
      </c>
      <c r="D11" s="2">
        <v>1</v>
      </c>
      <c r="E11" s="2">
        <v>3.0441152047275302</v>
      </c>
      <c r="F11" s="2">
        <v>0.48913811085167902</v>
      </c>
      <c r="G11" s="2">
        <v>0.88801729484272496</v>
      </c>
      <c r="H11" s="2">
        <v>0.913482034295102</v>
      </c>
      <c r="I11" s="2">
        <v>2.5477111067351399E-2</v>
      </c>
      <c r="J11" s="8">
        <f>+E11/Exact!E11-1</f>
        <v>-1.0772067587142553E-3</v>
      </c>
      <c r="K11" s="8">
        <f>+F11/Exact!F11-1</f>
        <v>-4.6447412424444057E-4</v>
      </c>
      <c r="L11" s="8">
        <f>+G11/Exact!G11-1</f>
        <v>2.2454414413997092E-4</v>
      </c>
      <c r="M11" s="8">
        <f>+H11/Exact!H11-1</f>
        <v>-2.3002248275816317E-4</v>
      </c>
      <c r="N11" s="8">
        <f>+I11/Exact!I11-1</f>
        <v>3.2340528345513597E-3</v>
      </c>
    </row>
    <row r="12" spans="1:15" x14ac:dyDescent="0.2">
      <c r="A12" s="1">
        <v>33</v>
      </c>
      <c r="B12" s="2">
        <v>120</v>
      </c>
      <c r="C12" s="2">
        <v>4</v>
      </c>
      <c r="D12" s="2">
        <v>1</v>
      </c>
      <c r="E12" s="2">
        <v>2.1700749598213598</v>
      </c>
      <c r="F12" s="2">
        <v>0.40004781036443698</v>
      </c>
      <c r="G12" s="2">
        <v>0.939520989083932</v>
      </c>
      <c r="H12" s="2">
        <v>0.89325512040311195</v>
      </c>
      <c r="I12" s="2">
        <v>1.8080480502491902E-2</v>
      </c>
      <c r="J12" s="8">
        <f>+E12/Exact!E12-1</f>
        <v>5.5650503410411556E-3</v>
      </c>
      <c r="K12" s="8">
        <f>+F12/Exact!F12-1</f>
        <v>2.9824648040306379E-3</v>
      </c>
      <c r="L12" s="8">
        <f>+G12/Exact!G12-1</f>
        <v>-9.2130097585019222E-5</v>
      </c>
      <c r="M12" s="8">
        <f>+H12/Exact!H12-1</f>
        <v>5.7484724413936483E-4</v>
      </c>
      <c r="N12" s="8">
        <f>+I12/Exact!I12-1</f>
        <v>5.3716829123080512E-3</v>
      </c>
    </row>
    <row r="13" spans="1:15" x14ac:dyDescent="0.2">
      <c r="A13" s="1">
        <v>34</v>
      </c>
      <c r="B13" s="2">
        <v>120</v>
      </c>
      <c r="C13" s="2">
        <v>4</v>
      </c>
      <c r="D13" s="2">
        <v>1</v>
      </c>
      <c r="E13" s="2">
        <v>1.5054111457805699</v>
      </c>
      <c r="F13" s="2">
        <v>0.317175765837309</v>
      </c>
      <c r="G13" s="2">
        <v>0.96924036714927997</v>
      </c>
      <c r="H13" s="2">
        <v>0.87096284572250104</v>
      </c>
      <c r="I13" s="2">
        <v>1.2494971538386201E-2</v>
      </c>
      <c r="J13" s="8">
        <f>+E13/Exact!E13-1</f>
        <v>-2.4158515179723006E-3</v>
      </c>
      <c r="K13" s="8">
        <f>+F13/Exact!F13-1</f>
        <v>-1.2204675142771793E-3</v>
      </c>
      <c r="L13" s="8">
        <f>+G13/Exact!G13-1</f>
        <v>-2.1203918841861125E-6</v>
      </c>
      <c r="M13" s="8">
        <f>+H13/Exact!H13-1</f>
        <v>-3.3754629435911454E-4</v>
      </c>
      <c r="N13" s="8">
        <f>+I13/Exact!I13-1</f>
        <v>-6.4014941805904391E-3</v>
      </c>
    </row>
    <row r="14" spans="1:15" x14ac:dyDescent="0.2">
      <c r="A14" s="1">
        <v>31</v>
      </c>
      <c r="B14" s="2">
        <v>120</v>
      </c>
      <c r="C14" s="2">
        <v>4</v>
      </c>
      <c r="D14" s="2">
        <v>2</v>
      </c>
      <c r="E14" s="2">
        <v>2.7682852261448598</v>
      </c>
      <c r="F14" s="2">
        <v>0.51718391741216097</v>
      </c>
      <c r="G14" s="2">
        <v>0.85489660189952599</v>
      </c>
      <c r="H14" s="2">
        <v>0.92217569548741196</v>
      </c>
      <c r="I14" s="2">
        <v>4.61011649343466E-2</v>
      </c>
      <c r="J14" s="8">
        <f>+E14/Exact!E14-1</f>
        <v>6.7421584626869979E-4</v>
      </c>
      <c r="K14" s="8">
        <f>+F14/Exact!F14-1</f>
        <v>-7.0322244796557909E-3</v>
      </c>
      <c r="L14" s="8">
        <f>+G14/Exact!G14-1</f>
        <v>1.1874951202055506E-3</v>
      </c>
      <c r="M14" s="8">
        <f>+H14/Exact!H14-1</f>
        <v>-1.0253913514093327E-3</v>
      </c>
      <c r="N14" s="8">
        <f>+I14/Exact!I14-1</f>
        <v>-1.2657724896447675E-4</v>
      </c>
    </row>
    <row r="15" spans="1:15" x14ac:dyDescent="0.2">
      <c r="A15" s="1">
        <v>32</v>
      </c>
      <c r="B15" s="2">
        <v>120</v>
      </c>
      <c r="C15" s="2">
        <v>4</v>
      </c>
      <c r="D15" s="2">
        <v>2</v>
      </c>
      <c r="E15" s="2">
        <v>2.0588304344989798</v>
      </c>
      <c r="F15" s="2">
        <v>0.43465649233766501</v>
      </c>
      <c r="G15" s="2">
        <v>0.91353584283047096</v>
      </c>
      <c r="H15" s="2">
        <v>0.90429880812071295</v>
      </c>
      <c r="I15" s="2">
        <v>3.42599637248669E-2</v>
      </c>
      <c r="J15" s="8">
        <f>+E15/Exact!E15-1</f>
        <v>-1.0842690913898334E-2</v>
      </c>
      <c r="K15" s="8">
        <f>+F15/Exact!F15-1</f>
        <v>-7.2012398404519562E-3</v>
      </c>
      <c r="L15" s="8">
        <f>+G15/Exact!G15-1</f>
        <v>3.2862991068194347E-5</v>
      </c>
      <c r="M15" s="8">
        <f>+H15/Exact!H15-1</f>
        <v>-7.5067223854652365E-4</v>
      </c>
      <c r="N15" s="8">
        <f>+I15/Exact!I15-1</f>
        <v>-1.2395786667383613E-2</v>
      </c>
    </row>
    <row r="16" spans="1:15" x14ac:dyDescent="0.2">
      <c r="A16" s="1">
        <v>33</v>
      </c>
      <c r="B16" s="2">
        <v>120</v>
      </c>
      <c r="C16" s="2">
        <v>4</v>
      </c>
      <c r="D16" s="2">
        <v>2</v>
      </c>
      <c r="E16" s="2">
        <v>1.5180160039469599</v>
      </c>
      <c r="F16" s="2">
        <v>0.35724646770145502</v>
      </c>
      <c r="G16" s="2">
        <v>0.95191552940413404</v>
      </c>
      <c r="H16" s="2">
        <v>0.88524805254171901</v>
      </c>
      <c r="I16" s="2">
        <v>2.5341666308995401E-2</v>
      </c>
      <c r="J16" s="8">
        <f>+E16/Exact!E16-1</f>
        <v>-1.40246796382546E-2</v>
      </c>
      <c r="K16" s="8">
        <f>+F16/Exact!F16-1</f>
        <v>-6.9501263545690417E-3</v>
      </c>
      <c r="L16" s="8">
        <f>+G16/Exact!G16-1</f>
        <v>9.5001752411949525E-5</v>
      </c>
      <c r="M16" s="8">
        <f>+H16/Exact!H16-1</f>
        <v>-5.819326756821841E-4</v>
      </c>
      <c r="N16" s="8">
        <f>+I16/Exact!I16-1</f>
        <v>-1.2411298989767783E-2</v>
      </c>
    </row>
    <row r="17" spans="1:14" x14ac:dyDescent="0.2">
      <c r="A17" s="1">
        <v>34</v>
      </c>
      <c r="B17" s="2">
        <v>120</v>
      </c>
      <c r="C17" s="2">
        <v>4</v>
      </c>
      <c r="D17" s="2">
        <v>2</v>
      </c>
      <c r="E17" s="2">
        <v>1.12103320571653</v>
      </c>
      <c r="F17" s="2">
        <v>0.28811642482720701</v>
      </c>
      <c r="G17" s="2">
        <v>0.97469389112277904</v>
      </c>
      <c r="H17" s="2">
        <v>0.86532220984425601</v>
      </c>
      <c r="I17" s="2">
        <v>1.86865933626091E-2</v>
      </c>
      <c r="J17" s="8">
        <f>+E17/Exact!E17-1</f>
        <v>8.9137424985485936E-4</v>
      </c>
      <c r="K17" s="8">
        <f>+F17/Exact!F17-1</f>
        <v>-3.3030141949769165E-3</v>
      </c>
      <c r="L17" s="8">
        <f>+G17/Exact!G17-1</f>
        <v>9.4114102471953842E-5</v>
      </c>
      <c r="M17" s="8">
        <f>+H17/Exact!H17-1</f>
        <v>-6.4631313858842798E-4</v>
      </c>
      <c r="N17" s="8">
        <f>+I17/Exact!I17-1</f>
        <v>1.0363662044963196E-3</v>
      </c>
    </row>
    <row r="18" spans="1:14" x14ac:dyDescent="0.2">
      <c r="A18" s="1">
        <v>31</v>
      </c>
      <c r="B18" s="2">
        <v>120</v>
      </c>
      <c r="C18" s="2">
        <v>4</v>
      </c>
      <c r="D18" s="2">
        <v>4</v>
      </c>
      <c r="E18" s="2">
        <v>1.7296522298911301</v>
      </c>
      <c r="F18" s="2">
        <v>0.45298613961220902</v>
      </c>
      <c r="G18" s="2">
        <v>0.89436460974898502</v>
      </c>
      <c r="H18" s="2">
        <v>0.91254541069167505</v>
      </c>
      <c r="I18" s="2">
        <v>5.7658421544955103E-2</v>
      </c>
      <c r="J18" s="8">
        <f>+E18/Exact!E18-1</f>
        <v>1.3111843282924696E-3</v>
      </c>
      <c r="K18" s="8">
        <f>+F18/Exact!F18-1</f>
        <v>2.9617107714807744E-3</v>
      </c>
      <c r="L18" s="8">
        <f>+G18/Exact!G18-1</f>
        <v>-2.0008717709441015E-4</v>
      </c>
      <c r="M18" s="8">
        <f>+H18/Exact!H18-1</f>
        <v>5.7635416805568163E-4</v>
      </c>
      <c r="N18" s="8">
        <f>+I18/Exact!I18-1</f>
        <v>1.3693163159076427E-3</v>
      </c>
    </row>
    <row r="19" spans="1:14" x14ac:dyDescent="0.2">
      <c r="A19" s="1">
        <v>32</v>
      </c>
      <c r="B19" s="2">
        <v>120</v>
      </c>
      <c r="C19" s="2">
        <v>4</v>
      </c>
      <c r="D19" s="2">
        <v>4</v>
      </c>
      <c r="E19" s="2">
        <v>1.3524727706801001</v>
      </c>
      <c r="F19" s="2">
        <v>0.380902047804899</v>
      </c>
      <c r="G19" s="2">
        <v>0.93613201980007299</v>
      </c>
      <c r="H19" s="2">
        <v>0.89517872393151499</v>
      </c>
      <c r="I19" s="2">
        <v>4.4941089973041602E-2</v>
      </c>
      <c r="J19" s="8">
        <f>+E19/Exact!E19-1</f>
        <v>4.7862772201701098E-3</v>
      </c>
      <c r="K19" s="8">
        <f>+F19/Exact!F19-1</f>
        <v>-1.1930091081544525E-3</v>
      </c>
      <c r="L19" s="8">
        <f>+G19/Exact!G19-1</f>
        <v>1.6179833603557903E-4</v>
      </c>
      <c r="M19" s="8">
        <f>+H19/Exact!H19-1</f>
        <v>-2.8793698544249402E-4</v>
      </c>
      <c r="N19" s="8">
        <f>+I19/Exact!I19-1</f>
        <v>1.6362207171465304E-3</v>
      </c>
    </row>
    <row r="20" spans="1:14" x14ac:dyDescent="0.2">
      <c r="A20" s="1">
        <v>33</v>
      </c>
      <c r="B20" s="2">
        <v>120</v>
      </c>
      <c r="C20" s="2">
        <v>4</v>
      </c>
      <c r="D20" s="2">
        <v>4</v>
      </c>
      <c r="E20" s="2">
        <v>1.02754368653707</v>
      </c>
      <c r="F20" s="2">
        <v>0.31523895085639603</v>
      </c>
      <c r="G20" s="2">
        <v>0.96327330267712696</v>
      </c>
      <c r="H20" s="2">
        <v>0.87774658399188898</v>
      </c>
      <c r="I20" s="2">
        <v>3.43641867070252E-2</v>
      </c>
      <c r="J20" s="8">
        <f>+E20/Exact!E20-1</f>
        <v>-2.9380393047417908E-3</v>
      </c>
      <c r="K20" s="8">
        <f>+F20/Exact!F20-1</f>
        <v>-6.9676124456008459E-4</v>
      </c>
      <c r="L20" s="8">
        <f>+G20/Exact!G20-1</f>
        <v>3.3790253745946686E-5</v>
      </c>
      <c r="M20" s="8">
        <f>+H20/Exact!H20-1</f>
        <v>-1.3086837482578773E-4</v>
      </c>
      <c r="N20" s="8">
        <f>+I20/Exact!I20-1</f>
        <v>3.4355204717195775E-4</v>
      </c>
    </row>
    <row r="21" spans="1:14" x14ac:dyDescent="0.2">
      <c r="A21" s="1">
        <v>34</v>
      </c>
      <c r="B21" s="2">
        <v>120</v>
      </c>
      <c r="C21" s="2">
        <v>4</v>
      </c>
      <c r="D21" s="2">
        <v>4</v>
      </c>
      <c r="E21" s="2">
        <v>0.77310410494253301</v>
      </c>
      <c r="F21" s="2">
        <v>0.25551069051875402</v>
      </c>
      <c r="G21" s="2">
        <v>0.979975801902502</v>
      </c>
      <c r="H21" s="2">
        <v>0.85921794505065496</v>
      </c>
      <c r="I21" s="2">
        <v>2.58118418694969E-2</v>
      </c>
      <c r="J21" s="8">
        <f>+E21/Exact!E21-1</f>
        <v>-2.4724513757372613E-3</v>
      </c>
      <c r="K21" s="8">
        <f>+F21/Exact!F21-1</f>
        <v>-1.5867958836024432E-4</v>
      </c>
      <c r="L21" s="8">
        <f>+G21/Exact!G21-1</f>
        <v>-4.0045413530753748E-6</v>
      </c>
      <c r="M21" s="8">
        <f>+H21/Exact!H21-1</f>
        <v>-3.9587925934347901E-4</v>
      </c>
      <c r="N21" s="8">
        <f>+I21/Exact!I21-1</f>
        <v>-8.5810510070938317E-4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189D-22D1-5043-827E-61E9259B4F06}">
  <dimension ref="A1:L11"/>
  <sheetViews>
    <sheetView workbookViewId="0">
      <selection activeCell="F15" sqref="F15"/>
    </sheetView>
  </sheetViews>
  <sheetFormatPr baseColWidth="10" defaultRowHeight="16" x14ac:dyDescent="0.2"/>
  <cols>
    <col min="1" max="1" width="12.5" bestFit="1" customWidth="1"/>
    <col min="2" max="2" width="5.1640625" bestFit="1" customWidth="1"/>
    <col min="3" max="3" width="8.5" bestFit="1" customWidth="1"/>
    <col min="4" max="6" width="12.1640625" bestFit="1" customWidth="1"/>
    <col min="7" max="7" width="12.83203125" bestFit="1" customWidth="1"/>
    <col min="8" max="8" width="9.33203125" bestFit="1" customWidth="1"/>
    <col min="9" max="9" width="13.1640625" bestFit="1" customWidth="1"/>
    <col min="10" max="11" width="9.33203125" bestFit="1" customWidth="1"/>
    <col min="12" max="12" width="10.1640625" bestFit="1" customWidth="1"/>
  </cols>
  <sheetData>
    <row r="1" spans="1:12" s="6" customFormat="1" ht="42" x14ac:dyDescent="0.2">
      <c r="A1" s="5" t="s">
        <v>9</v>
      </c>
      <c r="B1" s="5" t="s">
        <v>10</v>
      </c>
      <c r="C1" s="5" t="s">
        <v>11</v>
      </c>
      <c r="D1" s="5" t="s">
        <v>7</v>
      </c>
      <c r="E1" s="5" t="s">
        <v>12</v>
      </c>
      <c r="F1" s="5" t="s">
        <v>6</v>
      </c>
      <c r="G1" s="5" t="s">
        <v>15</v>
      </c>
      <c r="H1" s="5" t="s">
        <v>14</v>
      </c>
      <c r="I1" s="5" t="s">
        <v>13</v>
      </c>
      <c r="J1" s="5" t="s">
        <v>17</v>
      </c>
      <c r="K1" s="5" t="s">
        <v>18</v>
      </c>
      <c r="L1" s="5" t="s">
        <v>19</v>
      </c>
    </row>
    <row r="2" spans="1:12" x14ac:dyDescent="0.2">
      <c r="A2" s="1">
        <v>0.53</v>
      </c>
      <c r="B2" s="2">
        <v>31</v>
      </c>
      <c r="C2" s="2">
        <v>31</v>
      </c>
      <c r="D2" s="13">
        <v>0.967741935483871</v>
      </c>
      <c r="E2" s="13">
        <v>0.798946225486313</v>
      </c>
      <c r="F2" s="13">
        <v>0.53130121722664503</v>
      </c>
      <c r="G2" s="4">
        <f>+D2/Exact!H2-1</f>
        <v>2.3598171299488158E-5</v>
      </c>
      <c r="H2" s="4">
        <f>+E2/Exact!F2-1</f>
        <v>1.7818100872979414E-4</v>
      </c>
      <c r="I2" s="4">
        <f>+F2/Exact!G2-1</f>
        <v>-4.8987019624568973E-4</v>
      </c>
      <c r="J2" s="4">
        <f>+D2/Simulation!H2-1</f>
        <v>2.2700493034610858E-4</v>
      </c>
      <c r="K2" s="4">
        <f>+E2/Simulation!F2-1</f>
        <v>1.9857435042169858E-3</v>
      </c>
      <c r="L2" s="4">
        <f>+F2/Simulation!G2-1</f>
        <v>-1.7861918043807767E-3</v>
      </c>
    </row>
    <row r="3" spans="1:12" x14ac:dyDescent="0.2">
      <c r="A3" s="1">
        <v>0.57999999999999996</v>
      </c>
      <c r="B3" s="2">
        <v>32</v>
      </c>
      <c r="C3" s="2">
        <v>32</v>
      </c>
      <c r="D3" s="13">
        <v>0.9375</v>
      </c>
      <c r="E3" s="13">
        <v>0.63022272066736396</v>
      </c>
      <c r="F3" s="13">
        <v>0.78310646411370399</v>
      </c>
      <c r="G3" s="4">
        <f>+D3/Exact!H3-1</f>
        <v>8.0982322003819718E-7</v>
      </c>
      <c r="H3" s="4">
        <f>+E3/Exact!F$3-1</f>
        <v>7.127387881222802E-6</v>
      </c>
      <c r="I3" s="4">
        <f>+F3/Exact!G$3-1</f>
        <v>-5.5626348957060756E-6</v>
      </c>
      <c r="J3" s="4">
        <f>+D3/Simulation!H$3-1</f>
        <v>-1.537432453307952E-4</v>
      </c>
      <c r="K3" s="4">
        <f>+E3/Simulation!F3-1</f>
        <v>-1.090827198170996E-3</v>
      </c>
      <c r="L3" s="4">
        <f>+F3/Simulation!G3-1</f>
        <v>2.9884417030845434E-4</v>
      </c>
    </row>
    <row r="4" spans="1:12" x14ac:dyDescent="0.2">
      <c r="A4" s="1">
        <v>0.63</v>
      </c>
      <c r="B4" s="2">
        <v>32</v>
      </c>
      <c r="C4" s="2">
        <v>32</v>
      </c>
      <c r="D4" s="13">
        <v>0.9375</v>
      </c>
      <c r="E4" s="13">
        <v>0.63022272066736396</v>
      </c>
      <c r="F4" s="13">
        <v>0.78310646411370399</v>
      </c>
      <c r="G4" s="4">
        <f>+D4/Exact!H$3-1</f>
        <v>8.0982322003819718E-7</v>
      </c>
      <c r="H4" s="4">
        <f>+E4/Exact!F$3-1</f>
        <v>7.127387881222802E-6</v>
      </c>
      <c r="I4" s="4">
        <f>+F4/Exact!G$3-1</f>
        <v>-5.5626348957060756E-6</v>
      </c>
      <c r="J4" s="4">
        <f>+D4/Simulation!H$3-1</f>
        <v>-1.537432453307952E-4</v>
      </c>
      <c r="K4" s="4">
        <f>+E4/Simulation!F$3-1</f>
        <v>-1.090827198170996E-3</v>
      </c>
      <c r="L4" s="4">
        <f>+F4/Simulation!G$3-1</f>
        <v>2.9884417030845434E-4</v>
      </c>
    </row>
    <row r="5" spans="1:12" x14ac:dyDescent="0.2">
      <c r="A5" s="1">
        <v>0.68</v>
      </c>
      <c r="B5" s="2">
        <v>32</v>
      </c>
      <c r="C5" s="2">
        <v>32</v>
      </c>
      <c r="D5" s="13">
        <v>0.9375</v>
      </c>
      <c r="E5" s="13">
        <v>0.63022272066736396</v>
      </c>
      <c r="F5" s="13">
        <v>0.78310646411370399</v>
      </c>
      <c r="G5" s="4">
        <f>+D5/Exact!H$3-1</f>
        <v>8.0982322003819718E-7</v>
      </c>
      <c r="H5" s="4">
        <f>+E5/Exact!F$3-1</f>
        <v>7.127387881222802E-6</v>
      </c>
      <c r="I5" s="4">
        <f>+F5/Exact!G$3-1</f>
        <v>-5.5626348957060756E-6</v>
      </c>
      <c r="J5" s="4">
        <f>+D5/Simulation!H$3-1</f>
        <v>-1.537432453307952E-4</v>
      </c>
      <c r="K5" s="4">
        <f>+E5/Simulation!F$3-1</f>
        <v>-1.090827198170996E-3</v>
      </c>
      <c r="L5" s="4">
        <f>+F5/Simulation!G$3-1</f>
        <v>2.9884417030845434E-4</v>
      </c>
    </row>
    <row r="6" spans="1:12" x14ac:dyDescent="0.2">
      <c r="A6" s="1">
        <v>0.73</v>
      </c>
      <c r="B6" s="2">
        <v>32</v>
      </c>
      <c r="C6" s="2">
        <v>32</v>
      </c>
      <c r="D6" s="13">
        <v>0.9375</v>
      </c>
      <c r="E6" s="13">
        <v>0.63022272066736396</v>
      </c>
      <c r="F6" s="13">
        <v>0.78310646411370399</v>
      </c>
      <c r="G6" s="4">
        <f>+D6/Exact!H$3-1</f>
        <v>8.0982322003819718E-7</v>
      </c>
      <c r="H6" s="4">
        <f>+E6/Exact!F$3-1</f>
        <v>7.127387881222802E-6</v>
      </c>
      <c r="I6" s="4">
        <f>+F6/Exact!G$3-1</f>
        <v>-5.5626348957060756E-6</v>
      </c>
      <c r="J6" s="4">
        <f>+D6/Simulation!H$3-1</f>
        <v>-1.537432453307952E-4</v>
      </c>
      <c r="K6" s="4">
        <f>+E6/Simulation!F$3-1</f>
        <v>-1.090827198170996E-3</v>
      </c>
      <c r="L6" s="4">
        <f>+F6/Simulation!G$3-1</f>
        <v>2.9884417030845434E-4</v>
      </c>
    </row>
    <row r="7" spans="1:12" x14ac:dyDescent="0.2">
      <c r="A7" s="1">
        <v>0.78</v>
      </c>
      <c r="B7" s="2">
        <v>32</v>
      </c>
      <c r="C7" s="2">
        <v>32</v>
      </c>
      <c r="D7" s="13">
        <v>0.9375</v>
      </c>
      <c r="E7" s="13">
        <v>0.63022272066736396</v>
      </c>
      <c r="F7" s="13">
        <v>0.78310646411370399</v>
      </c>
      <c r="G7" s="4">
        <f>+D7/Exact!H$3-1</f>
        <v>8.0982322003819718E-7</v>
      </c>
      <c r="H7" s="4">
        <f>+E7/Exact!F3-1</f>
        <v>7.127387881222802E-6</v>
      </c>
      <c r="I7" s="4">
        <f>+F7/Exact!G3-1</f>
        <v>-5.5626348957060756E-6</v>
      </c>
      <c r="J7" s="4">
        <f>+D7/Simulation!H3-1</f>
        <v>-1.537432453307952E-4</v>
      </c>
      <c r="K7" s="4">
        <f>+E7/Simulation!F3-1</f>
        <v>-1.090827198170996E-3</v>
      </c>
      <c r="L7" s="4">
        <f>+F7/Simulation!G3-1</f>
        <v>2.9884417030845434E-4</v>
      </c>
    </row>
    <row r="8" spans="1:12" x14ac:dyDescent="0.2">
      <c r="A8" s="1">
        <v>0.83</v>
      </c>
      <c r="B8" s="2">
        <v>33</v>
      </c>
      <c r="C8" s="2">
        <v>33</v>
      </c>
      <c r="D8" s="13">
        <v>0.90909090909090895</v>
      </c>
      <c r="E8" s="13">
        <v>0.49048820357772899</v>
      </c>
      <c r="F8" s="13">
        <v>0.90097213958020295</v>
      </c>
      <c r="G8" s="4">
        <f>+D8/Exact!H$4-1</f>
        <v>4.0874487483577582E-7</v>
      </c>
      <c r="H8" s="4">
        <f>+E8/Exact!F4-1</f>
        <v>4.2459968099262113E-6</v>
      </c>
      <c r="I8" s="4">
        <f>+F8/Exact!G4-1</f>
        <v>-1.1854949059086906E-6</v>
      </c>
      <c r="J8" s="4">
        <f>+D8/Simulation!H$4-1</f>
        <v>-1.4590338906695921E-3</v>
      </c>
      <c r="K8" s="4">
        <f>+E8/Simulation!F4-1</f>
        <v>-1.205317524559002E-2</v>
      </c>
      <c r="L8" s="4">
        <f>+F8/Simulation!G4-1</f>
        <v>1.3420120259157731E-3</v>
      </c>
    </row>
    <row r="9" spans="1:12" x14ac:dyDescent="0.2">
      <c r="A9" s="1">
        <v>0.88</v>
      </c>
      <c r="B9" s="2">
        <v>33</v>
      </c>
      <c r="C9" s="2">
        <v>33</v>
      </c>
      <c r="D9" s="13">
        <v>0.90909090909090895</v>
      </c>
      <c r="E9" s="13">
        <v>0.49048820357772899</v>
      </c>
      <c r="F9" s="13">
        <v>0.90097213958020295</v>
      </c>
      <c r="G9" s="4">
        <f>+D9/Exact!H4-1</f>
        <v>4.0874487483577582E-7</v>
      </c>
      <c r="H9" s="4">
        <f>+E9/Exact!F4-1</f>
        <v>4.2459968099262113E-6</v>
      </c>
      <c r="I9" s="4">
        <f>+F9/Exact!G4-1</f>
        <v>-1.1854949059086906E-6</v>
      </c>
      <c r="J9" s="4">
        <f>+D9/Simulation!H4-1</f>
        <v>-1.4590338906695921E-3</v>
      </c>
      <c r="K9" s="4">
        <f>+E9/Simulation!F4-1</f>
        <v>-1.205317524559002E-2</v>
      </c>
      <c r="L9" s="4">
        <f>+F9/Simulation!G4-1</f>
        <v>1.3420120259157731E-3</v>
      </c>
    </row>
    <row r="10" spans="1:12" x14ac:dyDescent="0.2">
      <c r="A10" s="1">
        <v>0.93</v>
      </c>
      <c r="B10" s="2">
        <v>34</v>
      </c>
      <c r="C10" s="2">
        <v>34</v>
      </c>
      <c r="D10" s="13">
        <v>0.88235294117647101</v>
      </c>
      <c r="E10" s="13">
        <v>0.37638065501676599</v>
      </c>
      <c r="F10" s="13">
        <v>0.95542078681440101</v>
      </c>
      <c r="G10" s="4">
        <f>+D10/Exact!H5-1</f>
        <v>2.3523493175581223E-7</v>
      </c>
      <c r="H10" s="4">
        <f>+E10/Exact!F5-1</f>
        <v>2.923186520176202E-6</v>
      </c>
      <c r="I10" s="4">
        <f>+F10/Exact!G5-1</f>
        <v>-3.120064479000817E-7</v>
      </c>
      <c r="J10" s="4">
        <f>+D10/Simulation!H5-1</f>
        <v>-4.3986862544853622E-4</v>
      </c>
      <c r="K10" s="4">
        <f>+E10/Simulation!F5-1</f>
        <v>2.0414824437675616E-3</v>
      </c>
      <c r="L10" s="4">
        <f>+F10/Simulation!G5-1</f>
        <v>-9.5050932029105972E-5</v>
      </c>
    </row>
    <row r="11" spans="1:12" x14ac:dyDescent="0.2">
      <c r="A11" s="1">
        <v>0.98</v>
      </c>
      <c r="B11" s="2">
        <v>35</v>
      </c>
      <c r="C11" s="2">
        <v>35</v>
      </c>
      <c r="D11" s="2">
        <v>0.85714285714285698</v>
      </c>
      <c r="E11" s="2">
        <v>0.28458246241350799</v>
      </c>
      <c r="F11" s="2">
        <v>0.98022622835402595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B36B-1B1A-9F44-BECA-CD31468030DE}">
  <dimension ref="A1:G7"/>
  <sheetViews>
    <sheetView workbookViewId="0">
      <selection activeCell="C3" sqref="C3"/>
    </sheetView>
  </sheetViews>
  <sheetFormatPr baseColWidth="10" defaultRowHeight="16" x14ac:dyDescent="0.2"/>
  <cols>
    <col min="1" max="1" width="22.1640625" bestFit="1" customWidth="1"/>
    <col min="2" max="2" width="15.5" bestFit="1" customWidth="1"/>
    <col min="3" max="7" width="12.1640625" bestFit="1" customWidth="1"/>
    <col min="8" max="8" width="18.5" bestFit="1" customWidth="1"/>
    <col min="9" max="9" width="22.1640625" bestFit="1" customWidth="1"/>
    <col min="10" max="10" width="18.5" bestFit="1" customWidth="1"/>
    <col min="11" max="11" width="22.1640625" bestFit="1" customWidth="1"/>
    <col min="12" max="12" width="23.33203125" bestFit="1" customWidth="1"/>
    <col min="13" max="13" width="27" bestFit="1" customWidth="1"/>
  </cols>
  <sheetData>
    <row r="1" spans="1:7" x14ac:dyDescent="0.2">
      <c r="A1" s="11" t="s">
        <v>32</v>
      </c>
      <c r="B1" s="11" t="s">
        <v>25</v>
      </c>
    </row>
    <row r="2" spans="1:7" x14ac:dyDescent="0.2">
      <c r="A2" s="11" t="s">
        <v>27</v>
      </c>
      <c r="B2">
        <v>1.0000000000000001E-5</v>
      </c>
      <c r="C2">
        <v>0.5</v>
      </c>
      <c r="D2">
        <v>1</v>
      </c>
      <c r="E2">
        <v>2</v>
      </c>
      <c r="F2">
        <v>4</v>
      </c>
      <c r="G2" t="s">
        <v>26</v>
      </c>
    </row>
    <row r="3" spans="1:7" x14ac:dyDescent="0.2">
      <c r="A3" s="12">
        <v>31</v>
      </c>
      <c r="B3" s="10">
        <v>0.53154906983252304</v>
      </c>
      <c r="C3" s="10">
        <v>0.73158770560210906</v>
      </c>
      <c r="D3" s="10">
        <v>0.77644677081010993</v>
      </c>
      <c r="E3" s="10">
        <v>0.81451265359226543</v>
      </c>
      <c r="F3" s="10">
        <v>0.84303615465785753</v>
      </c>
      <c r="G3" s="10">
        <v>3.6971323544948653</v>
      </c>
    </row>
    <row r="4" spans="1:7" x14ac:dyDescent="0.2">
      <c r="A4" s="12">
        <v>32</v>
      </c>
      <c r="B4" s="10">
        <v>0.78311018609246708</v>
      </c>
      <c r="C4" s="10">
        <v>0.84632138707358884</v>
      </c>
      <c r="D4" s="10">
        <v>0.86527181959113153</v>
      </c>
      <c r="E4" s="10">
        <v>0.8818163297735333</v>
      </c>
      <c r="F4" s="10">
        <v>0.89398530579160218</v>
      </c>
      <c r="G4" s="10">
        <v>4.2705050283223231</v>
      </c>
    </row>
    <row r="5" spans="1:7" x14ac:dyDescent="0.2">
      <c r="A5" s="12">
        <v>33</v>
      </c>
      <c r="B5" s="10">
        <v>0.90097283941132056</v>
      </c>
      <c r="C5" s="10">
        <v>0.91708979349064645</v>
      </c>
      <c r="D5" s="10">
        <v>0.92270976868870669</v>
      </c>
      <c r="E5" s="10">
        <v>0.9274011370110623</v>
      </c>
      <c r="F5" s="10">
        <v>0.93015113740091426</v>
      </c>
      <c r="G5" s="10">
        <v>4.5983246760026502</v>
      </c>
    </row>
    <row r="6" spans="1:7" x14ac:dyDescent="0.2">
      <c r="A6" s="12">
        <v>34</v>
      </c>
      <c r="B6" s="10">
        <v>0.95542086016357974</v>
      </c>
      <c r="C6" s="10">
        <v>0.95694964097897584</v>
      </c>
      <c r="D6" s="10">
        <v>0.95705374006377131</v>
      </c>
      <c r="E6" s="10">
        <v>0.95640902767868297</v>
      </c>
      <c r="F6" s="10">
        <v>0.9546629200614567</v>
      </c>
      <c r="G6" s="10">
        <v>4.7804961889464668</v>
      </c>
    </row>
    <row r="7" spans="1:7" x14ac:dyDescent="0.2">
      <c r="A7" s="12" t="s">
        <v>26</v>
      </c>
      <c r="B7" s="10">
        <v>3.1710529554998903</v>
      </c>
      <c r="C7" s="10">
        <v>3.4519485271453201</v>
      </c>
      <c r="D7" s="10">
        <v>3.5214820991537197</v>
      </c>
      <c r="E7" s="10">
        <v>3.5801391480555438</v>
      </c>
      <c r="F7" s="10">
        <v>3.6218355179118307</v>
      </c>
      <c r="G7" s="10">
        <v>17.346458247766307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6007-F840-EC4C-939E-5B41141CEB7A}">
  <dimension ref="A1:G7"/>
  <sheetViews>
    <sheetView workbookViewId="0">
      <selection activeCell="D4" sqref="D4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7" width="12.1640625" bestFit="1" customWidth="1"/>
    <col min="8" max="8" width="18.5" bestFit="1" customWidth="1"/>
    <col min="9" max="9" width="23.5" bestFit="1" customWidth="1"/>
    <col min="10" max="10" width="18.5" bestFit="1" customWidth="1"/>
    <col min="11" max="11" width="23.5" bestFit="1" customWidth="1"/>
    <col min="12" max="12" width="23.33203125" bestFit="1" customWidth="1"/>
    <col min="13" max="13" width="28.33203125" bestFit="1" customWidth="1"/>
  </cols>
  <sheetData>
    <row r="1" spans="1:7" x14ac:dyDescent="0.2">
      <c r="A1" s="11" t="s">
        <v>28</v>
      </c>
      <c r="B1" s="11" t="s">
        <v>25</v>
      </c>
    </row>
    <row r="2" spans="1:7" x14ac:dyDescent="0.2">
      <c r="A2" s="11" t="s">
        <v>27</v>
      </c>
      <c r="B2">
        <v>1.0000000000000001E-5</v>
      </c>
      <c r="C2">
        <v>0.5</v>
      </c>
      <c r="D2">
        <v>1</v>
      </c>
      <c r="E2">
        <v>2</v>
      </c>
      <c r="F2">
        <v>4</v>
      </c>
      <c r="G2" t="s">
        <v>26</v>
      </c>
    </row>
    <row r="3" spans="1:7" x14ac:dyDescent="0.2">
      <c r="A3" s="12">
        <v>31</v>
      </c>
      <c r="B3" s="10">
        <v>2.3597614439041501E-5</v>
      </c>
      <c r="C3" s="10">
        <v>2.5931123443698099E-2</v>
      </c>
      <c r="D3" s="10">
        <v>3.5368665885674999E-2</v>
      </c>
      <c r="E3" s="10">
        <v>4.6107001031695197E-2</v>
      </c>
      <c r="F3" s="10">
        <v>5.7579576890855397E-2</v>
      </c>
      <c r="G3" s="10">
        <v>0.16500996486636271</v>
      </c>
    </row>
    <row r="4" spans="1:7" x14ac:dyDescent="0.2">
      <c r="A4" s="12">
        <v>32</v>
      </c>
      <c r="B4" s="10">
        <v>8.0982256478456804E-7</v>
      </c>
      <c r="C4" s="10">
        <v>1.75261697796429E-2</v>
      </c>
      <c r="D4" s="10">
        <v>2.5394982352690301E-2</v>
      </c>
      <c r="E4" s="10">
        <v>3.4689973232554898E-2</v>
      </c>
      <c r="F4" s="10">
        <v>4.4867676551138401E-2</v>
      </c>
      <c r="G4" s="10">
        <v>0.12247961173859129</v>
      </c>
    </row>
    <row r="5" spans="1:7" x14ac:dyDescent="0.2">
      <c r="A5" s="12">
        <v>33</v>
      </c>
      <c r="B5" s="10">
        <v>4.0874470763618799E-7</v>
      </c>
      <c r="C5" s="10">
        <v>1.1782048665349499E-2</v>
      </c>
      <c r="D5" s="10">
        <v>1.7983876818687902E-2</v>
      </c>
      <c r="E5" s="10">
        <v>2.5660142003521E-2</v>
      </c>
      <c r="F5" s="10">
        <v>3.4352384874876199E-2</v>
      </c>
      <c r="G5" s="10">
        <v>8.9778861107142227E-2</v>
      </c>
    </row>
    <row r="6" spans="1:7" x14ac:dyDescent="0.2">
      <c r="A6" s="12">
        <v>34</v>
      </c>
      <c r="B6" s="10">
        <v>2.35234875800572E-7</v>
      </c>
      <c r="C6" s="10">
        <v>7.8879435266673292E-3</v>
      </c>
      <c r="D6" s="10">
        <v>1.2575473357904999E-2</v>
      </c>
      <c r="E6" s="10">
        <v>1.8667247258419499E-2</v>
      </c>
      <c r="F6" s="10">
        <v>2.5834010165391601E-2</v>
      </c>
      <c r="G6" s="10">
        <v>6.4964909543259231E-2</v>
      </c>
    </row>
    <row r="7" spans="1:7" x14ac:dyDescent="0.2">
      <c r="A7" s="12" t="s">
        <v>26</v>
      </c>
      <c r="B7" s="10">
        <v>2.5051416587262829E-5</v>
      </c>
      <c r="C7" s="10">
        <v>6.3127285415357837E-2</v>
      </c>
      <c r="D7" s="10">
        <v>9.1322998414958209E-2</v>
      </c>
      <c r="E7" s="10">
        <v>0.12512436352619058</v>
      </c>
      <c r="F7" s="10">
        <v>0.16263364848226158</v>
      </c>
      <c r="G7" s="10">
        <v>0.44223334725535546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864D-1ADB-2A42-BCD3-2B83F4B0E2D2}">
  <dimension ref="A1:G7"/>
  <sheetViews>
    <sheetView topLeftCell="C1" workbookViewId="0">
      <selection activeCell="J24" sqref="J24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7" width="12.1640625" bestFit="1" customWidth="1"/>
    <col min="8" max="8" width="23.5" bestFit="1" customWidth="1"/>
    <col min="9" max="9" width="18.5" bestFit="1" customWidth="1"/>
    <col min="10" max="10" width="23.5" bestFit="1" customWidth="1"/>
    <col min="11" max="11" width="18.5" bestFit="1" customWidth="1"/>
    <col min="12" max="12" width="28.33203125" bestFit="1" customWidth="1"/>
    <col min="13" max="13" width="23.33203125" bestFit="1" customWidth="1"/>
  </cols>
  <sheetData>
    <row r="1" spans="1:7" x14ac:dyDescent="0.2">
      <c r="A1" s="11" t="s">
        <v>29</v>
      </c>
      <c r="B1" s="11" t="s">
        <v>25</v>
      </c>
    </row>
    <row r="2" spans="1:7" x14ac:dyDescent="0.2">
      <c r="A2" s="11" t="s">
        <v>27</v>
      </c>
      <c r="B2">
        <v>1.0000000000000001E-5</v>
      </c>
      <c r="C2">
        <v>0.5</v>
      </c>
      <c r="D2">
        <v>1</v>
      </c>
      <c r="E2">
        <v>2</v>
      </c>
      <c r="F2">
        <v>4</v>
      </c>
      <c r="G2" t="s">
        <v>26</v>
      </c>
    </row>
    <row r="3" spans="1:7" x14ac:dyDescent="0.2">
      <c r="A3" s="12">
        <v>31</v>
      </c>
      <c r="B3" s="10">
        <v>0.79880389380273797</v>
      </c>
      <c r="C3" s="10">
        <v>0.64253971811423405</v>
      </c>
      <c r="D3" s="10">
        <v>0.58561611221145804</v>
      </c>
      <c r="E3" s="10">
        <v>0.52084662781845203</v>
      </c>
      <c r="F3" s="10">
        <v>0.45164848742208802</v>
      </c>
      <c r="G3" s="10">
        <v>2.9994548393689699</v>
      </c>
    </row>
    <row r="4" spans="1:7" x14ac:dyDescent="0.2">
      <c r="A4" s="12">
        <v>32</v>
      </c>
      <c r="B4" s="10">
        <v>0.63021822885759704</v>
      </c>
      <c r="C4" s="10">
        <v>0.53301102999378802</v>
      </c>
      <c r="D4" s="10">
        <v>0.48936540842119097</v>
      </c>
      <c r="E4" s="10">
        <v>0.43780926183652102</v>
      </c>
      <c r="F4" s="10">
        <v>0.38135701019151602</v>
      </c>
      <c r="G4" s="10">
        <v>2.471760939300613</v>
      </c>
    </row>
    <row r="5" spans="1:7" x14ac:dyDescent="0.2">
      <c r="A5" s="12">
        <v>33</v>
      </c>
      <c r="B5" s="10">
        <v>0.49048612097522398</v>
      </c>
      <c r="C5" s="10">
        <v>0.43045727576756099</v>
      </c>
      <c r="D5" s="10">
        <v>0.39885822973246199</v>
      </c>
      <c r="E5" s="10">
        <v>0.359746753091084</v>
      </c>
      <c r="F5" s="10">
        <v>0.31545875028785397</v>
      </c>
      <c r="G5" s="10">
        <v>1.9950071298541849</v>
      </c>
    </row>
    <row r="6" spans="1:7" x14ac:dyDescent="0.2">
      <c r="A6" s="12">
        <v>34</v>
      </c>
      <c r="B6" s="10">
        <v>0.37637955478912499</v>
      </c>
      <c r="C6" s="10">
        <v>0.339487598701528</v>
      </c>
      <c r="D6" s="10">
        <v>0.317563341579432</v>
      </c>
      <c r="E6" s="10">
        <v>0.28907123120724398</v>
      </c>
      <c r="F6" s="10">
        <v>0.255551241284526</v>
      </c>
      <c r="G6" s="10">
        <v>1.5780529675618549</v>
      </c>
    </row>
    <row r="7" spans="1:7" x14ac:dyDescent="0.2">
      <c r="A7" s="12" t="s">
        <v>26</v>
      </c>
      <c r="B7" s="10">
        <v>2.2958877984246842</v>
      </c>
      <c r="C7" s="10">
        <v>1.945495622577111</v>
      </c>
      <c r="D7" s="10">
        <v>1.7914030919445429</v>
      </c>
      <c r="E7" s="10">
        <v>1.607473873953301</v>
      </c>
      <c r="F7" s="10">
        <v>1.4040154891859842</v>
      </c>
      <c r="G7" s="10">
        <v>9.0442758760856226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ADC7-11ED-414C-8C44-BFF306E603E4}">
  <dimension ref="A1:G7"/>
  <sheetViews>
    <sheetView tabSelected="1" topLeftCell="C1" workbookViewId="0">
      <selection activeCell="J24" sqref="J24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7" width="12.1640625" bestFit="1" customWidth="1"/>
    <col min="8" max="8" width="18.5" bestFit="1" customWidth="1"/>
    <col min="9" max="9" width="16" bestFit="1" customWidth="1"/>
    <col min="10" max="10" width="18.5" bestFit="1" customWidth="1"/>
    <col min="11" max="11" width="16" bestFit="1" customWidth="1"/>
    <col min="12" max="12" width="23.33203125" bestFit="1" customWidth="1"/>
    <col min="13" max="13" width="20.83203125" bestFit="1" customWidth="1"/>
  </cols>
  <sheetData>
    <row r="1" spans="1:7" x14ac:dyDescent="0.2">
      <c r="A1" s="11" t="s">
        <v>30</v>
      </c>
      <c r="B1" s="11" t="s">
        <v>25</v>
      </c>
    </row>
    <row r="2" spans="1:7" x14ac:dyDescent="0.2">
      <c r="A2" s="11" t="s">
        <v>27</v>
      </c>
      <c r="B2">
        <v>1.0000000000000001E-5</v>
      </c>
      <c r="C2">
        <v>0.5</v>
      </c>
      <c r="D2">
        <v>1</v>
      </c>
      <c r="E2">
        <v>2</v>
      </c>
      <c r="F2">
        <v>4</v>
      </c>
      <c r="G2" t="s">
        <v>26</v>
      </c>
    </row>
    <row r="3" spans="1:7" x14ac:dyDescent="0.2">
      <c r="A3" s="12">
        <v>31</v>
      </c>
      <c r="B3" s="10">
        <v>0.96771909908280096</v>
      </c>
      <c r="C3" s="10">
        <v>0.94264729989319496</v>
      </c>
      <c r="D3" s="10">
        <v>0.93351419430418603</v>
      </c>
      <c r="E3" s="10">
        <v>0.92312225706610096</v>
      </c>
      <c r="F3" s="10">
        <v>0.91201976429917198</v>
      </c>
      <c r="G3" s="10">
        <v>4.6790226146454552</v>
      </c>
    </row>
    <row r="4" spans="1:7" x14ac:dyDescent="0.2">
      <c r="A4" s="12">
        <v>32</v>
      </c>
      <c r="B4" s="10">
        <v>0.93749924079134594</v>
      </c>
      <c r="C4" s="10">
        <v>0.92106921583158496</v>
      </c>
      <c r="D4" s="10">
        <v>0.91369220404435303</v>
      </c>
      <c r="E4" s="10">
        <v>0.90497815009448002</v>
      </c>
      <c r="F4" s="10">
        <v>0.89543655323330795</v>
      </c>
      <c r="G4" s="10">
        <v>4.5726753639950726</v>
      </c>
    </row>
    <row r="5" spans="1:7" x14ac:dyDescent="0.2">
      <c r="A5" s="12">
        <v>33</v>
      </c>
      <c r="B5" s="10">
        <v>0.90909053750481095</v>
      </c>
      <c r="C5" s="10">
        <v>0.89837995575877305</v>
      </c>
      <c r="D5" s="10">
        <v>0.89274193016482895</v>
      </c>
      <c r="E5" s="10">
        <v>0.88576350726952602</v>
      </c>
      <c r="F5" s="10">
        <v>0.87786146829556699</v>
      </c>
      <c r="G5" s="10">
        <v>4.4638373989935056</v>
      </c>
    </row>
    <row r="6" spans="1:7" x14ac:dyDescent="0.2">
      <c r="A6" s="12">
        <v>34</v>
      </c>
      <c r="B6" s="10">
        <v>0.88235273361628597</v>
      </c>
      <c r="C6" s="10">
        <v>0.87539299100588197</v>
      </c>
      <c r="D6" s="10">
        <v>0.87125693527243697</v>
      </c>
      <c r="E6" s="10">
        <v>0.86588184065433604</v>
      </c>
      <c r="F6" s="10">
        <v>0.85955822632465495</v>
      </c>
      <c r="G6" s="10">
        <v>4.3544427268735957</v>
      </c>
    </row>
    <row r="7" spans="1:7" x14ac:dyDescent="0.2">
      <c r="A7" s="12" t="s">
        <v>26</v>
      </c>
      <c r="B7" s="10">
        <v>3.6966616109952439</v>
      </c>
      <c r="C7" s="10">
        <v>3.6374894624894352</v>
      </c>
      <c r="D7" s="10">
        <v>3.6112052637858048</v>
      </c>
      <c r="E7" s="10">
        <v>3.5797457550844429</v>
      </c>
      <c r="F7" s="10">
        <v>3.5448760121527019</v>
      </c>
      <c r="G7" s="10">
        <v>18.06997810450763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Exact</vt:lpstr>
      <vt:lpstr>Simulation</vt:lpstr>
      <vt:lpstr>Erlang</vt:lpstr>
      <vt:lpstr>Service Level Chart</vt:lpstr>
      <vt:lpstr>Abandon Rate Chart</vt:lpstr>
      <vt:lpstr>Waiting Prob Chart</vt:lpstr>
      <vt:lpstr>Occupancy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2023-05-08T14:33:57Z</dcterms:created>
  <dcterms:modified xsi:type="dcterms:W3CDTF">2023-05-08T17:53:12Z</dcterms:modified>
</cp:coreProperties>
</file>