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omak\OneDrive\Plocha\eshop-excel-script-main\"/>
    </mc:Choice>
  </mc:AlternateContent>
  <xr:revisionPtr revIDLastSave="0" documentId="13_ncr:1_{08701198-252C-4D0F-9E83-240B0D15456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3" r:id="rId1"/>
    <sheet name="RENAME" sheetId="1" r:id="rId2"/>
    <sheet name="DUPLI" sheetId="4" r:id="rId3"/>
  </sheets>
  <externalReferences>
    <externalReference r:id="rId4"/>
  </externalReferences>
  <definedNames>
    <definedName name="ExternalData_1" localSheetId="0" hidden="1">DATA!$A$1:$O$35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3" l="1"/>
  <c r="Q2" i="3"/>
  <c r="Q9" i="3"/>
  <c r="Q17" i="3"/>
  <c r="Q24" i="3"/>
  <c r="Q25" i="3"/>
  <c r="Q3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D76" i="1"/>
  <c r="E76" i="1"/>
  <c r="D71" i="1"/>
  <c r="E71" i="1"/>
  <c r="D72" i="1"/>
  <c r="D73" i="1"/>
  <c r="D74" i="1"/>
  <c r="D75" i="1"/>
  <c r="E72" i="1"/>
  <c r="E73" i="1"/>
  <c r="E74" i="1"/>
  <c r="E75" i="1"/>
  <c r="D66" i="1"/>
  <c r="D67" i="1"/>
  <c r="D68" i="1"/>
  <c r="D69" i="1"/>
  <c r="D70" i="1"/>
  <c r="E66" i="1"/>
  <c r="E67" i="1"/>
  <c r="E68" i="1"/>
  <c r="E69" i="1"/>
  <c r="E70" i="1"/>
  <c r="D63" i="1"/>
  <c r="D64" i="1"/>
  <c r="D65" i="1"/>
  <c r="E63" i="1"/>
  <c r="E64" i="1"/>
  <c r="E6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Q7" i="3" l="1"/>
  <c r="Q8" i="3"/>
  <c r="Q23" i="3"/>
  <c r="Q30" i="3"/>
  <c r="Q14" i="3"/>
  <c r="Q6" i="3"/>
  <c r="Q16" i="3"/>
  <c r="Q22" i="3"/>
  <c r="Q21" i="3"/>
  <c r="Q13" i="3"/>
  <c r="Q5" i="3"/>
  <c r="Q31" i="3"/>
  <c r="Q29" i="3"/>
  <c r="Q28" i="3"/>
  <c r="Q20" i="3"/>
  <c r="Q12" i="3"/>
  <c r="Q4" i="3"/>
  <c r="Q15" i="3"/>
  <c r="Q35" i="3"/>
  <c r="Q27" i="3"/>
  <c r="Q19" i="3"/>
  <c r="Q11" i="3"/>
  <c r="Q3" i="3"/>
  <c r="Q34" i="3"/>
  <c r="Q26" i="3"/>
  <c r="Q18" i="3"/>
  <c r="Q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BCF4A-BC52-448C-89DC-3871D50386A9}" keepAlive="1" name="Query - Produkty (2)" description="Connection to the 'Produkty (2)' query in the workbook." type="5" refreshedVersion="8" background="1" saveData="1">
    <dbPr connection="Provider=Microsoft.Mashup.OleDb.1;Data Source=$Workbook$;Location=&quot;Produkty (2)&quot;;Extended Properties=&quot;&quot;" command="SELECT * FROM [Produkty (2)]"/>
  </connection>
</connections>
</file>

<file path=xl/sharedStrings.xml><?xml version="1.0" encoding="utf-8"?>
<sst xmlns="http://schemas.openxmlformats.org/spreadsheetml/2006/main" count="886" uniqueCount="438">
  <si>
    <t>geisOrderCode</t>
  </si>
  <si>
    <t>geisDeliveryPriceToPay</t>
  </si>
  <si>
    <t>geisVarSymbol</t>
  </si>
  <si>
    <t>deliveryFullName</t>
  </si>
  <si>
    <t>deliverySurname</t>
  </si>
  <si>
    <t>deliveryStreetWithHouseNumber</t>
  </si>
  <si>
    <t>deliveryCity</t>
  </si>
  <si>
    <t>deliveryZip</t>
  </si>
  <si>
    <t>deliveryCountryName</t>
  </si>
  <si>
    <t>email</t>
  </si>
  <si>
    <t>phone</t>
  </si>
  <si>
    <t>orderItemName</t>
  </si>
  <si>
    <t>orderItemAmount</t>
  </si>
  <si>
    <t>Česká republika</t>
  </si>
  <si>
    <t>Column1</t>
  </si>
  <si>
    <t>orderItemVariantName</t>
  </si>
  <si>
    <t>merge</t>
  </si>
  <si>
    <t>Chránič matrace s PU  ODOLNÝ VŮČI VLHKOSTI-140x200</t>
  </si>
  <si>
    <t>Patrová postel LEON SOLID vč. roštů-lak, 90/140x200</t>
  </si>
  <si>
    <t>Dětská otočná GRAY FLOWERS-</t>
  </si>
  <si>
    <t>Patrová postel ELEGANT PINE vč. roštů-surové, 80x180</t>
  </si>
  <si>
    <t>Pěnová matrace RELAX 8 cm-80x180</t>
  </si>
  <si>
    <t>Prostěradlo Froté 80 x 180 cm-růžové</t>
  </si>
  <si>
    <t>Dětská postel se zábranou DIANA PINE vč. roštu-surové, 80x180</t>
  </si>
  <si>
    <t>Pěnová matrace  ALOE VERA MAX 10 cm-80x180</t>
  </si>
  <si>
    <t>Zásuvka / šuplík pod postel PINE 2 kusy-86 surové</t>
  </si>
  <si>
    <t>Dětská postel se zábranou DIANA PINE vč. roštu-dub, 80x180</t>
  </si>
  <si>
    <t>Chránič matrace s PU  ODOLNÝ VŮČI VLHKOSTI-80x180</t>
  </si>
  <si>
    <t>Pěnová matrace ADULT 15 cm-80x180</t>
  </si>
  <si>
    <t>Prostěradlo Froté 80 x 180 cm-modř</t>
  </si>
  <si>
    <t>Prostěradlo Froté 80 x 180 cm-žluté</t>
  </si>
  <si>
    <t>Prostěradlo Froté 80 x 180 cm-šedé</t>
  </si>
  <si>
    <t>Zásuvka / šuplík pod postel PINE 2 kusy-86 dub</t>
  </si>
  <si>
    <t>Dětská postel se zábranou STELA PINE vč. roštu-lak, 90x200</t>
  </si>
  <si>
    <t>Zásuvka / šuplík pod postel PINE 2 kusy-96 lak</t>
  </si>
  <si>
    <t>Patrová postel BRUNO PINE vč. roštů-surové, 90x200</t>
  </si>
  <si>
    <t>Pěnová matrace KOKOS JUNIOR 11 cm-90x200</t>
  </si>
  <si>
    <t>Patrová postel s přistýlkou CEZAR PINE vč. roštů-lak, 90x200</t>
  </si>
  <si>
    <t>Zásuvka / šuplík masiv borovice / masiv borovice - 2 kusy-91 lak</t>
  </si>
  <si>
    <t>Dětská postel s přistýlkou a zábranou DOPLO PINE vč. roštů-lak, 90x200</t>
  </si>
  <si>
    <t>Pěnová matrace  ALOE VERA MAX 10 cm-90x200</t>
  </si>
  <si>
    <t>Zásuvka / šuplík pod postel PINE 2 kusy-91 lak</t>
  </si>
  <si>
    <t>Dětská postel se zábranou DIANA PINE vč. roštu-lak, 90x200</t>
  </si>
  <si>
    <t>Patrová postel RAFI PINE vč. roštů-lak, 90x200</t>
  </si>
  <si>
    <t>Zásuvka / šuplík masiv borovice / masiv borovice - 2 kusy-96 lak</t>
  </si>
  <si>
    <t>Patrová postel ELEGANT PINE vč. roštů-lak, 90x200</t>
  </si>
  <si>
    <t>Dětská postel s přistýlkou LAURA PINE vč. roštů-lak, 90x200</t>
  </si>
  <si>
    <t>Chránič matrace s PU  ODOLNÝ VŮČI VLHKOSTI-90x200</t>
  </si>
  <si>
    <t>Pěnová matrace EUREKA 10 cm-80x180</t>
  </si>
  <si>
    <t>Patrová postel EDNA PINE vč. roštů-lak, 90x200</t>
  </si>
  <si>
    <t>Dětská postel s přistýlkou a zábranou OTTO PINE vč. roštů-surové, 90x200</t>
  </si>
  <si>
    <t>Pěnová matrace VOMAKS, výška 8 cm-90x190</t>
  </si>
  <si>
    <t>Regál, borovice/bílá, Erdem NEW TYP 2-</t>
  </si>
  <si>
    <t>Šuplík / zásuvka pod postel 150 cm-surové, 19</t>
  </si>
  <si>
    <t>Zásuvka / šuplík pod postel PINE 2 kusy-91 surové</t>
  </si>
  <si>
    <t>Patrová postel LEON SOLID vč. roštů-surové, 90/140x200</t>
  </si>
  <si>
    <t>Dětská postel s přistýlkou MONIKA PINE vč. roštů-lak, 90x200</t>
  </si>
  <si>
    <t>Pěnová matrace  KOKOS MAX ALOE VERA 10 cm-90x190</t>
  </si>
  <si>
    <t>Pěnová matrace ADULT 15 cm-90x200</t>
  </si>
  <si>
    <t>Patrová postel ELEGANT PINE vč. roštů-dub, 90x200</t>
  </si>
  <si>
    <t>Dětská postel s přistýlkou MONIKA PINE vč. roštů-surové, 80x180</t>
  </si>
  <si>
    <t>Pěnová matrace RELAX 8 cm-70x190</t>
  </si>
  <si>
    <t>Dětská postel se zábranou GABI PINE vč. roštu-lak, 90x200</t>
  </si>
  <si>
    <t>Dětská postel se zábranou VMK015C KIDS-lak, 100x200</t>
  </si>
  <si>
    <t>Dětská postel s přistýlkou MONIKA PINE vč. roštů-surové, 90x200</t>
  </si>
  <si>
    <t>Dětská postel s přistýlkou MONIKA PINE vč. roštů-dub, 90x200</t>
  </si>
  <si>
    <t>Patrová postel RUDI PINE vč. roštů-lak, 90/120x200</t>
  </si>
  <si>
    <t>Zábrana A-lak, 80</t>
  </si>
  <si>
    <t>Patrová postel s přistýlkou ZITA PINE vč. roštů-lak, 90x200</t>
  </si>
  <si>
    <t>Dětská postel se zábranou NIKOL PINE vč. roštu-lak, 120x200</t>
  </si>
  <si>
    <t>Dětská postel DP 019 se zábranou-80x180, lak</t>
  </si>
  <si>
    <t>Pěnová matrace KOKOS JUNIOR 11 cm-80x180</t>
  </si>
  <si>
    <t>Zásuvka / šuplík masiv borovice / LTD - 2 kusy-86 lak</t>
  </si>
  <si>
    <t>Dětská postel se zábranou ŽOFKA PINE vč. roštu-lak, 80x200</t>
  </si>
  <si>
    <t>Šuplík / zásuvka pod postel 150 cm-lak, 19</t>
  </si>
  <si>
    <t>Patrová postel s rozšířeným spodním lůžkem 8X8 06A-90/140x200, lak</t>
  </si>
  <si>
    <t>Patrová postel 8X8 10B-90x180, lak</t>
  </si>
  <si>
    <t>Zásuvka / šuplík masiv borovice / masiv borovice - 2 kusy-86 lak</t>
  </si>
  <si>
    <t>MERGE</t>
  </si>
  <si>
    <t>ŠTÍTEK</t>
  </si>
  <si>
    <t>židle GRAY FLOWERS</t>
  </si>
  <si>
    <t>DP 019-80X180-LAK</t>
  </si>
  <si>
    <t>DOPLO-LAK-90X200</t>
  </si>
  <si>
    <t>LAURA-LAK-90X200</t>
  </si>
  <si>
    <t>MONIKA-DUB-90X200</t>
  </si>
  <si>
    <t>MONIKA-LAK-90X200</t>
  </si>
  <si>
    <t>MONIKA-SUR-80X180</t>
  </si>
  <si>
    <t>OTTO-SUR-90X200</t>
  </si>
  <si>
    <t>MONIKA-SUR-90X200</t>
  </si>
  <si>
    <t>DIANA-DUB-80X180</t>
  </si>
  <si>
    <t>DIANA-LAK-90X200</t>
  </si>
  <si>
    <t>DIANA-SUR-80X180</t>
  </si>
  <si>
    <t>GABI-LAK-90X200</t>
  </si>
  <si>
    <t>NIKOL-LAK-120X200</t>
  </si>
  <si>
    <t>STELA-LAK-90X200</t>
  </si>
  <si>
    <t>VMK15CK-LAK-100X200</t>
  </si>
  <si>
    <t>ŽOFKA-LAK-80X200</t>
  </si>
  <si>
    <t>CHRÁNIČ-140X200</t>
  </si>
  <si>
    <t>CHRÁNIČ-80X180</t>
  </si>
  <si>
    <t>CHRÁNIČ-90X200</t>
  </si>
  <si>
    <t>8X810B-90X180-LAK</t>
  </si>
  <si>
    <t>BRUNO-SUR-90X200</t>
  </si>
  <si>
    <t>EDNA-LAK-90X200</t>
  </si>
  <si>
    <t>ELEGANT-DUB-90X200</t>
  </si>
  <si>
    <t>ELEGANT-LAK-90X200</t>
  </si>
  <si>
    <t>ELEGANT-SUR-80X180</t>
  </si>
  <si>
    <t>LEON-LAK-90/140X200</t>
  </si>
  <si>
    <t>LEON-SUR-90/140X200</t>
  </si>
  <si>
    <t>RAFI-LAK-90X200</t>
  </si>
  <si>
    <t>RUDI-LAK-90/120X200</t>
  </si>
  <si>
    <t>CEZAR-LAK-90X200</t>
  </si>
  <si>
    <t>ZITA-LAK-90X200</t>
  </si>
  <si>
    <t>8X86A-90/140X200-LAK</t>
  </si>
  <si>
    <t>PM-ALOE-10-80X180</t>
  </si>
  <si>
    <t>PM-ALOE-10-90X200</t>
  </si>
  <si>
    <t>PM-ALOE-10K-90X190</t>
  </si>
  <si>
    <t>PM-15K-80X180</t>
  </si>
  <si>
    <t>PM-15K-90X200</t>
  </si>
  <si>
    <t>PM-10-80X180</t>
  </si>
  <si>
    <t>PM-10K-80X180</t>
  </si>
  <si>
    <t>PM-10K-90X200</t>
  </si>
  <si>
    <t>PM-8-70X190</t>
  </si>
  <si>
    <t>PM-8-80X180</t>
  </si>
  <si>
    <t>PM-8-90X190</t>
  </si>
  <si>
    <t>PROS-80X180-MOR-MOD</t>
  </si>
  <si>
    <t>PROS-80X180-RUZ</t>
  </si>
  <si>
    <t>PROS-80X180-SED</t>
  </si>
  <si>
    <t>PROS-80X180-ZLU</t>
  </si>
  <si>
    <t>REGÁL ERDEM NEW TY2-BOR/BÍL</t>
  </si>
  <si>
    <t>ŠUPLÍK-150-LAK-19</t>
  </si>
  <si>
    <t>ŠUPLÍK-150-SUR-19</t>
  </si>
  <si>
    <t>ZÁBRANA A-LAK-80</t>
  </si>
  <si>
    <t>ZÁSUVKY-86-LAK</t>
  </si>
  <si>
    <t>ZÁSUVKY-91-LAK</t>
  </si>
  <si>
    <t>ZÁSUVKY-96-LAK</t>
  </si>
  <si>
    <t>ZÁSUVKY-86-DUB</t>
  </si>
  <si>
    <t>ZÁSUVKY-86-SUR</t>
  </si>
  <si>
    <t>ZÁSUVKY-91-SUR</t>
  </si>
  <si>
    <t>BALENÍ</t>
  </si>
  <si>
    <t>DUPLI</t>
  </si>
  <si>
    <t>KONTROLA</t>
  </si>
  <si>
    <t>DP 019-80X180-LAK-ČELA</t>
  </si>
  <si>
    <t>DP 019-80X180-LAK-BOČNICE</t>
  </si>
  <si>
    <t>DOPLO-LAK-90X200-ČELA</t>
  </si>
  <si>
    <t>DOPLO-LAK-90X200-BOČNICE</t>
  </si>
  <si>
    <t>DOPLO-LAK-90X200-ROŠTY</t>
  </si>
  <si>
    <t>OTTO-SUR-90X200-ČELA</t>
  </si>
  <si>
    <t>OTTO-SUR-90X200-BOČNICE</t>
  </si>
  <si>
    <t>OTTO-SUR-90X200-ROŠTY</t>
  </si>
  <si>
    <t>LAURA-LAK-90X200-ČELA</t>
  </si>
  <si>
    <t>LAURA-LAK-90X200-BOČNICE</t>
  </si>
  <si>
    <t>LAURA-LAK-90X200-ROŠTY</t>
  </si>
  <si>
    <t>MONIKA-DUB-90X200-ČELA</t>
  </si>
  <si>
    <t>MONIKA-DUB-90X200-BOČNICE</t>
  </si>
  <si>
    <t>MONIKA-DUB-90X200-ROŠTY</t>
  </si>
  <si>
    <t>MONIKA-LAK-90X200-ČELA</t>
  </si>
  <si>
    <t>MONIKA-LAK-90X200-BOČNICE</t>
  </si>
  <si>
    <t>MONIKA-LAK-90X200-ROŠTY</t>
  </si>
  <si>
    <t>MONIKA-SUR-80X180-ČELA</t>
  </si>
  <si>
    <t>MONIKA-SUR-80X180-BOČNICE</t>
  </si>
  <si>
    <t>MONIKA-SUR-80X180-ROŠTY</t>
  </si>
  <si>
    <t>MONIKA-SUR-90X200-ČELA</t>
  </si>
  <si>
    <t>MONIKA-SUR-90X200-BOČNICE</t>
  </si>
  <si>
    <t>MONIKA-SUR-90X200-ROŠTY</t>
  </si>
  <si>
    <t>DIANA-DUB-80X180-ČELA</t>
  </si>
  <si>
    <t>DIANA-DUB-80X180-BOČNICE</t>
  </si>
  <si>
    <t>DIANA-LAK-90X200-ČELA</t>
  </si>
  <si>
    <t>DIANA-LAK-90X200-BOČNICE</t>
  </si>
  <si>
    <t>DIANA-SUR-80X180-ČELA</t>
  </si>
  <si>
    <t>DIANA-SUR-80X180-BOČNICE</t>
  </si>
  <si>
    <t>GABI-LAK-90X200-ČELA</t>
  </si>
  <si>
    <t>GABI-LAK-90X200-BOČNICE</t>
  </si>
  <si>
    <t>NIKOL-LAK-120X200-ČELA</t>
  </si>
  <si>
    <t>NIKOL-LAK-120X200-BOČNICE</t>
  </si>
  <si>
    <t>STELA-LAK-90X200-ČELA</t>
  </si>
  <si>
    <t>STELA-LAK-90X200-BOČNICE</t>
  </si>
  <si>
    <t>VMK15CK-LAK-100X200-ČELA</t>
  </si>
  <si>
    <t>VMK15CK-LAK-100X200-BOČNICE</t>
  </si>
  <si>
    <t>ŽOFKA-LAK-80X200-ČELA</t>
  </si>
  <si>
    <t>ŽOFKA-LAK-80X200-BOČNICE</t>
  </si>
  <si>
    <t>8X810B-90X180-LAK-ČELA1</t>
  </si>
  <si>
    <t>8X810B-90X180-LAK-ČELA2</t>
  </si>
  <si>
    <t>8X810B-90X180-LAK-BOČNICE</t>
  </si>
  <si>
    <t>8X810B-90X180-LAK-ROŠTY</t>
  </si>
  <si>
    <t>BRUNO-SUR-90X200-ČELA</t>
  </si>
  <si>
    <t>BRUNO-SUR-90X200-BOČNICE</t>
  </si>
  <si>
    <t>BRUNO-SUR-90X200-ROŠTY</t>
  </si>
  <si>
    <t>EDNA-LAK-90X200-ČELA</t>
  </si>
  <si>
    <t>EDNA-LAK-90X200-BOČNICE</t>
  </si>
  <si>
    <t>EDNA-LAK-90X200-ROŠTY</t>
  </si>
  <si>
    <t>ELEGANT-DUB-90X200-ČELA</t>
  </si>
  <si>
    <t>ELEGANT-DUB-90X200-BOČNICE</t>
  </si>
  <si>
    <t>ELEGANT-DUB-90X200-ROŠTY</t>
  </si>
  <si>
    <t>ELEGANT-LAK-90X200-ČELA</t>
  </si>
  <si>
    <t>ELEGANT-LAK-90X200-BOČNICE</t>
  </si>
  <si>
    <t>ELEGANT-LAK-90X200-ROŠTY</t>
  </si>
  <si>
    <t>ELEGANT-SUR-80X180-ČELA</t>
  </si>
  <si>
    <t>ELEGANT-SUR-80X180-BOČNICE</t>
  </si>
  <si>
    <t>ELEGANT-SUR-80X180-ROŠTY</t>
  </si>
  <si>
    <t>LEON-LAK-90/140X200-ČELA1</t>
  </si>
  <si>
    <t>LEON-LAK-90/140X200-ČELA2</t>
  </si>
  <si>
    <t>LEON-LAK-90/140X200-BOČNICE</t>
  </si>
  <si>
    <t>LEON-LAK-90/140X200-ROŠTY</t>
  </si>
  <si>
    <t>LEON-SUR-90/140X200-ČELA1</t>
  </si>
  <si>
    <t>LEON-SUR-90/140X200-ČELA2</t>
  </si>
  <si>
    <t>LEON-SUR-90/140X200-BOČNICE</t>
  </si>
  <si>
    <t>LEON-SUR-90/140X200-ROŠTY</t>
  </si>
  <si>
    <t>RAFI-LAK-90X200-ČELA</t>
  </si>
  <si>
    <t>RAFI-LAK-90X200-BOČNICE</t>
  </si>
  <si>
    <t>RAFI-LAK-90X200-ROŠTY</t>
  </si>
  <si>
    <t>RUDI-LAK-90/120X200-ČELA</t>
  </si>
  <si>
    <t>RUDI-LAK-90/120X200-BOČNICE</t>
  </si>
  <si>
    <t>RUDI-LAK-90/120X200-ROŠTY</t>
  </si>
  <si>
    <t>CEZAR-LAK-90X200-ČELA1</t>
  </si>
  <si>
    <t>CEZAR-LAK-90X200-ČELA2</t>
  </si>
  <si>
    <t>CEZAR-LAK-90X200-BOČNICE</t>
  </si>
  <si>
    <t>CEZAR-LAK-90X200-ROŠTY</t>
  </si>
  <si>
    <t>ZITA-LAK-90X200-ČELA1</t>
  </si>
  <si>
    <t>ZITA-LAK-90X200-ČELA2</t>
  </si>
  <si>
    <t>ZITA-LAK-90X200-BOČNICE</t>
  </si>
  <si>
    <t>ZITA-LAK-90X200-ROŠTY</t>
  </si>
  <si>
    <t>8X86A-90/140X200-LAK-ČELA1</t>
  </si>
  <si>
    <t>8X86A-90/140X200-LAK-ČELA2</t>
  </si>
  <si>
    <t>8X86A-90/140X200-LAK-BOČNICE</t>
  </si>
  <si>
    <t>8X86A-90/140X200-LAK-ROŠTY</t>
  </si>
  <si>
    <t>Dětská postel DP 018 se zábranou-90x200, lak</t>
  </si>
  <si>
    <t>Dětská postel DP 001 se zábranou-lak, 90x200</t>
  </si>
  <si>
    <t>Dětská pěnová matrace 11 cm VOMAKS KOKOS MAX ALOE VERA-90x180</t>
  </si>
  <si>
    <t>Chránič matrace froté-90x180</t>
  </si>
  <si>
    <t>Dětská postel DP 002 XL se zábranou-lak, 140x200</t>
  </si>
  <si>
    <t>Dětská postel DP 007-lak, 90x200</t>
  </si>
  <si>
    <t>PC stůl KOMFORT-5-wenge</t>
  </si>
  <si>
    <t>PC stůl KOMFORT-5-bílá</t>
  </si>
  <si>
    <t>Jednolůžková postel VMK005A-lak, 80x200</t>
  </si>
  <si>
    <t>Komoda MG-6-2-bílá</t>
  </si>
  <si>
    <t>Konferenční stolek MADRID-2-buk</t>
  </si>
  <si>
    <t>Konferenční stolek MG-7-olše</t>
  </si>
  <si>
    <t>DP-018-90X200-LAK</t>
  </si>
  <si>
    <t>DP-001-LAK-90X200</t>
  </si>
  <si>
    <t>PM-10K-ALOE-90X180</t>
  </si>
  <si>
    <t>CHRÁNIČ-90X180</t>
  </si>
  <si>
    <t>DP-002XL-LAK-140X200</t>
  </si>
  <si>
    <t>DP-007-LAK-90X200</t>
  </si>
  <si>
    <t>KOMFORT-5-WENGE</t>
  </si>
  <si>
    <t>KOMFORT-5-BÍLÁ</t>
  </si>
  <si>
    <t>VMK5A-LAK-80X200</t>
  </si>
  <si>
    <t>KOM-MG-6-2-BÍLÁ</t>
  </si>
  <si>
    <t>KONF-ST-MADRID-2-BUK</t>
  </si>
  <si>
    <t>KONF-ST-MG-7-OLŠE</t>
  </si>
  <si>
    <t>DP-018-90X200-LAK-ČELA</t>
  </si>
  <si>
    <t>DP-018-90X200-LAK-BOČNICE</t>
  </si>
  <si>
    <t>DP-001-LAK-90X200-ČELA</t>
  </si>
  <si>
    <t>DP-001-LAK-90X200-BOČNICE</t>
  </si>
  <si>
    <t>DP-002XL-LAK-140X200-ČELA</t>
  </si>
  <si>
    <t>DP-002XL-LAK-140X200-BOČNICE</t>
  </si>
  <si>
    <t>DP-002XL-LAK-140X200-ROŠT</t>
  </si>
  <si>
    <t>DP-007-LAK-90X200-ČELA</t>
  </si>
  <si>
    <t>DP-007-LAK-90X200-BOČNICE</t>
  </si>
  <si>
    <t>KOMFORT-5-WENGE-1/2</t>
  </si>
  <si>
    <t>KOMFORT-5-WENGE-2/2</t>
  </si>
  <si>
    <t>KOMFORT-5-BÍLÁ-1/2</t>
  </si>
  <si>
    <t>KOMFORT-5-BÍLÁ-2/2</t>
  </si>
  <si>
    <t>VMK5A-LAK-80X200-ČELA</t>
  </si>
  <si>
    <t>VMK5A-LAK-80X200-BOČNICE</t>
  </si>
  <si>
    <t>PC stůl KOMFORT-5-kalvados</t>
  </si>
  <si>
    <t>KOMFORT-5-KALVADOS</t>
  </si>
  <si>
    <t>KOMFORT-5-KALVADOS-1/2</t>
  </si>
  <si>
    <t>KOMFORT-5-KALVADOS-2/2</t>
  </si>
  <si>
    <t>Dětská postel DP 030-olše, 90x180</t>
  </si>
  <si>
    <t>DP-030-OLŠE-90X180</t>
  </si>
  <si>
    <t>DP-030-OLŠE-90X180-ČELA</t>
  </si>
  <si>
    <t>DP-030-OLŠE-90X180-BOČNICE</t>
  </si>
  <si>
    <t>1</t>
  </si>
  <si>
    <t>2</t>
  </si>
  <si>
    <t>Zábřeh</t>
  </si>
  <si>
    <t>78901</t>
  </si>
  <si>
    <t>Plzeň</t>
  </si>
  <si>
    <t>Karviná</t>
  </si>
  <si>
    <t>73506</t>
  </si>
  <si>
    <t>92303443</t>
  </si>
  <si>
    <t>Radek Urban</t>
  </si>
  <si>
    <t>Urban</t>
  </si>
  <si>
    <t>Karla IV. 2174/6</t>
  </si>
  <si>
    <t>Litoměřice</t>
  </si>
  <si>
    <t>41201</t>
  </si>
  <si>
    <t>radus.u81@gmail.com</t>
  </si>
  <si>
    <t>+420721329344</t>
  </si>
  <si>
    <t>Patrová postel ELEGANT PINE vč. roštů</t>
  </si>
  <si>
    <t>Povrchová úprava: surové dřevo, Ložná plocha: 80 x 180 cm</t>
  </si>
  <si>
    <t>Povrchová úprava: surové dřevo, Ložná plocha: 90 x 200 cm</t>
  </si>
  <si>
    <t>92303522</t>
  </si>
  <si>
    <t>Jan Jiran</t>
  </si>
  <si>
    <t>Jiran</t>
  </si>
  <si>
    <t>Nad Týncem 646/31</t>
  </si>
  <si>
    <t>31200</t>
  </si>
  <si>
    <t>janjiran89@gmail.com</t>
  </si>
  <si>
    <t>+420737503886</t>
  </si>
  <si>
    <t>Dětská postel se zábranou ASHLEY PINE vč. roštu</t>
  </si>
  <si>
    <t>Pěnová matrace ADRIA výška 10 cm</t>
  </si>
  <si>
    <t>Potah matrace: microfiber, Rozměr: 90 x 200 cm</t>
  </si>
  <si>
    <t>92303523</t>
  </si>
  <si>
    <t>Darina Poliakova</t>
  </si>
  <si>
    <t>Poliakova</t>
  </si>
  <si>
    <t>ČSA 27/1</t>
  </si>
  <si>
    <t>Šternberk</t>
  </si>
  <si>
    <t>78501</t>
  </si>
  <si>
    <t>poliakmarek11@gmail.com</t>
  </si>
  <si>
    <t>+420731455383</t>
  </si>
  <si>
    <t>Povrchová úprava: bezbarvý lak, Ložná plocha: 80 x 180 cm</t>
  </si>
  <si>
    <t>Pěnová matrace VOMAKS, výška 8 cm</t>
  </si>
  <si>
    <t>Rozměr: 80 x 180 cm</t>
  </si>
  <si>
    <t>92303531</t>
  </si>
  <si>
    <t>Ivan Fiala</t>
  </si>
  <si>
    <t>Fiala</t>
  </si>
  <si>
    <t>Dobropolská 668</t>
  </si>
  <si>
    <t>Kouřim</t>
  </si>
  <si>
    <t>28161</t>
  </si>
  <si>
    <t>lokif@centrum.cz</t>
  </si>
  <si>
    <t>+420732331972</t>
  </si>
  <si>
    <t>92303538</t>
  </si>
  <si>
    <t>Katarína Riečičiarová</t>
  </si>
  <si>
    <t>Riečičiarová</t>
  </si>
  <si>
    <t>Dělnická 2436/6</t>
  </si>
  <si>
    <t>Katarina.Rieciciarova@seznam.cz</t>
  </si>
  <si>
    <t>+420774119192</t>
  </si>
  <si>
    <t>Patrová postel TEREZA PINE vč. roštu</t>
  </si>
  <si>
    <t>Povrchová úprava: bezbarvý lak, Ložná plocha: 90 x 200 cm</t>
  </si>
  <si>
    <t>Pěnová matrace EUREKA 10 cm</t>
  </si>
  <si>
    <t>Rozměr: 90 x 200 cm</t>
  </si>
  <si>
    <t>92303546</t>
  </si>
  <si>
    <t>Veronika Kavanova</t>
  </si>
  <si>
    <t>Kavanova</t>
  </si>
  <si>
    <t>Frydlantska 1742</t>
  </si>
  <si>
    <t>Frydek Mistek</t>
  </si>
  <si>
    <t>73801</t>
  </si>
  <si>
    <t>kavanovaveronika277@gmail.com</t>
  </si>
  <si>
    <t>+420792435788</t>
  </si>
  <si>
    <t>92303558</t>
  </si>
  <si>
    <t>Eliška Hejná</t>
  </si>
  <si>
    <t>Hejná</t>
  </si>
  <si>
    <t>Na Vyhlídce 467</t>
  </si>
  <si>
    <t>Jince</t>
  </si>
  <si>
    <t>26223</t>
  </si>
  <si>
    <t>hejnaeliska@seznam.cz</t>
  </si>
  <si>
    <t>+420734478771</t>
  </si>
  <si>
    <t>Dětská postel se zábranou VMK001E KIDS</t>
  </si>
  <si>
    <t>Barva: Moření dub, Rozměr: 140 x 200 cm</t>
  </si>
  <si>
    <t>Chránič matrace s PU  ODOLNÝ VŮČI VLHKOSTI</t>
  </si>
  <si>
    <t>Rozměr: 200x140</t>
  </si>
  <si>
    <t>Pěnová matrace KOKOS JUNIOR 11 cm</t>
  </si>
  <si>
    <t>Rozměr: 140 x 200 cm</t>
  </si>
  <si>
    <t>Zásuvka / šuplík pod postel PINE 2 kusy</t>
  </si>
  <si>
    <t>Povrchová úprava: moření dub, Délka postele: 200 cm, Typ postele: bez přistýlky</t>
  </si>
  <si>
    <t>92303580</t>
  </si>
  <si>
    <t>Jana Kozlová</t>
  </si>
  <si>
    <t>Kozlová</t>
  </si>
  <si>
    <t>Na Svahu 2646</t>
  </si>
  <si>
    <t>Česká Lípa</t>
  </si>
  <si>
    <t>47006</t>
  </si>
  <si>
    <t>kozlovajana1@gmail.com</t>
  </si>
  <si>
    <t>+420721174667</t>
  </si>
  <si>
    <t>Dětská postel se zábranou GABI PINE vč. roštu</t>
  </si>
  <si>
    <t>92303585</t>
  </si>
  <si>
    <t>Nikola Pospíšilová</t>
  </si>
  <si>
    <t>Pospíšilová</t>
  </si>
  <si>
    <t>Libštát 279</t>
  </si>
  <si>
    <t>Libštát</t>
  </si>
  <si>
    <t>51203</t>
  </si>
  <si>
    <t>nikola3n2@seznam.cz</t>
  </si>
  <si>
    <t>+420604792470</t>
  </si>
  <si>
    <t>Dětská postel s přistýlkou MONIKA PINE vč. roštů</t>
  </si>
  <si>
    <t>Rozměr: 180x80</t>
  </si>
  <si>
    <t>92303594</t>
  </si>
  <si>
    <t>Petra Littová</t>
  </si>
  <si>
    <t>Littová</t>
  </si>
  <si>
    <t>Šumavská 705</t>
  </si>
  <si>
    <t>Kaplice</t>
  </si>
  <si>
    <t>38241</t>
  </si>
  <si>
    <t>Petra-filipcikova@seznam.cz</t>
  </si>
  <si>
    <t>+420775997976</t>
  </si>
  <si>
    <t>Dětská postel se zábranou DIANA PINE vč. roštu</t>
  </si>
  <si>
    <t>Rozměr: 200x90</t>
  </si>
  <si>
    <t>Rozměr: 200x80</t>
  </si>
  <si>
    <t>Pěnová matrace SVEA 14 cm</t>
  </si>
  <si>
    <t>92303615</t>
  </si>
  <si>
    <t>Michal Dáňa</t>
  </si>
  <si>
    <t>Dáňa</t>
  </si>
  <si>
    <t>Dobiášova, 857</t>
  </si>
  <si>
    <t>Liberec (okres Liberec)</t>
  </si>
  <si>
    <t>46006</t>
  </si>
  <si>
    <t>michal.da@seznam.cz</t>
  </si>
  <si>
    <t>+420704737501</t>
  </si>
  <si>
    <t>92303639</t>
  </si>
  <si>
    <t>Alice Filipiová</t>
  </si>
  <si>
    <t>Filipiová</t>
  </si>
  <si>
    <t>Křížkovského 2536/1b</t>
  </si>
  <si>
    <t>Alice2712@seznam.cz</t>
  </si>
  <si>
    <t>+420737937266</t>
  </si>
  <si>
    <t>Dětská postel s přistýlkou a zábranou DOPLO PINE vč. roštů</t>
  </si>
  <si>
    <t>Povrchová úprava: moření dub, Ložná plocha: 90 x 200 cm</t>
  </si>
  <si>
    <t>Pěnová matrace  KOKOS MAX ALOE VERA 10 cm</t>
  </si>
  <si>
    <t>Rozměr: 90 x 190 cm</t>
  </si>
  <si>
    <t>Povrchová úprava: moření dub, Délka postele: 200 cm, Typ postele: s přistýlkou</t>
  </si>
  <si>
    <t>92303649</t>
  </si>
  <si>
    <t>Michal Šikýř</t>
  </si>
  <si>
    <t>Šikýř</t>
  </si>
  <si>
    <t>Vyšní Lhoty 118</t>
  </si>
  <si>
    <t>Vyšní Lhoty</t>
  </si>
  <si>
    <t>73951</t>
  </si>
  <si>
    <t>michal.sikyr@seznam.cz</t>
  </si>
  <si>
    <t>+420605387319</t>
  </si>
  <si>
    <t>92303651</t>
  </si>
  <si>
    <t>Josef Pompe</t>
  </si>
  <si>
    <t>Pompe</t>
  </si>
  <si>
    <t>Havířská 1441</t>
  </si>
  <si>
    <t>Teplice 1</t>
  </si>
  <si>
    <t>415 01</t>
  </si>
  <si>
    <t>scorppio71@seznam.cz</t>
  </si>
  <si>
    <t>+420725926938</t>
  </si>
  <si>
    <t>Patrová postel ADRIANA PINE vč. roštů</t>
  </si>
  <si>
    <t>92303658</t>
  </si>
  <si>
    <t>Kateřina Schorschová</t>
  </si>
  <si>
    <t>Schorschová</t>
  </si>
  <si>
    <t>Pražská 98/170</t>
  </si>
  <si>
    <t>Jablonec nad Nisou</t>
  </si>
  <si>
    <t>46606</t>
  </si>
  <si>
    <t>k.schorschova@seznam.cz</t>
  </si>
  <si>
    <t>+420723676254</t>
  </si>
  <si>
    <t>Povrchová úprava: bezbarvý lak, Délka postele: 200 cm, Typ postele: s přistýlkou</t>
  </si>
  <si>
    <t>92303679</t>
  </si>
  <si>
    <t>Soňa Berky</t>
  </si>
  <si>
    <t>Berky</t>
  </si>
  <si>
    <t>Květná 1822/19</t>
  </si>
  <si>
    <t>Bruntál</t>
  </si>
  <si>
    <t>79201</t>
  </si>
  <si>
    <t>sonacerna013@seznam.cz</t>
  </si>
  <si>
    <t>+420731249636</t>
  </si>
  <si>
    <t>Patrová postel BRUNO PINE vč. roštů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</si>
</sst>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omak\OneDrive\Plocha\eshop-excel-script-main\files\products.xlsx" TargetMode="External"/><Relationship Id="rId1" Type="http://schemas.openxmlformats.org/officeDocument/2006/relationships/externalLinkPath" Target="files/produ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"/>
    </sheetNames>
    <sheetDataSet>
      <sheetData sheetId="0">
        <row r="1">
          <cell r="A1" t="str">
            <v>ZBOZI_2</v>
          </cell>
        </row>
        <row r="2">
          <cell r="A2" t="str">
            <v>Dětská otočná GRAY FLOWERS-</v>
          </cell>
        </row>
        <row r="3">
          <cell r="A3" t="str">
            <v>Dětská postel DP 019 se zábranou-80x180, lak</v>
          </cell>
        </row>
        <row r="4">
          <cell r="A4" t="str">
            <v>Dětská postel DP 019 se zábranou-80x180, lak</v>
          </cell>
        </row>
        <row r="5">
          <cell r="A5" t="str">
            <v>Dětská postel s přistýlkou a zábranou DOPLO PINE vč. roštů-lak, 90x200</v>
          </cell>
        </row>
        <row r="6">
          <cell r="A6" t="str">
            <v>Dětská postel s přistýlkou a zábranou DOPLO PINE vč. roštů-lak, 90x200</v>
          </cell>
        </row>
        <row r="7">
          <cell r="A7" t="str">
            <v>Dětská postel s přistýlkou a zábranou DOPLO PINE vč. roštů-lak, 90x200</v>
          </cell>
        </row>
        <row r="8">
          <cell r="A8" t="str">
            <v>Dětská postel s přistýlkou a zábranou OTTO PINE vč. roštů-surové, 90x200</v>
          </cell>
        </row>
        <row r="9">
          <cell r="A9" t="str">
            <v>Dětská postel s přistýlkou a zábranou OTTO PINE vč. roštů-surové, 90x200</v>
          </cell>
        </row>
        <row r="10">
          <cell r="A10" t="str">
            <v>Dětská postel s přistýlkou a zábranou OTTO PINE vč. roštů-surové, 90x200</v>
          </cell>
        </row>
        <row r="11">
          <cell r="A11" t="str">
            <v>Dětská postel s přistýlkou LAURA PINE vč. roštů-lak, 90x200</v>
          </cell>
        </row>
        <row r="12">
          <cell r="A12" t="str">
            <v>Dětská postel s přistýlkou LAURA PINE vč. roštů-lak, 90x200</v>
          </cell>
        </row>
        <row r="13">
          <cell r="A13" t="str">
            <v>Dětská postel s přistýlkou LAURA PINE vč. roštů-lak, 90x200</v>
          </cell>
        </row>
        <row r="14">
          <cell r="A14" t="str">
            <v>Dětská postel s přistýlkou MONIKA PINE vč. roštů-dub, 90x200</v>
          </cell>
        </row>
        <row r="15">
          <cell r="A15" t="str">
            <v>Dětská postel s přistýlkou MONIKA PINE vč. roštů-dub, 90x200</v>
          </cell>
        </row>
        <row r="16">
          <cell r="A16" t="str">
            <v>Dětská postel s přistýlkou MONIKA PINE vč. roštů-dub, 90x200</v>
          </cell>
        </row>
        <row r="17">
          <cell r="A17" t="str">
            <v>Dětská postel s přistýlkou MONIKA PINE vč. roštů-lak, 90x200</v>
          </cell>
        </row>
        <row r="18">
          <cell r="A18" t="str">
            <v>Dětská postel s přistýlkou MONIKA PINE vč. roštů-lak, 90x200</v>
          </cell>
        </row>
        <row r="19">
          <cell r="A19" t="str">
            <v>Dětská postel s přistýlkou MONIKA PINE vč. roštů-lak, 90x200</v>
          </cell>
        </row>
        <row r="20">
          <cell r="A20" t="str">
            <v>Dětská postel s přistýlkou MONIKA PINE vč. roštů-surové, 80x180</v>
          </cell>
        </row>
        <row r="21">
          <cell r="A21" t="str">
            <v>Dětská postel s přistýlkou MONIKA PINE vč. roštů-surové, 80x180</v>
          </cell>
        </row>
        <row r="22">
          <cell r="A22" t="str">
            <v>Dětská postel s přistýlkou MONIKA PINE vč. roštů-surové, 80x180</v>
          </cell>
        </row>
        <row r="23">
          <cell r="A23" t="str">
            <v>Dětská postel s přistýlkou MONIKA PINE vč. roštů-surové, 90x200</v>
          </cell>
        </row>
        <row r="24">
          <cell r="A24" t="str">
            <v>Dětská postel s přistýlkou MONIKA PINE vč. roštů-surové, 90x200</v>
          </cell>
        </row>
        <row r="25">
          <cell r="A25" t="str">
            <v>Dětská postel s přistýlkou MONIKA PINE vč. roštů-surové, 90x200</v>
          </cell>
        </row>
        <row r="26">
          <cell r="A26" t="str">
            <v>Dětská postel se zábranou DIANA PINE vč. roštu-dub, 80x180</v>
          </cell>
        </row>
        <row r="27">
          <cell r="A27" t="str">
            <v>Dětská postel se zábranou DIANA PINE vč. roštu-dub, 80x180</v>
          </cell>
        </row>
        <row r="28">
          <cell r="A28" t="str">
            <v>Dětská postel se zábranou DIANA PINE vč. roštu-lak, 90x200</v>
          </cell>
        </row>
        <row r="29">
          <cell r="A29" t="str">
            <v>Dětská postel se zábranou DIANA PINE vč. roštu-lak, 90x200</v>
          </cell>
        </row>
        <row r="30">
          <cell r="A30" t="str">
            <v>Dětská postel se zábranou DIANA PINE vč. roštu-surové, 80x180</v>
          </cell>
        </row>
        <row r="31">
          <cell r="A31" t="str">
            <v>Dětská postel se zábranou DIANA PINE vč. roštu-surové, 80x180</v>
          </cell>
        </row>
        <row r="32">
          <cell r="A32" t="str">
            <v>Dětská postel se zábranou GABI PINE vč. roštu-lak, 90x200</v>
          </cell>
        </row>
        <row r="33">
          <cell r="A33" t="str">
            <v>Dětská postel se zábranou GABI PINE vč. roštu-lak, 90x200</v>
          </cell>
        </row>
        <row r="34">
          <cell r="A34" t="str">
            <v>Dětská postel se zábranou NIKOL PINE vč. roštu-lak, 120x200</v>
          </cell>
        </row>
        <row r="35">
          <cell r="A35" t="str">
            <v>Dětská postel se zábranou NIKOL PINE vč. roštu-lak, 120x200</v>
          </cell>
        </row>
        <row r="36">
          <cell r="A36" t="str">
            <v>Dětská postel se zábranou STELA PINE vč. roštu-lak, 90x200</v>
          </cell>
        </row>
        <row r="37">
          <cell r="A37" t="str">
            <v>Dětská postel se zábranou STELA PINE vč. roštu-lak, 90x200</v>
          </cell>
        </row>
        <row r="38">
          <cell r="A38" t="str">
            <v>Dětská postel se zábranou VMK015C KIDS-lak, 100x200</v>
          </cell>
        </row>
        <row r="39">
          <cell r="A39" t="str">
            <v>Dětská postel se zábranou VMK015C KIDS-lak, 100x200</v>
          </cell>
        </row>
        <row r="40">
          <cell r="A40" t="str">
            <v>Dětská postel se zábranou ŽOFKA PINE vč. roštu-lak, 80x200</v>
          </cell>
        </row>
        <row r="41">
          <cell r="A41" t="str">
            <v>Dětská postel se zábranou ŽOFKA PINE vč. roštu-lak, 80x200</v>
          </cell>
        </row>
        <row r="42">
          <cell r="A42" t="str">
            <v>Chránič matrace s PU  ODOLNÝ VŮČI VLHKOSTI-140x200</v>
          </cell>
        </row>
        <row r="43">
          <cell r="A43" t="str">
            <v>Chránič matrace s PU  ODOLNÝ VŮČI VLHKOSTI-80x180</v>
          </cell>
        </row>
        <row r="44">
          <cell r="A44" t="str">
            <v>Chránič matrace s PU  ODOLNÝ VŮČI VLHKOSTI-90x200</v>
          </cell>
        </row>
        <row r="45">
          <cell r="A45" t="str">
            <v>Patrová postel 8X8 10B-90x180, lak</v>
          </cell>
        </row>
        <row r="46">
          <cell r="A46" t="str">
            <v>Patrová postel 8X8 10B-90x180, lak</v>
          </cell>
        </row>
        <row r="47">
          <cell r="A47" t="str">
            <v>Patrová postel 8X8 10B-90x180, lak</v>
          </cell>
        </row>
        <row r="48">
          <cell r="A48" t="str">
            <v>Patrová postel 8X8 10B-90x180, lak</v>
          </cell>
        </row>
        <row r="49">
          <cell r="A49" t="str">
            <v>Patrová postel BRUNO PINE vč. roštů-surové, 90x200</v>
          </cell>
        </row>
        <row r="50">
          <cell r="A50" t="str">
            <v>Patrová postel BRUNO PINE vč. roštů-surové, 90x200</v>
          </cell>
        </row>
        <row r="51">
          <cell r="A51" t="str">
            <v>Patrová postel BRUNO PINE vč. roštů-surové, 90x200</v>
          </cell>
        </row>
        <row r="52">
          <cell r="A52" t="str">
            <v>Patrová postel EDNA PINE vč. roštů-lak, 90x200</v>
          </cell>
        </row>
        <row r="53">
          <cell r="A53" t="str">
            <v>Patrová postel EDNA PINE vč. roštů-lak, 90x200</v>
          </cell>
        </row>
        <row r="54">
          <cell r="A54" t="str">
            <v>Patrová postel EDNA PINE vč. roštů-lak, 90x200</v>
          </cell>
        </row>
        <row r="55">
          <cell r="A55" t="str">
            <v>Patrová postel ELEGANT PINE vč. roštů-dub, 90x200</v>
          </cell>
        </row>
        <row r="56">
          <cell r="A56" t="str">
            <v>Patrová postel ELEGANT PINE vč. roštů-dub, 90x200</v>
          </cell>
        </row>
        <row r="57">
          <cell r="A57" t="str">
            <v>Patrová postel ELEGANT PINE vč. roštů-dub, 90x200</v>
          </cell>
        </row>
        <row r="58">
          <cell r="A58" t="str">
            <v>Patrová postel ELEGANT PINE vč. roštů-lak, 90x200</v>
          </cell>
        </row>
        <row r="59">
          <cell r="A59" t="str">
            <v>Patrová postel ELEGANT PINE vč. roštů-lak, 90x200</v>
          </cell>
        </row>
        <row r="60">
          <cell r="A60" t="str">
            <v>Patrová postel ELEGANT PINE vč. roštů-lak, 90x200</v>
          </cell>
        </row>
        <row r="61">
          <cell r="A61" t="str">
            <v>Patrová postel ELEGANT PINE vč. roštů-surové, 80x180</v>
          </cell>
        </row>
        <row r="62">
          <cell r="A62" t="str">
            <v>Patrová postel ELEGANT PINE vč. roštů-surové, 80x180</v>
          </cell>
        </row>
        <row r="63">
          <cell r="A63" t="str">
            <v>Patrová postel ELEGANT PINE vč. roštů-surové, 80x180</v>
          </cell>
        </row>
        <row r="64">
          <cell r="A64" t="str">
            <v>Patrová postel LEON SOLID vč. roštů-lak, 90/140x200</v>
          </cell>
        </row>
        <row r="65">
          <cell r="A65" t="str">
            <v>Patrová postel LEON SOLID vč. roštů-lak, 90/140x200</v>
          </cell>
        </row>
        <row r="66">
          <cell r="A66" t="str">
            <v>Patrová postel LEON SOLID vč. roštů-lak, 90/140x200</v>
          </cell>
        </row>
        <row r="67">
          <cell r="A67" t="str">
            <v>Patrová postel LEON SOLID vč. roštů-lak, 90/140x200</v>
          </cell>
        </row>
        <row r="68">
          <cell r="A68" t="str">
            <v>Patrová postel LEON SOLID vč. roštů-surové, 90/140x200</v>
          </cell>
        </row>
        <row r="69">
          <cell r="A69" t="str">
            <v>Patrová postel LEON SOLID vč. roštů-surové, 90/140x200</v>
          </cell>
        </row>
        <row r="70">
          <cell r="A70" t="str">
            <v>Patrová postel LEON SOLID vč. roštů-surové, 90/140x200</v>
          </cell>
        </row>
        <row r="71">
          <cell r="A71" t="str">
            <v>Patrová postel LEON SOLID vč. roštů-surové, 90/140x200</v>
          </cell>
        </row>
        <row r="72">
          <cell r="A72" t="str">
            <v>Patrová postel RAFI PINE vč. roštů-lak, 90x200</v>
          </cell>
        </row>
        <row r="73">
          <cell r="A73" t="str">
            <v>Patrová postel RAFI PINE vč. roštů-lak, 90x200</v>
          </cell>
        </row>
        <row r="74">
          <cell r="A74" t="str">
            <v>Patrová postel RAFI PINE vč. roštů-lak, 90x200</v>
          </cell>
        </row>
        <row r="75">
          <cell r="A75" t="str">
            <v>Patrová postel RUDI PINE vč. roštů-lak, 90/120x200</v>
          </cell>
        </row>
        <row r="76">
          <cell r="A76" t="str">
            <v>Patrová postel RUDI PINE vč. roštů-lak, 90/120x200</v>
          </cell>
        </row>
        <row r="77">
          <cell r="A77" t="str">
            <v>Patrová postel RUDI PINE vč. roštů-lak, 90/120x200</v>
          </cell>
        </row>
        <row r="78">
          <cell r="A78" t="str">
            <v>Patrová postel s přistýlkou CEZAR PINE vč. roštů-lak, 90x200</v>
          </cell>
        </row>
        <row r="79">
          <cell r="A79" t="str">
            <v>Patrová postel s přistýlkou CEZAR PINE vč. roštů-lak, 90x200</v>
          </cell>
        </row>
        <row r="80">
          <cell r="A80" t="str">
            <v>Patrová postel s přistýlkou CEZAR PINE vč. roštů-lak, 90x200</v>
          </cell>
        </row>
        <row r="81">
          <cell r="A81" t="str">
            <v>Patrová postel s přistýlkou CEZAR PINE vč. roštů-lak, 90x200</v>
          </cell>
        </row>
        <row r="82">
          <cell r="A82" t="str">
            <v>Patrová postel s přistýlkou ZITA PINE vč. roštů-lak, 90x200</v>
          </cell>
        </row>
        <row r="83">
          <cell r="A83" t="str">
            <v>Patrová postel s přistýlkou ZITA PINE vč. roštů-lak, 90x200</v>
          </cell>
        </row>
        <row r="84">
          <cell r="A84" t="str">
            <v>Patrová postel s přistýlkou ZITA PINE vč. roštů-lak, 90x200</v>
          </cell>
        </row>
        <row r="85">
          <cell r="A85" t="str">
            <v>Patrová postel s přistýlkou ZITA PINE vč. roštů-lak, 90x200</v>
          </cell>
        </row>
        <row r="86">
          <cell r="A86" t="str">
            <v>Patrová postel s rozšířeným spodním lůžkem 8X8 06A-90/140x200, lak</v>
          </cell>
        </row>
        <row r="87">
          <cell r="A87" t="str">
            <v>Patrová postel s rozšířeným spodním lůžkem 8X8 06A-90/140x200, lak</v>
          </cell>
        </row>
        <row r="88">
          <cell r="A88" t="str">
            <v>Patrová postel s rozšířeným spodním lůžkem 8X8 06A-90/140x200, lak</v>
          </cell>
        </row>
        <row r="89">
          <cell r="A89" t="str">
            <v>Patrová postel s rozšířeným spodním lůžkem 8X8 06A-90/140x200, lak</v>
          </cell>
        </row>
        <row r="90">
          <cell r="A90" t="str">
            <v>Pěnová matrace  ALOE VERA MAX 10 cm-80x180</v>
          </cell>
        </row>
        <row r="91">
          <cell r="A91" t="str">
            <v>Pěnová matrace  ALOE VERA MAX 10 cm-90x200</v>
          </cell>
        </row>
        <row r="92">
          <cell r="A92" t="str">
            <v>Pěnová matrace  KOKOS MAX ALOE VERA 10 cm-90x190</v>
          </cell>
        </row>
        <row r="93">
          <cell r="A93" t="str">
            <v>Pěnová matrace ADULT 15 cm-80x180</v>
          </cell>
        </row>
        <row r="94">
          <cell r="A94" t="str">
            <v>Pěnová matrace ADULT 15 cm-90x200</v>
          </cell>
        </row>
        <row r="95">
          <cell r="A95" t="str">
            <v>Pěnová matrace EUREKA 10 cm-80x180</v>
          </cell>
        </row>
        <row r="96">
          <cell r="A96" t="str">
            <v>Pěnová matrace KOKOS JUNIOR 11 cm-80x180</v>
          </cell>
        </row>
        <row r="97">
          <cell r="A97" t="str">
            <v>Pěnová matrace KOKOS JUNIOR 11 cm-90x200</v>
          </cell>
        </row>
        <row r="98">
          <cell r="A98" t="str">
            <v>Pěnová matrace RELAX 8 cm-70x190</v>
          </cell>
        </row>
        <row r="99">
          <cell r="A99" t="str">
            <v>Pěnová matrace RELAX 8 cm-80x180</v>
          </cell>
        </row>
        <row r="100">
          <cell r="A100" t="str">
            <v>Pěnová matrace VOMAKS, výška 8 cm-90x190</v>
          </cell>
        </row>
        <row r="101">
          <cell r="A101" t="str">
            <v>Prostěradlo Froté 80 x 180 cm-modř</v>
          </cell>
        </row>
        <row r="102">
          <cell r="A102" t="str">
            <v>Prostěradlo Froté 80 x 180 cm-růžové</v>
          </cell>
        </row>
        <row r="103">
          <cell r="A103" t="str">
            <v>Prostěradlo Froté 80 x 180 cm-šedé</v>
          </cell>
        </row>
        <row r="104">
          <cell r="A104" t="str">
            <v>Prostěradlo Froté 80 x 180 cm-žluté</v>
          </cell>
        </row>
        <row r="105">
          <cell r="A105" t="str">
            <v>Regál, borovice/bílá, Erdem NEW TYP 2-</v>
          </cell>
        </row>
        <row r="106">
          <cell r="A106" t="str">
            <v>Šuplík / zásuvka pod postel 150 cm-lak, 19</v>
          </cell>
        </row>
        <row r="107">
          <cell r="A107" t="str">
            <v>Šuplík / zásuvka pod postel 150 cm-surové, 19</v>
          </cell>
        </row>
        <row r="108">
          <cell r="A108" t="str">
            <v>Zábrana A-lak, 80</v>
          </cell>
        </row>
        <row r="109">
          <cell r="A109" t="str">
            <v>Zásuvka / šuplík masiv borovice / LTD - 2 kusy-86 lak</v>
          </cell>
        </row>
        <row r="110">
          <cell r="A110" t="str">
            <v>Zásuvka / šuplík masiv borovice / masiv borovice - 2 kusy-86 lak</v>
          </cell>
        </row>
        <row r="111">
          <cell r="A111" t="str">
            <v>Zásuvka / šuplík masiv borovice / masiv borovice - 2 kusy-91 lak</v>
          </cell>
        </row>
        <row r="112">
          <cell r="A112" t="str">
            <v>Zásuvka / šuplík masiv borovice / masiv borovice - 2 kusy-96 lak</v>
          </cell>
        </row>
        <row r="113">
          <cell r="A113" t="str">
            <v>Zásuvka / šuplík pod postel PINE 2 kusy-86 dub</v>
          </cell>
        </row>
        <row r="114">
          <cell r="A114" t="str">
            <v>Zásuvka / šuplík pod postel PINE 2 kusy-86 surové</v>
          </cell>
        </row>
        <row r="115">
          <cell r="A115" t="str">
            <v>Zásuvka / šuplík pod postel PINE 2 kusy-91 lak</v>
          </cell>
        </row>
        <row r="116">
          <cell r="A116" t="str">
            <v>Zásuvka / šuplík pod postel PINE 2 kusy-91 surové</v>
          </cell>
        </row>
        <row r="117">
          <cell r="A117" t="str">
            <v>Zásuvka / šuplík pod postel PINE 2 kusy-96 lak</v>
          </cell>
        </row>
        <row r="118">
          <cell r="A118" t="str">
            <v>Patrová postel ELEGANT PINE vč. roštů-Povrchová úprava: surové dřevo, Ložná plocha: 80 x 180 cm</v>
          </cell>
        </row>
        <row r="119">
          <cell r="A119" t="str">
            <v>Patrová postel ELEGANT PINE vč. roštů-Povrchová úprava: surové dřevo, Ložná plocha: 90 x 200 cm</v>
          </cell>
        </row>
        <row r="120">
          <cell r="A120" t="str">
            <v>Dětská postel se zábranou ASHLEY PINE vč. roštu-Povrchová úprava: surové dřevo, Ložná plocha: 90 x 200 cm</v>
          </cell>
        </row>
        <row r="121">
          <cell r="A121" t="str">
            <v>Pěnová matrace ADRIA výška 10 cm-Potah matrace: microfiber, Rozměr: 90 x 200 cm</v>
          </cell>
        </row>
        <row r="122">
          <cell r="A122" t="str">
            <v>Patrová postel ELEGANT PINE vč. roštů-Povrchová úprava: bezbarvý lak, Ložná plocha: 80 x 180 cm</v>
          </cell>
        </row>
        <row r="123">
          <cell r="A123" t="str">
            <v>Pěnová matrace VOMAKS, výška 8 cm-Rozměr: 80 x 180 cm</v>
          </cell>
        </row>
        <row r="124">
          <cell r="A124" t="str">
            <v>Pěnová matrace ADRIA výška 10 cm-Potah matrace: microfiber, Rozměr: 90 x 200 cm</v>
          </cell>
        </row>
        <row r="125">
          <cell r="A125" t="str">
            <v>Patrová postel TEREZA PINE vč. roštu-Povrchová úprava: bezbarvý lak, Ložná plocha: 90 x 200 cm</v>
          </cell>
        </row>
        <row r="126">
          <cell r="A126" t="str">
            <v>Pěnová matrace EUREKA 10 cm-Rozměr: 90 x 200 cm</v>
          </cell>
        </row>
        <row r="127">
          <cell r="A127" t="str">
            <v>Patrová postel ELEGANT PINE vč. roštů-Povrchová úprava: surové dřevo, Ložná plocha: 90 x 200 cm</v>
          </cell>
        </row>
        <row r="128">
          <cell r="A128" t="str">
            <v>Dětská postel se zábranou VMK001E KIDS-Barva: Moření dub, Rozměr: 140 x 200 cm</v>
          </cell>
        </row>
        <row r="129">
          <cell r="A129" t="str">
            <v>Chránič matrace s PU  ODOLNÝ VŮČI VLHKOSTI-Rozměr: 200x140</v>
          </cell>
        </row>
        <row r="130">
          <cell r="A130" t="str">
            <v>Pěnová matrace KOKOS JUNIOR 11 cm-Rozměr: 140 x 200 cm</v>
          </cell>
        </row>
        <row r="131">
          <cell r="A131" t="str">
            <v>Zásuvka / šuplík pod postel PINE 2 kusy-Povrchová úprava: moření dub, Délka postele: 200 cm, Typ postele: bez přistýlky</v>
          </cell>
        </row>
        <row r="132">
          <cell r="A132" t="str">
            <v>Dětská postel se zábranou GABI PINE vč. roštu-Povrchová úprava: surové dřevo, Ložná plocha: 90 x 200 cm</v>
          </cell>
        </row>
        <row r="133">
          <cell r="A133" t="str">
            <v>Dětská postel s přistýlkou MONIKA PINE vč. roštů-Povrchová úprava: surové dřevo, Ložná plocha: 80 x 180 cm</v>
          </cell>
        </row>
        <row r="134">
          <cell r="A134" t="str">
            <v>Chránič matrace s PU  ODOLNÝ VŮČI VLHKOSTI-Rozměr: 180x80</v>
          </cell>
        </row>
        <row r="135">
          <cell r="A135" t="str">
            <v>Dětská postel se zábranou DIANA PINE vč. roštu-Povrchová úprava: bezbarvý lak, Ložná plocha: 90 x 200 cm</v>
          </cell>
        </row>
        <row r="136">
          <cell r="A136" t="str">
            <v>Chránič matrace s PU  ODOLNÝ VŮČI VLHKOSTI-Rozměr: 200x90</v>
          </cell>
        </row>
        <row r="137">
          <cell r="A137" t="str">
            <v>Chránič matrace s PU  ODOLNÝ VŮČI VLHKOSTI-Rozměr: 200x80</v>
          </cell>
        </row>
        <row r="138">
          <cell r="A138" t="str">
            <v>Pěnová matrace SVEA 14 cm-Rozměr: 90 x 200 cm</v>
          </cell>
        </row>
        <row r="139">
          <cell r="A139" t="str">
            <v>Patrová postel ELEGANT PINE vč. roštů-Povrchová úprava: bezbarvý lak, Ložná plocha: 90 x 200 cm</v>
          </cell>
        </row>
        <row r="140">
          <cell r="A140" t="str">
            <v>Pěnová matrace EUREKA 10 cm-Rozměr: 90 x 200 cm</v>
          </cell>
        </row>
        <row r="141">
          <cell r="A141" t="str">
            <v>Dětská postel s přistýlkou a zábranou DOPLO PINE vč. roštů-Povrchová úprava: moření dub, Ložná plocha: 90 x 200 cm</v>
          </cell>
        </row>
        <row r="142">
          <cell r="A142" t="str">
            <v>Pěnová matrace  KOKOS MAX ALOE VERA 10 cm-Rozměr: 90 x 190 cm</v>
          </cell>
        </row>
        <row r="143">
          <cell r="A143" t="str">
            <v>Zásuvka / šuplík pod postel PINE 2 kusy-Povrchová úprava: moření dub, Délka postele: 200 cm, Typ postele: s přistýlkou</v>
          </cell>
        </row>
        <row r="144">
          <cell r="A144" t="str">
            <v>Dětská postel se zábranou DIANA PINE vč. roštu-Povrchová úprava: bezbarvý lak, Ložná plocha: 90 x 200 cm</v>
          </cell>
        </row>
        <row r="145">
          <cell r="A145" t="str">
            <v>Pěnová matrace EUREKA 10 cm-Rozměr: 90 x 200 cm</v>
          </cell>
        </row>
        <row r="146">
          <cell r="A146" t="str">
            <v>Patrová postel ADRIANA PINE vč. roštů-Povrchová úprava: surové dřevo, Ložná plocha: 80 x 180 cm</v>
          </cell>
        </row>
        <row r="147">
          <cell r="A147" t="str">
            <v>Dětská postel s přistýlkou MONIKA PINE vč. roštů-Povrchová úprava: bezbarvý lak, Ložná plocha: 90 x 200 cm</v>
          </cell>
        </row>
        <row r="148">
          <cell r="A148" t="str">
            <v>Pěnová matrace VOMAKS, výška 8 cm-Rozměr: 90 x 190 cm</v>
          </cell>
        </row>
        <row r="149">
          <cell r="A149" t="str">
            <v>Zásuvka / šuplík pod postel PINE 2 kusy-Povrchová úprava: bezbarvý lak, Délka postele: 200 cm, Typ postele: s přistýlkou</v>
          </cell>
        </row>
        <row r="150">
          <cell r="A150" t="str">
            <v>Patrová postel BRUNO PINE vč. roštů-Povrchová úprava: surové dřevo, Ložná plocha: 90 x 200 cm</v>
          </cell>
        </row>
        <row r="151">
          <cell r="A151" t="str">
            <v>Pěnová matrace KOKOS JUNIOR 11 cm-Rozměr: 90 x 200 cm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518117-9D42-494D-8A78-9C3166041DA8}" autoFormatId="16" applyNumberFormats="0" applyBorderFormats="0" applyFontFormats="0" applyPatternFormats="0" applyAlignmentFormats="0" applyWidthHeightFormats="0">
  <queryTableRefresh nextId="20" unboundColumnsRight="2">
    <queryTableFields count="17">
      <queryTableField id="1" name="geisOrderCode" tableColumnId="15"/>
      <queryTableField id="17" dataBound="0" tableColumnId="18"/>
      <queryTableField id="2" name="geisDeliveryPriceToPay" tableColumnId="2"/>
      <queryTableField id="3" name="geisVarSymbol" tableColumnId="3"/>
      <queryTableField id="4" name="deliveryFullName" tableColumnId="4"/>
      <queryTableField id="5" name="deliverySurname" tableColumnId="5"/>
      <queryTableField id="6" name="deliveryStreetWithHouseNumber" tableColumnId="6"/>
      <queryTableField id="7" name="deliveryCity" tableColumnId="7"/>
      <queryTableField id="8" name="deliveryZip" tableColumnId="8"/>
      <queryTableField id="9" name="deliveryCountryName" tableColumnId="9"/>
      <queryTableField id="10" name="email" tableColumnId="10"/>
      <queryTableField id="11" name="phone" tableColumnId="11"/>
      <queryTableField id="12" name="orderItemName" tableColumnId="12"/>
      <queryTableField id="13" name="orderItemAmount" tableColumnId="13"/>
      <queryTableField id="14" name="orderItemVariantName" tableColumnId="14"/>
      <queryTableField id="15" dataBound="0" tableColumnId="16"/>
      <queryTableField id="18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4334-17D9-4777-978D-B8E97780E6E8}" name="Produkty__2" displayName="Produkty__2" ref="A1:Q35" tableType="queryTable" totalsRowShown="0">
  <autoFilter ref="A1:Q35" xr:uid="{26574334-17D9-4777-978D-B8E97780E6E8}"/>
  <tableColumns count="17">
    <tableColumn id="15" xr3:uid="{C7C2A4CF-EFA9-48B5-A149-234151E39699}" uniqueName="15" name="geisOrderCode" queryTableFieldId="1" dataDxfId="16"/>
    <tableColumn id="18" xr3:uid="{89E39055-0464-465F-92D6-DA394CBD20C9}" uniqueName="18" name="Column1" queryTableFieldId="17" dataDxfId="15">
      <calculatedColumnFormula>RIGHT(Produkty__2[[#This Row],[geisOrderCode]],4)</calculatedColumnFormula>
    </tableColumn>
    <tableColumn id="2" xr3:uid="{A7385B42-CB3B-4D20-B447-4B08BD76BE25}" uniqueName="2" name="geisDeliveryPriceToPay" queryTableFieldId="2" dataDxfId="14"/>
    <tableColumn id="3" xr3:uid="{A48402DC-2102-48D0-B1CD-75896C754764}" uniqueName="3" name="geisVarSymbol" queryTableFieldId="3" dataDxfId="13"/>
    <tableColumn id="4" xr3:uid="{CF2F283C-B092-4043-A5E6-DDF3535956B0}" uniqueName="4" name="deliveryFullName" queryTableFieldId="4" dataDxfId="12"/>
    <tableColumn id="5" xr3:uid="{17945AEE-60B9-4099-8721-850F2429093F}" uniqueName="5" name="deliverySurname" queryTableFieldId="5" dataDxfId="11"/>
    <tableColumn id="6" xr3:uid="{5CCF4C77-6A72-4342-BB01-F2CDE13F0A2B}" uniqueName="6" name="deliveryStreetWithHouseNumber" queryTableFieldId="6" dataDxfId="10"/>
    <tableColumn id="7" xr3:uid="{265E6865-D57F-445E-98B3-C4DD4B2A30AD}" uniqueName="7" name="deliveryCity" queryTableFieldId="7" dataDxfId="9"/>
    <tableColumn id="8" xr3:uid="{A1A9A570-196F-4ECD-8797-4A773DE54E19}" uniqueName="8" name="deliveryZip" queryTableFieldId="8" dataDxfId="8"/>
    <tableColumn id="9" xr3:uid="{8E7C4F39-AD70-47D1-A15B-93F537BA5F0E}" uniqueName="9" name="deliveryCountryName" queryTableFieldId="9" dataDxfId="7"/>
    <tableColumn id="10" xr3:uid="{D9FD25EA-D687-4EA0-A950-67BC8B34878A}" uniqueName="10" name="email" queryTableFieldId="10" dataDxfId="6"/>
    <tableColumn id="11" xr3:uid="{72F7BEF7-D34E-4C30-9ADE-43519209D23E}" uniqueName="11" name="phone" queryTableFieldId="11" dataDxfId="5"/>
    <tableColumn id="12" xr3:uid="{A9A24297-93B1-4594-B1A4-237555F044B0}" uniqueName="12" name="orderItemName" queryTableFieldId="12" dataDxfId="4"/>
    <tableColumn id="13" xr3:uid="{E5B4CC06-DDA2-49F1-A541-D61B8D2A1C7F}" uniqueName="13" name="orderItemAmount" queryTableFieldId="13" dataDxfId="3"/>
    <tableColumn id="14" xr3:uid="{89CA2970-834B-493D-8597-05A4DDFDEEDB}" uniqueName="14" name="orderItemVariantName" queryTableFieldId="14" dataDxfId="2"/>
    <tableColumn id="16" xr3:uid="{BCA3FAA5-9C4A-490B-9B20-570FEC19C262}" uniqueName="16" name="merge" queryTableFieldId="15" dataDxfId="1">
      <calculatedColumnFormula>Produkty__2[[#This Row],[orderItemName]]&amp;"-"&amp;Produkty__2[[#This Row],[orderItemVariantName]]</calculatedColumnFormula>
    </tableColumn>
    <tableColumn id="1" xr3:uid="{4095A9F3-3027-48A7-AED3-D968EC7A4CAC}" uniqueName="1" name="KONTROLA" queryTableFieldId="18" dataDxfId="0">
      <calculatedColumnFormula>VLOOKUP(Produkty__2[[#This Row],[merge]],[1]List1!$A:$A,1,0)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15A49-EF9C-45BA-94D2-661C9331F3DB}" name="Table2" displayName="Table2" ref="A1:E76" totalsRowShown="0">
  <autoFilter ref="A1:E76" xr:uid="{4E115A49-EF9C-45BA-94D2-661C9331F3DB}"/>
  <sortState xmlns:xlrd2="http://schemas.microsoft.com/office/spreadsheetml/2017/richdata2" ref="A2:E62">
    <sortCondition descending="1" ref="E1:E62"/>
  </sortState>
  <tableColumns count="5">
    <tableColumn id="1" xr3:uid="{D0AB56F2-9702-4785-9BC2-7823E6B860A8}" name="MERGE"/>
    <tableColumn id="2" xr3:uid="{10ABA356-C012-442F-9A7F-32177221D761}" name="ŠTÍTEK"/>
    <tableColumn id="3" xr3:uid="{F5BC2C48-8BC6-4FB0-9A30-09BEC8203C2D}" name="BALENÍ"/>
    <tableColumn id="4" xr3:uid="{F0ED06B4-CEB6-4AF0-A2C6-398CAF42E9E6}" name="DUPLI" dataDxfId="19">
      <calculatedColumnFormula>Table2[[#This Row],[BALENÍ]]-1</calculatedColumnFormula>
    </tableColumn>
    <tableColumn id="5" xr3:uid="{B0873145-7372-4661-BCCA-9E6457E10C5A}" name="KONTROLA" dataDxfId="18">
      <calculatedColumnFormula>VLOOKUP(Table2[[#This Row],[MERGE]],DUPLI!A:A,1,0)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0D63-ECBB-49FA-9BD8-164D6A3CD94A}">
  <dimension ref="A1:Q35"/>
  <sheetViews>
    <sheetView tabSelected="1" topLeftCell="K1" workbookViewId="0">
      <selection activeCell="Q15" sqref="Q1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24.42578125" bestFit="1" customWidth="1"/>
    <col min="4" max="4" width="16.5703125" bestFit="1" customWidth="1"/>
    <col min="5" max="5" width="20" bestFit="1" customWidth="1"/>
    <col min="6" max="6" width="18.5703125" bestFit="1" customWidth="1"/>
    <col min="7" max="7" width="34" bestFit="1" customWidth="1"/>
    <col min="8" max="8" width="21.42578125" bestFit="1" customWidth="1"/>
    <col min="9" max="9" width="13.28515625" bestFit="1" customWidth="1"/>
    <col min="10" max="10" width="23.140625" bestFit="1" customWidth="1"/>
    <col min="11" max="11" width="31.7109375" bestFit="1" customWidth="1"/>
    <col min="12" max="12" width="14.140625" bestFit="1" customWidth="1"/>
    <col min="13" max="13" width="54" bestFit="1" customWidth="1"/>
    <col min="14" max="14" width="19.7109375" bestFit="1" customWidth="1"/>
    <col min="15" max="15" width="73.42578125" bestFit="1" customWidth="1"/>
    <col min="16" max="16" width="81.140625" bestFit="1" customWidth="1"/>
    <col min="17" max="17" width="13" bestFit="1" customWidth="1"/>
  </cols>
  <sheetData>
    <row r="1" spans="1:17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s="2" t="s">
        <v>140</v>
      </c>
    </row>
    <row r="2" spans="1:17" x14ac:dyDescent="0.25">
      <c r="A2" s="3" t="s">
        <v>279</v>
      </c>
      <c r="B2" s="3" t="str">
        <f>RIGHT(Produkty__2[[#This Row],[geisOrderCode]],4)</f>
        <v>3443</v>
      </c>
      <c r="C2" s="3">
        <v>5208</v>
      </c>
      <c r="D2" s="3" t="s">
        <v>279</v>
      </c>
      <c r="E2" s="3" t="s">
        <v>280</v>
      </c>
      <c r="F2" s="3" t="s">
        <v>281</v>
      </c>
      <c r="G2" s="3" t="s">
        <v>282</v>
      </c>
      <c r="H2" s="3" t="s">
        <v>283</v>
      </c>
      <c r="I2" s="3" t="s">
        <v>284</v>
      </c>
      <c r="J2" s="3" t="s">
        <v>13</v>
      </c>
      <c r="K2" s="3" t="s">
        <v>285</v>
      </c>
      <c r="L2" s="3" t="s">
        <v>286</v>
      </c>
      <c r="M2" s="3" t="s">
        <v>287</v>
      </c>
      <c r="N2" s="3" t="s">
        <v>272</v>
      </c>
      <c r="O2" s="3" t="s">
        <v>288</v>
      </c>
      <c r="P2" s="3" t="str">
        <f>Produkty__2[[#This Row],[orderItemName]]&amp;"-"&amp;Produkty__2[[#This Row],[orderItemVariantName]]</f>
        <v>Patrová postel ELEGANT PINE vč. roštů-Povrchová úprava: surové dřevo, Ložná plocha: 80 x 180 cm</v>
      </c>
      <c r="Q2" s="3" t="str">
        <f>VLOOKUP(Produkty__2[[#This Row],[merge]],[1]List1!$A:$A,1,0)</f>
        <v>Patrová postel ELEGANT PINE vč. roštů-Povrchová úprava: surové dřevo, Ložná plocha: 80 x 180 cm</v>
      </c>
    </row>
    <row r="3" spans="1:17" x14ac:dyDescent="0.25">
      <c r="A3" s="3" t="s">
        <v>279</v>
      </c>
      <c r="B3" s="3" t="str">
        <f>RIGHT(Produkty__2[[#This Row],[geisOrderCode]],4)</f>
        <v>3443</v>
      </c>
      <c r="C3" s="3">
        <v>5208</v>
      </c>
      <c r="D3" s="3" t="s">
        <v>279</v>
      </c>
      <c r="E3" s="3" t="s">
        <v>280</v>
      </c>
      <c r="F3" s="3" t="s">
        <v>281</v>
      </c>
      <c r="G3" s="3" t="s">
        <v>282</v>
      </c>
      <c r="H3" s="3" t="s">
        <v>283</v>
      </c>
      <c r="I3" s="3" t="s">
        <v>284</v>
      </c>
      <c r="J3" s="3" t="s">
        <v>13</v>
      </c>
      <c r="K3" s="3" t="s">
        <v>285</v>
      </c>
      <c r="L3" s="3" t="s">
        <v>286</v>
      </c>
      <c r="M3" s="3" t="s">
        <v>287</v>
      </c>
      <c r="N3" s="3" t="s">
        <v>272</v>
      </c>
      <c r="O3" s="3" t="s">
        <v>289</v>
      </c>
      <c r="P3" s="3" t="str">
        <f>Produkty__2[[#This Row],[orderItemName]]&amp;"-"&amp;Produkty__2[[#This Row],[orderItemVariantName]]</f>
        <v>Patrová postel ELEGANT PINE vč. roštů-Povrchová úprava: surové dřevo, Ložná plocha: 90 x 200 cm</v>
      </c>
      <c r="Q3" s="3" t="str">
        <f>VLOOKUP(Produkty__2[[#This Row],[merge]],[1]List1!$A:$A,1,0)</f>
        <v>Patrová postel ELEGANT PINE vč. roštů-Povrchová úprava: surové dřevo, Ložná plocha: 90 x 200 cm</v>
      </c>
    </row>
    <row r="4" spans="1:17" x14ac:dyDescent="0.25">
      <c r="A4" s="3" t="s">
        <v>290</v>
      </c>
      <c r="B4" s="3" t="str">
        <f>RIGHT(Produkty__2[[#This Row],[geisOrderCode]],4)</f>
        <v>3522</v>
      </c>
      <c r="C4" s="3">
        <v>0</v>
      </c>
      <c r="D4" s="3"/>
      <c r="E4" s="3" t="s">
        <v>291</v>
      </c>
      <c r="F4" s="3" t="s">
        <v>292</v>
      </c>
      <c r="G4" s="3" t="s">
        <v>293</v>
      </c>
      <c r="H4" s="3" t="s">
        <v>276</v>
      </c>
      <c r="I4" s="3" t="s">
        <v>294</v>
      </c>
      <c r="J4" s="3" t="s">
        <v>13</v>
      </c>
      <c r="K4" s="3" t="s">
        <v>295</v>
      </c>
      <c r="L4" s="3" t="s">
        <v>296</v>
      </c>
      <c r="M4" s="3" t="s">
        <v>297</v>
      </c>
      <c r="N4" s="3" t="s">
        <v>272</v>
      </c>
      <c r="O4" s="3" t="s">
        <v>289</v>
      </c>
      <c r="P4" s="3" t="str">
        <f>Produkty__2[[#This Row],[orderItemName]]&amp;"-"&amp;Produkty__2[[#This Row],[orderItemVariantName]]</f>
        <v>Dětská postel se zábranou ASHLEY PINE vč. roštu-Povrchová úprava: surové dřevo, Ložná plocha: 90 x 200 cm</v>
      </c>
      <c r="Q4" s="3" t="str">
        <f>VLOOKUP(Produkty__2[[#This Row],[merge]],[1]List1!$A:$A,1,0)</f>
        <v>Dětská postel se zábranou ASHLEY PINE vč. roštu-Povrchová úprava: surové dřevo, Ložná plocha: 90 x 200 cm</v>
      </c>
    </row>
    <row r="5" spans="1:17" x14ac:dyDescent="0.25">
      <c r="A5" s="3" t="s">
        <v>290</v>
      </c>
      <c r="B5" s="3" t="str">
        <f>RIGHT(Produkty__2[[#This Row],[geisOrderCode]],4)</f>
        <v>3522</v>
      </c>
      <c r="C5" s="3">
        <v>0</v>
      </c>
      <c r="D5" s="3"/>
      <c r="E5" s="3" t="s">
        <v>291</v>
      </c>
      <c r="F5" s="3" t="s">
        <v>292</v>
      </c>
      <c r="G5" s="3" t="s">
        <v>293</v>
      </c>
      <c r="H5" s="3" t="s">
        <v>276</v>
      </c>
      <c r="I5" s="3" t="s">
        <v>294</v>
      </c>
      <c r="J5" s="3" t="s">
        <v>13</v>
      </c>
      <c r="K5" s="3" t="s">
        <v>295</v>
      </c>
      <c r="L5" s="3" t="s">
        <v>296</v>
      </c>
      <c r="M5" s="3" t="s">
        <v>298</v>
      </c>
      <c r="N5" s="3" t="s">
        <v>272</v>
      </c>
      <c r="O5" s="3" t="s">
        <v>299</v>
      </c>
      <c r="P5" s="3" t="str">
        <f>Produkty__2[[#This Row],[orderItemName]]&amp;"-"&amp;Produkty__2[[#This Row],[orderItemVariantName]]</f>
        <v>Pěnová matrace ADRIA výška 10 cm-Potah matrace: microfiber, Rozměr: 90 x 200 cm</v>
      </c>
      <c r="Q5" s="3" t="str">
        <f>VLOOKUP(Produkty__2[[#This Row],[merge]],[1]List1!$A:$A,1,0)</f>
        <v>Pěnová matrace ADRIA výška 10 cm-Potah matrace: microfiber, Rozměr: 90 x 200 cm</v>
      </c>
    </row>
    <row r="6" spans="1:17" x14ac:dyDescent="0.25">
      <c r="A6" s="3" t="s">
        <v>300</v>
      </c>
      <c r="B6" s="3" t="str">
        <f>RIGHT(Produkty__2[[#This Row],[geisOrderCode]],4)</f>
        <v>3523</v>
      </c>
      <c r="C6" s="3">
        <v>7318</v>
      </c>
      <c r="D6" s="3" t="s">
        <v>300</v>
      </c>
      <c r="E6" s="3" t="s">
        <v>301</v>
      </c>
      <c r="F6" s="3" t="s">
        <v>302</v>
      </c>
      <c r="G6" s="3" t="s">
        <v>303</v>
      </c>
      <c r="H6" s="3" t="s">
        <v>304</v>
      </c>
      <c r="I6" s="3" t="s">
        <v>305</v>
      </c>
      <c r="J6" s="3" t="s">
        <v>13</v>
      </c>
      <c r="K6" s="3" t="s">
        <v>306</v>
      </c>
      <c r="L6" s="3" t="s">
        <v>307</v>
      </c>
      <c r="M6" s="3" t="s">
        <v>287</v>
      </c>
      <c r="N6" s="3" t="s">
        <v>272</v>
      </c>
      <c r="O6" s="3" t="s">
        <v>308</v>
      </c>
      <c r="P6" s="3" t="str">
        <f>Produkty__2[[#This Row],[orderItemName]]&amp;"-"&amp;Produkty__2[[#This Row],[orderItemVariantName]]</f>
        <v>Patrová postel ELEGANT PINE vč. roštů-Povrchová úprava: bezbarvý lak, Ložná plocha: 80 x 180 cm</v>
      </c>
      <c r="Q6" s="3" t="str">
        <f>VLOOKUP(Produkty__2[[#This Row],[merge]],[1]List1!$A:$A,1,0)</f>
        <v>Patrová postel ELEGANT PINE vč. roštů-Povrchová úprava: bezbarvý lak, Ložná plocha: 80 x 180 cm</v>
      </c>
    </row>
    <row r="7" spans="1:17" x14ac:dyDescent="0.25">
      <c r="A7" s="3" t="s">
        <v>300</v>
      </c>
      <c r="B7" s="3" t="str">
        <f>RIGHT(Produkty__2[[#This Row],[geisOrderCode]],4)</f>
        <v>3523</v>
      </c>
      <c r="C7" s="3">
        <v>7318</v>
      </c>
      <c r="D7" s="3" t="s">
        <v>300</v>
      </c>
      <c r="E7" s="3" t="s">
        <v>301</v>
      </c>
      <c r="F7" s="3" t="s">
        <v>302</v>
      </c>
      <c r="G7" s="3" t="s">
        <v>303</v>
      </c>
      <c r="H7" s="3" t="s">
        <v>304</v>
      </c>
      <c r="I7" s="3" t="s">
        <v>305</v>
      </c>
      <c r="J7" s="3" t="s">
        <v>13</v>
      </c>
      <c r="K7" s="3" t="s">
        <v>306</v>
      </c>
      <c r="L7" s="3" t="s">
        <v>307</v>
      </c>
      <c r="M7" s="3" t="s">
        <v>309</v>
      </c>
      <c r="N7" s="3" t="s">
        <v>273</v>
      </c>
      <c r="O7" s="3" t="s">
        <v>310</v>
      </c>
      <c r="P7" s="3" t="str">
        <f>Produkty__2[[#This Row],[orderItemName]]&amp;"-"&amp;Produkty__2[[#This Row],[orderItemVariantName]]</f>
        <v>Pěnová matrace VOMAKS, výška 8 cm-Rozměr: 80 x 180 cm</v>
      </c>
      <c r="Q7" s="3" t="str">
        <f>VLOOKUP(Produkty__2[[#This Row],[merge]],[1]List1!$A:$A,1,0)</f>
        <v>Pěnová matrace VOMAKS, výška 8 cm-Rozměr: 80 x 180 cm</v>
      </c>
    </row>
    <row r="8" spans="1:17" x14ac:dyDescent="0.25">
      <c r="A8" s="3" t="s">
        <v>311</v>
      </c>
      <c r="B8" s="3" t="str">
        <f>RIGHT(Produkty__2[[#This Row],[geisOrderCode]],4)</f>
        <v>3531</v>
      </c>
      <c r="C8" s="3">
        <v>0</v>
      </c>
      <c r="D8" s="3"/>
      <c r="E8" s="3" t="s">
        <v>312</v>
      </c>
      <c r="F8" s="3" t="s">
        <v>313</v>
      </c>
      <c r="G8" s="3" t="s">
        <v>314</v>
      </c>
      <c r="H8" s="3" t="s">
        <v>315</v>
      </c>
      <c r="I8" s="3" t="s">
        <v>316</v>
      </c>
      <c r="J8" s="3" t="s">
        <v>13</v>
      </c>
      <c r="K8" s="3" t="s">
        <v>317</v>
      </c>
      <c r="L8" s="3" t="s">
        <v>318</v>
      </c>
      <c r="M8" s="3" t="s">
        <v>298</v>
      </c>
      <c r="N8" s="3" t="s">
        <v>272</v>
      </c>
      <c r="O8" s="3" t="s">
        <v>299</v>
      </c>
      <c r="P8" s="3" t="str">
        <f>Produkty__2[[#This Row],[orderItemName]]&amp;"-"&amp;Produkty__2[[#This Row],[orderItemVariantName]]</f>
        <v>Pěnová matrace ADRIA výška 10 cm-Potah matrace: microfiber, Rozměr: 90 x 200 cm</v>
      </c>
      <c r="Q8" s="3" t="str">
        <f>VLOOKUP(Produkty__2[[#This Row],[merge]],[1]List1!$A:$A,1,0)</f>
        <v>Pěnová matrace ADRIA výška 10 cm-Potah matrace: microfiber, Rozměr: 90 x 200 cm</v>
      </c>
    </row>
    <row r="9" spans="1:17" x14ac:dyDescent="0.25">
      <c r="A9" s="3" t="s">
        <v>319</v>
      </c>
      <c r="B9" s="3" t="str">
        <f>RIGHT(Produkty__2[[#This Row],[geisOrderCode]],4)</f>
        <v>3538</v>
      </c>
      <c r="C9" s="3">
        <v>13558</v>
      </c>
      <c r="D9" s="3" t="s">
        <v>319</v>
      </c>
      <c r="E9" s="3" t="s">
        <v>320</v>
      </c>
      <c r="F9" s="3" t="s">
        <v>321</v>
      </c>
      <c r="G9" s="3" t="s">
        <v>322</v>
      </c>
      <c r="H9" s="3" t="s">
        <v>277</v>
      </c>
      <c r="I9" s="3" t="s">
        <v>278</v>
      </c>
      <c r="J9" s="3" t="s">
        <v>13</v>
      </c>
      <c r="K9" s="3" t="s">
        <v>323</v>
      </c>
      <c r="L9" s="3" t="s">
        <v>324</v>
      </c>
      <c r="M9" s="3" t="s">
        <v>325</v>
      </c>
      <c r="N9" s="3" t="s">
        <v>273</v>
      </c>
      <c r="O9" s="3" t="s">
        <v>326</v>
      </c>
      <c r="P9" s="3" t="str">
        <f>Produkty__2[[#This Row],[orderItemName]]&amp;"-"&amp;Produkty__2[[#This Row],[orderItemVariantName]]</f>
        <v>Patrová postel TEREZA PINE vč. roštu-Povrchová úprava: bezbarvý lak, Ložná plocha: 90 x 200 cm</v>
      </c>
      <c r="Q9" s="3" t="str">
        <f>VLOOKUP(Produkty__2[[#This Row],[merge]],[1]List1!$A:$A,1,0)</f>
        <v>Patrová postel TEREZA PINE vč. roštu-Povrchová úprava: bezbarvý lak, Ložná plocha: 90 x 200 cm</v>
      </c>
    </row>
    <row r="10" spans="1:17" x14ac:dyDescent="0.25">
      <c r="A10" s="3" t="s">
        <v>319</v>
      </c>
      <c r="B10" s="3" t="str">
        <f>RIGHT(Produkty__2[[#This Row],[geisOrderCode]],4)</f>
        <v>3538</v>
      </c>
      <c r="C10" s="3">
        <v>13558</v>
      </c>
      <c r="D10" s="3" t="s">
        <v>319</v>
      </c>
      <c r="E10" s="3" t="s">
        <v>320</v>
      </c>
      <c r="F10" s="3" t="s">
        <v>321</v>
      </c>
      <c r="G10" s="3" t="s">
        <v>322</v>
      </c>
      <c r="H10" s="3" t="s">
        <v>277</v>
      </c>
      <c r="I10" s="3" t="s">
        <v>278</v>
      </c>
      <c r="J10" s="3" t="s">
        <v>13</v>
      </c>
      <c r="K10" s="3" t="s">
        <v>323</v>
      </c>
      <c r="L10" s="3" t="s">
        <v>324</v>
      </c>
      <c r="M10" s="3" t="s">
        <v>327</v>
      </c>
      <c r="N10" s="3" t="s">
        <v>273</v>
      </c>
      <c r="O10" s="3" t="s">
        <v>328</v>
      </c>
      <c r="P10" s="3" t="str">
        <f>Produkty__2[[#This Row],[orderItemName]]&amp;"-"&amp;Produkty__2[[#This Row],[orderItemVariantName]]</f>
        <v>Pěnová matrace EUREKA 10 cm-Rozměr: 90 x 200 cm</v>
      </c>
      <c r="Q10" s="3" t="str">
        <f>VLOOKUP(Produkty__2[[#This Row],[merge]],[1]List1!$A:$A,1,0)</f>
        <v>Pěnová matrace EUREKA 10 cm-Rozměr: 90 x 200 cm</v>
      </c>
    </row>
    <row r="11" spans="1:17" x14ac:dyDescent="0.25">
      <c r="A11" s="3" t="s">
        <v>329</v>
      </c>
      <c r="B11" s="3" t="str">
        <f>RIGHT(Produkty__2[[#This Row],[geisOrderCode]],4)</f>
        <v>3546</v>
      </c>
      <c r="C11" s="3">
        <v>5248</v>
      </c>
      <c r="D11" s="3" t="s">
        <v>329</v>
      </c>
      <c r="E11" s="3" t="s">
        <v>330</v>
      </c>
      <c r="F11" s="3" t="s">
        <v>331</v>
      </c>
      <c r="G11" s="3" t="s">
        <v>332</v>
      </c>
      <c r="H11" s="3" t="s">
        <v>333</v>
      </c>
      <c r="I11" s="3" t="s">
        <v>334</v>
      </c>
      <c r="J11" s="3" t="s">
        <v>13</v>
      </c>
      <c r="K11" s="3" t="s">
        <v>335</v>
      </c>
      <c r="L11" s="3" t="s">
        <v>336</v>
      </c>
      <c r="M11" s="3" t="s">
        <v>287</v>
      </c>
      <c r="N11" s="3" t="s">
        <v>272</v>
      </c>
      <c r="O11" s="3" t="s">
        <v>289</v>
      </c>
      <c r="P11" s="3" t="str">
        <f>Produkty__2[[#This Row],[orderItemName]]&amp;"-"&amp;Produkty__2[[#This Row],[orderItemVariantName]]</f>
        <v>Patrová postel ELEGANT PINE vč. roštů-Povrchová úprava: surové dřevo, Ložná plocha: 90 x 200 cm</v>
      </c>
      <c r="Q11" s="3" t="str">
        <f>VLOOKUP(Produkty__2[[#This Row],[merge]],[1]List1!$A:$A,1,0)</f>
        <v>Patrová postel ELEGANT PINE vč. roštů-Povrchová úprava: surové dřevo, Ložná plocha: 90 x 200 cm</v>
      </c>
    </row>
    <row r="12" spans="1:17" x14ac:dyDescent="0.25">
      <c r="A12" s="3" t="s">
        <v>337</v>
      </c>
      <c r="B12" s="3" t="str">
        <f>RIGHT(Produkty__2[[#This Row],[geisOrderCode]],4)</f>
        <v>3558</v>
      </c>
      <c r="C12" s="3">
        <v>12688</v>
      </c>
      <c r="D12" s="3" t="s">
        <v>337</v>
      </c>
      <c r="E12" s="3" t="s">
        <v>338</v>
      </c>
      <c r="F12" s="3" t="s">
        <v>339</v>
      </c>
      <c r="G12" s="3" t="s">
        <v>340</v>
      </c>
      <c r="H12" s="3" t="s">
        <v>341</v>
      </c>
      <c r="I12" s="3" t="s">
        <v>342</v>
      </c>
      <c r="J12" s="3" t="s">
        <v>13</v>
      </c>
      <c r="K12" s="3" t="s">
        <v>343</v>
      </c>
      <c r="L12" s="3" t="s">
        <v>344</v>
      </c>
      <c r="M12" s="3" t="s">
        <v>345</v>
      </c>
      <c r="N12" s="3" t="s">
        <v>272</v>
      </c>
      <c r="O12" s="3" t="s">
        <v>346</v>
      </c>
      <c r="P12" s="3" t="str">
        <f>Produkty__2[[#This Row],[orderItemName]]&amp;"-"&amp;Produkty__2[[#This Row],[orderItemVariantName]]</f>
        <v>Dětská postel se zábranou VMK001E KIDS-Barva: Moření dub, Rozměr: 140 x 200 cm</v>
      </c>
      <c r="Q12" s="3" t="str">
        <f>VLOOKUP(Produkty__2[[#This Row],[merge]],[1]List1!$A:$A,1,0)</f>
        <v>Dětská postel se zábranou VMK001E KIDS-Barva: Moření dub, Rozměr: 140 x 200 cm</v>
      </c>
    </row>
    <row r="13" spans="1:17" x14ac:dyDescent="0.25">
      <c r="A13" s="3" t="s">
        <v>337</v>
      </c>
      <c r="B13" s="3" t="str">
        <f>RIGHT(Produkty__2[[#This Row],[geisOrderCode]],4)</f>
        <v>3558</v>
      </c>
      <c r="C13" s="3">
        <v>12688</v>
      </c>
      <c r="D13" s="3" t="s">
        <v>337</v>
      </c>
      <c r="E13" s="3" t="s">
        <v>338</v>
      </c>
      <c r="F13" s="3" t="s">
        <v>339</v>
      </c>
      <c r="G13" s="3" t="s">
        <v>340</v>
      </c>
      <c r="H13" s="3" t="s">
        <v>341</v>
      </c>
      <c r="I13" s="3" t="s">
        <v>342</v>
      </c>
      <c r="J13" s="3" t="s">
        <v>13</v>
      </c>
      <c r="K13" s="3" t="s">
        <v>343</v>
      </c>
      <c r="L13" s="3" t="s">
        <v>344</v>
      </c>
      <c r="M13" s="3" t="s">
        <v>347</v>
      </c>
      <c r="N13" s="3" t="s">
        <v>272</v>
      </c>
      <c r="O13" s="3" t="s">
        <v>348</v>
      </c>
      <c r="P13" s="3" t="str">
        <f>Produkty__2[[#This Row],[orderItemName]]&amp;"-"&amp;Produkty__2[[#This Row],[orderItemVariantName]]</f>
        <v>Chránič matrace s PU  ODOLNÝ VŮČI VLHKOSTI-Rozměr: 200x140</v>
      </c>
      <c r="Q13" s="3" t="str">
        <f>VLOOKUP(Produkty__2[[#This Row],[merge]],[1]List1!$A:$A,1,0)</f>
        <v>Chránič matrace s PU  ODOLNÝ VŮČI VLHKOSTI-Rozměr: 200x140</v>
      </c>
    </row>
    <row r="14" spans="1:17" x14ac:dyDescent="0.25">
      <c r="A14" s="3" t="s">
        <v>337</v>
      </c>
      <c r="B14" s="3" t="str">
        <f>RIGHT(Produkty__2[[#This Row],[geisOrderCode]],4)</f>
        <v>3558</v>
      </c>
      <c r="C14" s="3">
        <v>12688</v>
      </c>
      <c r="D14" s="3" t="s">
        <v>337</v>
      </c>
      <c r="E14" s="3" t="s">
        <v>338</v>
      </c>
      <c r="F14" s="3" t="s">
        <v>339</v>
      </c>
      <c r="G14" s="3" t="s">
        <v>340</v>
      </c>
      <c r="H14" s="3" t="s">
        <v>341</v>
      </c>
      <c r="I14" s="3" t="s">
        <v>342</v>
      </c>
      <c r="J14" s="3" t="s">
        <v>13</v>
      </c>
      <c r="K14" s="3" t="s">
        <v>343</v>
      </c>
      <c r="L14" s="3" t="s">
        <v>344</v>
      </c>
      <c r="M14" s="3" t="s">
        <v>349</v>
      </c>
      <c r="N14" s="3" t="s">
        <v>272</v>
      </c>
      <c r="O14" s="3" t="s">
        <v>350</v>
      </c>
      <c r="P14" s="3" t="str">
        <f>Produkty__2[[#This Row],[orderItemName]]&amp;"-"&amp;Produkty__2[[#This Row],[orderItemVariantName]]</f>
        <v>Pěnová matrace KOKOS JUNIOR 11 cm-Rozměr: 140 x 200 cm</v>
      </c>
      <c r="Q14" s="3" t="str">
        <f>VLOOKUP(Produkty__2[[#This Row],[merge]],[1]List1!$A:$A,1,0)</f>
        <v>Pěnová matrace KOKOS JUNIOR 11 cm-Rozměr: 140 x 200 cm</v>
      </c>
    </row>
    <row r="15" spans="1:17" x14ac:dyDescent="0.25">
      <c r="A15" s="3" t="s">
        <v>337</v>
      </c>
      <c r="B15" s="3" t="str">
        <f>RIGHT(Produkty__2[[#This Row],[geisOrderCode]],4)</f>
        <v>3558</v>
      </c>
      <c r="C15" s="3">
        <v>12688</v>
      </c>
      <c r="D15" s="3" t="s">
        <v>337</v>
      </c>
      <c r="E15" s="3" t="s">
        <v>338</v>
      </c>
      <c r="F15" s="3" t="s">
        <v>339</v>
      </c>
      <c r="G15" s="3" t="s">
        <v>340</v>
      </c>
      <c r="H15" s="3" t="s">
        <v>341</v>
      </c>
      <c r="I15" s="3" t="s">
        <v>342</v>
      </c>
      <c r="J15" s="3" t="s">
        <v>13</v>
      </c>
      <c r="K15" s="3" t="s">
        <v>343</v>
      </c>
      <c r="L15" s="3" t="s">
        <v>344</v>
      </c>
      <c r="M15" s="3" t="s">
        <v>351</v>
      </c>
      <c r="N15" s="3" t="s">
        <v>272</v>
      </c>
      <c r="O15" s="3" t="s">
        <v>352</v>
      </c>
      <c r="P15" s="3" t="str">
        <f>Produkty__2[[#This Row],[orderItemName]]&amp;"-"&amp;Produkty__2[[#This Row],[orderItemVariantName]]</f>
        <v>Zásuvka / šuplík pod postel PINE 2 kusy-Povrchová úprava: moření dub, Délka postele: 200 cm, Typ postele: bez přistýlky</v>
      </c>
      <c r="Q15" s="3" t="str">
        <f>VLOOKUP(Produkty__2[[#This Row],[merge]],[1]List1!$A:$A,1,0)</f>
        <v>Zásuvka / šuplík pod postel PINE 2 kusy-Povrchová úprava: moření dub, Délka postele: 200 cm, Typ postele: bez přistýlky</v>
      </c>
    </row>
    <row r="16" spans="1:17" x14ac:dyDescent="0.25">
      <c r="A16" s="3" t="s">
        <v>353</v>
      </c>
      <c r="B16" s="3" t="str">
        <f>RIGHT(Produkty__2[[#This Row],[geisOrderCode]],4)</f>
        <v>3580</v>
      </c>
      <c r="C16" s="3">
        <v>3678</v>
      </c>
      <c r="D16" s="3" t="s">
        <v>353</v>
      </c>
      <c r="E16" s="3" t="s">
        <v>354</v>
      </c>
      <c r="F16" s="3" t="s">
        <v>355</v>
      </c>
      <c r="G16" s="3" t="s">
        <v>356</v>
      </c>
      <c r="H16" s="3" t="s">
        <v>357</v>
      </c>
      <c r="I16" s="3" t="s">
        <v>358</v>
      </c>
      <c r="J16" s="3" t="s">
        <v>13</v>
      </c>
      <c r="K16" s="3" t="s">
        <v>359</v>
      </c>
      <c r="L16" s="3" t="s">
        <v>360</v>
      </c>
      <c r="M16" s="3" t="s">
        <v>361</v>
      </c>
      <c r="N16" s="3" t="s">
        <v>272</v>
      </c>
      <c r="O16" s="3" t="s">
        <v>289</v>
      </c>
      <c r="P16" s="3" t="str">
        <f>Produkty__2[[#This Row],[orderItemName]]&amp;"-"&amp;Produkty__2[[#This Row],[orderItemVariantName]]</f>
        <v>Dětská postel se zábranou GABI PINE vč. roštu-Povrchová úprava: surové dřevo, Ložná plocha: 90 x 200 cm</v>
      </c>
      <c r="Q16" s="3" t="str">
        <f>VLOOKUP(Produkty__2[[#This Row],[merge]],[1]List1!$A:$A,1,0)</f>
        <v>Dětská postel se zábranou GABI PINE vč. roštu-Povrchová úprava: surové dřevo, Ložná plocha: 90 x 200 cm</v>
      </c>
    </row>
    <row r="17" spans="1:17" x14ac:dyDescent="0.25">
      <c r="A17" s="3" t="s">
        <v>362</v>
      </c>
      <c r="B17" s="3" t="str">
        <f>RIGHT(Produkty__2[[#This Row],[geisOrderCode]],4)</f>
        <v>3585</v>
      </c>
      <c r="C17" s="3">
        <v>0</v>
      </c>
      <c r="D17" s="3"/>
      <c r="E17" s="3" t="s">
        <v>363</v>
      </c>
      <c r="F17" s="3" t="s">
        <v>364</v>
      </c>
      <c r="G17" s="3" t="s">
        <v>365</v>
      </c>
      <c r="H17" s="3" t="s">
        <v>366</v>
      </c>
      <c r="I17" s="3" t="s">
        <v>367</v>
      </c>
      <c r="J17" s="3" t="s">
        <v>13</v>
      </c>
      <c r="K17" s="3" t="s">
        <v>368</v>
      </c>
      <c r="L17" s="3" t="s">
        <v>369</v>
      </c>
      <c r="M17" s="3" t="s">
        <v>370</v>
      </c>
      <c r="N17" s="3" t="s">
        <v>272</v>
      </c>
      <c r="O17" s="3" t="s">
        <v>288</v>
      </c>
      <c r="P17" s="3" t="str">
        <f>Produkty__2[[#This Row],[orderItemName]]&amp;"-"&amp;Produkty__2[[#This Row],[orderItemVariantName]]</f>
        <v>Dětská postel s přistýlkou MONIKA PINE vč. roštů-Povrchová úprava: surové dřevo, Ložná plocha: 80 x 180 cm</v>
      </c>
      <c r="Q17" s="3" t="str">
        <f>VLOOKUP(Produkty__2[[#This Row],[merge]],[1]List1!$A:$A,1,0)</f>
        <v>Dětská postel s přistýlkou MONIKA PINE vč. roštů-Povrchová úprava: surové dřevo, Ložná plocha: 80 x 180 cm</v>
      </c>
    </row>
    <row r="18" spans="1:17" x14ac:dyDescent="0.25">
      <c r="A18" s="3" t="s">
        <v>362</v>
      </c>
      <c r="B18" s="3" t="str">
        <f>RIGHT(Produkty__2[[#This Row],[geisOrderCode]],4)</f>
        <v>3585</v>
      </c>
      <c r="C18" s="3">
        <v>0</v>
      </c>
      <c r="D18" s="3"/>
      <c r="E18" s="3" t="s">
        <v>363</v>
      </c>
      <c r="F18" s="3" t="s">
        <v>364</v>
      </c>
      <c r="G18" s="3" t="s">
        <v>365</v>
      </c>
      <c r="H18" s="3" t="s">
        <v>366</v>
      </c>
      <c r="I18" s="3" t="s">
        <v>367</v>
      </c>
      <c r="J18" s="3" t="s">
        <v>13</v>
      </c>
      <c r="K18" s="3" t="s">
        <v>368</v>
      </c>
      <c r="L18" s="3" t="s">
        <v>369</v>
      </c>
      <c r="M18" s="3" t="s">
        <v>347</v>
      </c>
      <c r="N18" s="3" t="s">
        <v>272</v>
      </c>
      <c r="O18" s="3" t="s">
        <v>371</v>
      </c>
      <c r="P18" s="3" t="str">
        <f>Produkty__2[[#This Row],[orderItemName]]&amp;"-"&amp;Produkty__2[[#This Row],[orderItemVariantName]]</f>
        <v>Chránič matrace s PU  ODOLNÝ VŮČI VLHKOSTI-Rozměr: 180x80</v>
      </c>
      <c r="Q18" s="3" t="str">
        <f>VLOOKUP(Produkty__2[[#This Row],[merge]],[1]List1!$A:$A,1,0)</f>
        <v>Chránič matrace s PU  ODOLNÝ VŮČI VLHKOSTI-Rozměr: 180x80</v>
      </c>
    </row>
    <row r="19" spans="1:17" x14ac:dyDescent="0.25">
      <c r="A19" s="3" t="s">
        <v>372</v>
      </c>
      <c r="B19" s="3" t="str">
        <f>RIGHT(Produkty__2[[#This Row],[geisOrderCode]],4)</f>
        <v>3594</v>
      </c>
      <c r="C19" s="3">
        <v>7695</v>
      </c>
      <c r="D19" s="3" t="s">
        <v>372</v>
      </c>
      <c r="E19" s="3" t="s">
        <v>373</v>
      </c>
      <c r="F19" s="3" t="s">
        <v>374</v>
      </c>
      <c r="G19" s="3" t="s">
        <v>375</v>
      </c>
      <c r="H19" s="3" t="s">
        <v>376</v>
      </c>
      <c r="I19" s="3" t="s">
        <v>377</v>
      </c>
      <c r="J19" s="3" t="s">
        <v>13</v>
      </c>
      <c r="K19" s="3" t="s">
        <v>378</v>
      </c>
      <c r="L19" s="3" t="s">
        <v>379</v>
      </c>
      <c r="M19" s="3" t="s">
        <v>380</v>
      </c>
      <c r="N19" s="3" t="s">
        <v>272</v>
      </c>
      <c r="O19" s="3" t="s">
        <v>326</v>
      </c>
      <c r="P19" s="3" t="str">
        <f>Produkty__2[[#This Row],[orderItemName]]&amp;"-"&amp;Produkty__2[[#This Row],[orderItemVariantName]]</f>
        <v>Dětská postel se zábranou DIANA PINE vč. roštu-Povrchová úprava: bezbarvý lak, Ložná plocha: 90 x 200 cm</v>
      </c>
      <c r="Q19" s="3" t="str">
        <f>VLOOKUP(Produkty__2[[#This Row],[merge]],[1]List1!$A:$A,1,0)</f>
        <v>Dětská postel se zábranou DIANA PINE vč. roštu-Povrchová úprava: bezbarvý lak, Ložná plocha: 90 x 200 cm</v>
      </c>
    </row>
    <row r="20" spans="1:17" x14ac:dyDescent="0.25">
      <c r="A20" s="3" t="s">
        <v>372</v>
      </c>
      <c r="B20" s="3" t="str">
        <f>RIGHT(Produkty__2[[#This Row],[geisOrderCode]],4)</f>
        <v>3594</v>
      </c>
      <c r="C20" s="3">
        <v>7695</v>
      </c>
      <c r="D20" s="3" t="s">
        <v>372</v>
      </c>
      <c r="E20" s="3" t="s">
        <v>373</v>
      </c>
      <c r="F20" s="3" t="s">
        <v>374</v>
      </c>
      <c r="G20" s="3" t="s">
        <v>375</v>
      </c>
      <c r="H20" s="3" t="s">
        <v>376</v>
      </c>
      <c r="I20" s="3" t="s">
        <v>377</v>
      </c>
      <c r="J20" s="3" t="s">
        <v>13</v>
      </c>
      <c r="K20" s="3" t="s">
        <v>378</v>
      </c>
      <c r="L20" s="3" t="s">
        <v>379</v>
      </c>
      <c r="M20" s="3" t="s">
        <v>347</v>
      </c>
      <c r="N20" s="3" t="s">
        <v>272</v>
      </c>
      <c r="O20" s="3" t="s">
        <v>381</v>
      </c>
      <c r="P20" s="3" t="str">
        <f>Produkty__2[[#This Row],[orderItemName]]&amp;"-"&amp;Produkty__2[[#This Row],[orderItemVariantName]]</f>
        <v>Chránič matrace s PU  ODOLNÝ VŮČI VLHKOSTI-Rozměr: 200x90</v>
      </c>
      <c r="Q20" s="3" t="str">
        <f>VLOOKUP(Produkty__2[[#This Row],[merge]],[1]List1!$A:$A,1,0)</f>
        <v>Chránič matrace s PU  ODOLNÝ VŮČI VLHKOSTI-Rozměr: 200x90</v>
      </c>
    </row>
    <row r="21" spans="1:17" x14ac:dyDescent="0.25">
      <c r="A21" s="3" t="s">
        <v>372</v>
      </c>
      <c r="B21" s="3" t="str">
        <f>RIGHT(Produkty__2[[#This Row],[geisOrderCode]],4)</f>
        <v>3594</v>
      </c>
      <c r="C21" s="3">
        <v>7695</v>
      </c>
      <c r="D21" s="3" t="s">
        <v>372</v>
      </c>
      <c r="E21" s="3" t="s">
        <v>373</v>
      </c>
      <c r="F21" s="3" t="s">
        <v>374</v>
      </c>
      <c r="G21" s="3" t="s">
        <v>375</v>
      </c>
      <c r="H21" s="3" t="s">
        <v>376</v>
      </c>
      <c r="I21" s="3" t="s">
        <v>377</v>
      </c>
      <c r="J21" s="3" t="s">
        <v>13</v>
      </c>
      <c r="K21" s="3" t="s">
        <v>378</v>
      </c>
      <c r="L21" s="3" t="s">
        <v>379</v>
      </c>
      <c r="M21" s="3" t="s">
        <v>347</v>
      </c>
      <c r="N21" s="3" t="s">
        <v>273</v>
      </c>
      <c r="O21" s="3" t="s">
        <v>382</v>
      </c>
      <c r="P21" s="3" t="str">
        <f>Produkty__2[[#This Row],[orderItemName]]&amp;"-"&amp;Produkty__2[[#This Row],[orderItemVariantName]]</f>
        <v>Chránič matrace s PU  ODOLNÝ VŮČI VLHKOSTI-Rozměr: 200x80</v>
      </c>
      <c r="Q21" s="3" t="str">
        <f>VLOOKUP(Produkty__2[[#This Row],[merge]],[1]List1!$A:$A,1,0)</f>
        <v>Chránič matrace s PU  ODOLNÝ VŮČI VLHKOSTI-Rozměr: 200x80</v>
      </c>
    </row>
    <row r="22" spans="1:17" x14ac:dyDescent="0.25">
      <c r="A22" s="3" t="s">
        <v>372</v>
      </c>
      <c r="B22" s="3" t="str">
        <f>RIGHT(Produkty__2[[#This Row],[geisOrderCode]],4)</f>
        <v>3594</v>
      </c>
      <c r="C22" s="3">
        <v>7695</v>
      </c>
      <c r="D22" s="3" t="s">
        <v>372</v>
      </c>
      <c r="E22" s="3" t="s">
        <v>373</v>
      </c>
      <c r="F22" s="3" t="s">
        <v>374</v>
      </c>
      <c r="G22" s="3" t="s">
        <v>375</v>
      </c>
      <c r="H22" s="3" t="s">
        <v>376</v>
      </c>
      <c r="I22" s="3" t="s">
        <v>377</v>
      </c>
      <c r="J22" s="3" t="s">
        <v>13</v>
      </c>
      <c r="K22" s="3" t="s">
        <v>378</v>
      </c>
      <c r="L22" s="3" t="s">
        <v>379</v>
      </c>
      <c r="M22" s="3" t="s">
        <v>383</v>
      </c>
      <c r="N22" s="3" t="s">
        <v>272</v>
      </c>
      <c r="O22" s="3" t="s">
        <v>328</v>
      </c>
      <c r="P22" s="3" t="str">
        <f>Produkty__2[[#This Row],[orderItemName]]&amp;"-"&amp;Produkty__2[[#This Row],[orderItemVariantName]]</f>
        <v>Pěnová matrace SVEA 14 cm-Rozměr: 90 x 200 cm</v>
      </c>
      <c r="Q22" s="3" t="str">
        <f>VLOOKUP(Produkty__2[[#This Row],[merge]],[1]List1!$A:$A,1,0)</f>
        <v>Pěnová matrace SVEA 14 cm-Rozměr: 90 x 200 cm</v>
      </c>
    </row>
    <row r="23" spans="1:17" x14ac:dyDescent="0.25">
      <c r="A23" s="3" t="s">
        <v>384</v>
      </c>
      <c r="B23" s="3" t="str">
        <f>RIGHT(Produkty__2[[#This Row],[geisOrderCode]],4)</f>
        <v>3615</v>
      </c>
      <c r="C23" s="3">
        <v>0</v>
      </c>
      <c r="D23" s="3"/>
      <c r="E23" s="3" t="s">
        <v>385</v>
      </c>
      <c r="F23" s="3" t="s">
        <v>386</v>
      </c>
      <c r="G23" s="3" t="s">
        <v>387</v>
      </c>
      <c r="H23" s="3" t="s">
        <v>388</v>
      </c>
      <c r="I23" s="3" t="s">
        <v>389</v>
      </c>
      <c r="J23" s="3" t="s">
        <v>13</v>
      </c>
      <c r="K23" s="3" t="s">
        <v>390</v>
      </c>
      <c r="L23" s="3" t="s">
        <v>391</v>
      </c>
      <c r="M23" s="3" t="s">
        <v>287</v>
      </c>
      <c r="N23" s="3" t="s">
        <v>272</v>
      </c>
      <c r="O23" s="3" t="s">
        <v>326</v>
      </c>
      <c r="P23" s="3" t="str">
        <f>Produkty__2[[#This Row],[orderItemName]]&amp;"-"&amp;Produkty__2[[#This Row],[orderItemVariantName]]</f>
        <v>Patrová postel ELEGANT PINE vč. roštů-Povrchová úprava: bezbarvý lak, Ložná plocha: 90 x 200 cm</v>
      </c>
      <c r="Q23" s="3" t="str">
        <f>VLOOKUP(Produkty__2[[#This Row],[merge]],[1]List1!$A:$A,1,0)</f>
        <v>Patrová postel ELEGANT PINE vč. roštů-Povrchová úprava: bezbarvý lak, Ložná plocha: 90 x 200 cm</v>
      </c>
    </row>
    <row r="24" spans="1:17" x14ac:dyDescent="0.25">
      <c r="A24" s="3" t="s">
        <v>384</v>
      </c>
      <c r="B24" s="3" t="str">
        <f>RIGHT(Produkty__2[[#This Row],[geisOrderCode]],4)</f>
        <v>3615</v>
      </c>
      <c r="C24" s="3">
        <v>0</v>
      </c>
      <c r="D24" s="3"/>
      <c r="E24" s="3" t="s">
        <v>385</v>
      </c>
      <c r="F24" s="3" t="s">
        <v>386</v>
      </c>
      <c r="G24" s="3" t="s">
        <v>387</v>
      </c>
      <c r="H24" s="3" t="s">
        <v>388</v>
      </c>
      <c r="I24" s="3" t="s">
        <v>389</v>
      </c>
      <c r="J24" s="3" t="s">
        <v>13</v>
      </c>
      <c r="K24" s="3" t="s">
        <v>390</v>
      </c>
      <c r="L24" s="3" t="s">
        <v>391</v>
      </c>
      <c r="M24" s="3" t="s">
        <v>327</v>
      </c>
      <c r="N24" s="3" t="s">
        <v>272</v>
      </c>
      <c r="O24" s="3" t="s">
        <v>328</v>
      </c>
      <c r="P24" s="3" t="str">
        <f>Produkty__2[[#This Row],[orderItemName]]&amp;"-"&amp;Produkty__2[[#This Row],[orderItemVariantName]]</f>
        <v>Pěnová matrace EUREKA 10 cm-Rozměr: 90 x 200 cm</v>
      </c>
      <c r="Q24" s="3" t="str">
        <f>VLOOKUP(Produkty__2[[#This Row],[merge]],[1]List1!$A:$A,1,0)</f>
        <v>Pěnová matrace EUREKA 10 cm-Rozměr: 90 x 200 cm</v>
      </c>
    </row>
    <row r="25" spans="1:17" x14ac:dyDescent="0.25">
      <c r="A25" s="3" t="s">
        <v>392</v>
      </c>
      <c r="B25" s="3" t="str">
        <f>RIGHT(Produkty__2[[#This Row],[geisOrderCode]],4)</f>
        <v>3639</v>
      </c>
      <c r="C25" s="3">
        <v>0</v>
      </c>
      <c r="D25" s="3"/>
      <c r="E25" s="3" t="s">
        <v>393</v>
      </c>
      <c r="F25" s="3" t="s">
        <v>394</v>
      </c>
      <c r="G25" s="3" t="s">
        <v>395</v>
      </c>
      <c r="H25" s="3" t="s">
        <v>274</v>
      </c>
      <c r="I25" s="3" t="s">
        <v>275</v>
      </c>
      <c r="J25" s="3" t="s">
        <v>13</v>
      </c>
      <c r="K25" s="3" t="s">
        <v>396</v>
      </c>
      <c r="L25" s="3" t="s">
        <v>397</v>
      </c>
      <c r="M25" s="3" t="s">
        <v>398</v>
      </c>
      <c r="N25" s="3" t="s">
        <v>272</v>
      </c>
      <c r="O25" s="3" t="s">
        <v>399</v>
      </c>
      <c r="P25" s="3" t="str">
        <f>Produkty__2[[#This Row],[orderItemName]]&amp;"-"&amp;Produkty__2[[#This Row],[orderItemVariantName]]</f>
        <v>Dětská postel s přistýlkou a zábranou DOPLO PINE vč. roštů-Povrchová úprava: moření dub, Ložná plocha: 90 x 200 cm</v>
      </c>
      <c r="Q25" s="3" t="str">
        <f>VLOOKUP(Produkty__2[[#This Row],[merge]],[1]List1!$A:$A,1,0)</f>
        <v>Dětská postel s přistýlkou a zábranou DOPLO PINE vč. roštů-Povrchová úprava: moření dub, Ložná plocha: 90 x 200 cm</v>
      </c>
    </row>
    <row r="26" spans="1:17" x14ac:dyDescent="0.25">
      <c r="A26" s="3" t="s">
        <v>392</v>
      </c>
      <c r="B26" s="3" t="str">
        <f>RIGHT(Produkty__2[[#This Row],[geisOrderCode]],4)</f>
        <v>3639</v>
      </c>
      <c r="C26" s="3">
        <v>0</v>
      </c>
      <c r="D26" s="3"/>
      <c r="E26" s="3" t="s">
        <v>393</v>
      </c>
      <c r="F26" s="3" t="s">
        <v>394</v>
      </c>
      <c r="G26" s="3" t="s">
        <v>395</v>
      </c>
      <c r="H26" s="3" t="s">
        <v>274</v>
      </c>
      <c r="I26" s="3" t="s">
        <v>275</v>
      </c>
      <c r="J26" s="3" t="s">
        <v>13</v>
      </c>
      <c r="K26" s="3" t="s">
        <v>396</v>
      </c>
      <c r="L26" s="3" t="s">
        <v>397</v>
      </c>
      <c r="M26" s="3" t="s">
        <v>400</v>
      </c>
      <c r="N26" s="3" t="s">
        <v>272</v>
      </c>
      <c r="O26" s="3" t="s">
        <v>401</v>
      </c>
      <c r="P26" s="3" t="str">
        <f>Produkty__2[[#This Row],[orderItemName]]&amp;"-"&amp;Produkty__2[[#This Row],[orderItemVariantName]]</f>
        <v>Pěnová matrace  KOKOS MAX ALOE VERA 10 cm-Rozměr: 90 x 190 cm</v>
      </c>
      <c r="Q26" s="3" t="str">
        <f>VLOOKUP(Produkty__2[[#This Row],[merge]],[1]List1!$A:$A,1,0)</f>
        <v>Pěnová matrace  KOKOS MAX ALOE VERA 10 cm-Rozměr: 90 x 190 cm</v>
      </c>
    </row>
    <row r="27" spans="1:17" x14ac:dyDescent="0.25">
      <c r="A27" s="3" t="s">
        <v>392</v>
      </c>
      <c r="B27" s="3" t="str">
        <f>RIGHT(Produkty__2[[#This Row],[geisOrderCode]],4)</f>
        <v>3639</v>
      </c>
      <c r="C27" s="3">
        <v>0</v>
      </c>
      <c r="D27" s="3"/>
      <c r="E27" s="3" t="s">
        <v>393</v>
      </c>
      <c r="F27" s="3" t="s">
        <v>394</v>
      </c>
      <c r="G27" s="3" t="s">
        <v>395</v>
      </c>
      <c r="H27" s="3" t="s">
        <v>274</v>
      </c>
      <c r="I27" s="3" t="s">
        <v>275</v>
      </c>
      <c r="J27" s="3" t="s">
        <v>13</v>
      </c>
      <c r="K27" s="3" t="s">
        <v>396</v>
      </c>
      <c r="L27" s="3" t="s">
        <v>397</v>
      </c>
      <c r="M27" s="3" t="s">
        <v>351</v>
      </c>
      <c r="N27" s="3" t="s">
        <v>272</v>
      </c>
      <c r="O27" s="3" t="s">
        <v>402</v>
      </c>
      <c r="P27" s="3" t="str">
        <f>Produkty__2[[#This Row],[orderItemName]]&amp;"-"&amp;Produkty__2[[#This Row],[orderItemVariantName]]</f>
        <v>Zásuvka / šuplík pod postel PINE 2 kusy-Povrchová úprava: moření dub, Délka postele: 200 cm, Typ postele: s přistýlkou</v>
      </c>
      <c r="Q27" s="3" t="str">
        <f>VLOOKUP(Produkty__2[[#This Row],[merge]],[1]List1!$A:$A,1,0)</f>
        <v>Zásuvka / šuplík pod postel PINE 2 kusy-Povrchová úprava: moření dub, Délka postele: 200 cm, Typ postele: s přistýlkou</v>
      </c>
    </row>
    <row r="28" spans="1:17" x14ac:dyDescent="0.25">
      <c r="A28" s="3" t="s">
        <v>403</v>
      </c>
      <c r="B28" s="3" t="str">
        <f>RIGHT(Produkty__2[[#This Row],[geisOrderCode]],4)</f>
        <v>3649</v>
      </c>
      <c r="C28" s="3">
        <v>0</v>
      </c>
      <c r="D28" s="3"/>
      <c r="E28" s="3" t="s">
        <v>404</v>
      </c>
      <c r="F28" s="3" t="s">
        <v>405</v>
      </c>
      <c r="G28" s="3" t="s">
        <v>406</v>
      </c>
      <c r="H28" s="3" t="s">
        <v>407</v>
      </c>
      <c r="I28" s="3" t="s">
        <v>408</v>
      </c>
      <c r="J28" s="3" t="s">
        <v>13</v>
      </c>
      <c r="K28" s="3" t="s">
        <v>409</v>
      </c>
      <c r="L28" s="3" t="s">
        <v>410</v>
      </c>
      <c r="M28" s="3" t="s">
        <v>380</v>
      </c>
      <c r="N28" s="3" t="s">
        <v>272</v>
      </c>
      <c r="O28" s="3" t="s">
        <v>326</v>
      </c>
      <c r="P28" s="3" t="str">
        <f>Produkty__2[[#This Row],[orderItemName]]&amp;"-"&amp;Produkty__2[[#This Row],[orderItemVariantName]]</f>
        <v>Dětská postel se zábranou DIANA PINE vč. roštu-Povrchová úprava: bezbarvý lak, Ložná plocha: 90 x 200 cm</v>
      </c>
      <c r="Q28" s="3" t="str">
        <f>VLOOKUP(Produkty__2[[#This Row],[merge]],[1]List1!$A:$A,1,0)</f>
        <v>Dětská postel se zábranou DIANA PINE vč. roštu-Povrchová úprava: bezbarvý lak, Ložná plocha: 90 x 200 cm</v>
      </c>
    </row>
    <row r="29" spans="1:17" x14ac:dyDescent="0.25">
      <c r="A29" s="3" t="s">
        <v>403</v>
      </c>
      <c r="B29" s="3" t="str">
        <f>RIGHT(Produkty__2[[#This Row],[geisOrderCode]],4)</f>
        <v>3649</v>
      </c>
      <c r="C29" s="3">
        <v>0</v>
      </c>
      <c r="D29" s="3"/>
      <c r="E29" s="3" t="s">
        <v>404</v>
      </c>
      <c r="F29" s="3" t="s">
        <v>405</v>
      </c>
      <c r="G29" s="3" t="s">
        <v>406</v>
      </c>
      <c r="H29" s="3" t="s">
        <v>407</v>
      </c>
      <c r="I29" s="3" t="s">
        <v>408</v>
      </c>
      <c r="J29" s="3" t="s">
        <v>13</v>
      </c>
      <c r="K29" s="3" t="s">
        <v>409</v>
      </c>
      <c r="L29" s="3" t="s">
        <v>410</v>
      </c>
      <c r="M29" s="3" t="s">
        <v>327</v>
      </c>
      <c r="N29" s="3" t="s">
        <v>272</v>
      </c>
      <c r="O29" s="3" t="s">
        <v>328</v>
      </c>
      <c r="P29" s="3" t="str">
        <f>Produkty__2[[#This Row],[orderItemName]]&amp;"-"&amp;Produkty__2[[#This Row],[orderItemVariantName]]</f>
        <v>Pěnová matrace EUREKA 10 cm-Rozměr: 90 x 200 cm</v>
      </c>
      <c r="Q29" s="3" t="str">
        <f>VLOOKUP(Produkty__2[[#This Row],[merge]],[1]List1!$A:$A,1,0)</f>
        <v>Pěnová matrace EUREKA 10 cm-Rozměr: 90 x 200 cm</v>
      </c>
    </row>
    <row r="30" spans="1:17" x14ac:dyDescent="0.25">
      <c r="A30" s="3" t="s">
        <v>411</v>
      </c>
      <c r="B30" s="3" t="str">
        <f>RIGHT(Produkty__2[[#This Row],[geisOrderCode]],4)</f>
        <v>3651</v>
      </c>
      <c r="C30" s="3">
        <v>4448</v>
      </c>
      <c r="D30" s="3" t="s">
        <v>411</v>
      </c>
      <c r="E30" s="3" t="s">
        <v>412</v>
      </c>
      <c r="F30" s="3" t="s">
        <v>413</v>
      </c>
      <c r="G30" s="3" t="s">
        <v>414</v>
      </c>
      <c r="H30" s="3" t="s">
        <v>415</v>
      </c>
      <c r="I30" s="3" t="s">
        <v>416</v>
      </c>
      <c r="J30" s="3" t="s">
        <v>13</v>
      </c>
      <c r="K30" s="3" t="s">
        <v>417</v>
      </c>
      <c r="L30" s="3" t="s">
        <v>418</v>
      </c>
      <c r="M30" s="3" t="s">
        <v>419</v>
      </c>
      <c r="N30" s="3" t="s">
        <v>272</v>
      </c>
      <c r="O30" s="3" t="s">
        <v>288</v>
      </c>
      <c r="P30" s="3" t="str">
        <f>Produkty__2[[#This Row],[orderItemName]]&amp;"-"&amp;Produkty__2[[#This Row],[orderItemVariantName]]</f>
        <v>Patrová postel ADRIANA PINE vč. roštů-Povrchová úprava: surové dřevo, Ložná plocha: 80 x 180 cm</v>
      </c>
      <c r="Q30" s="3" t="str">
        <f>VLOOKUP(Produkty__2[[#This Row],[merge]],[1]List1!$A:$A,1,0)</f>
        <v>Patrová postel ADRIANA PINE vč. roštů-Povrchová úprava: surové dřevo, Ložná plocha: 80 x 180 cm</v>
      </c>
    </row>
    <row r="31" spans="1:17" x14ac:dyDescent="0.25">
      <c r="A31" s="3" t="s">
        <v>420</v>
      </c>
      <c r="B31" s="3" t="str">
        <f>RIGHT(Produkty__2[[#This Row],[geisOrderCode]],4)</f>
        <v>3658</v>
      </c>
      <c r="C31" s="3">
        <v>8888</v>
      </c>
      <c r="D31" s="3" t="s">
        <v>420</v>
      </c>
      <c r="E31" s="3" t="s">
        <v>421</v>
      </c>
      <c r="F31" s="3" t="s">
        <v>422</v>
      </c>
      <c r="G31" s="3" t="s">
        <v>423</v>
      </c>
      <c r="H31" s="3" t="s">
        <v>424</v>
      </c>
      <c r="I31" s="3" t="s">
        <v>425</v>
      </c>
      <c r="J31" s="3" t="s">
        <v>13</v>
      </c>
      <c r="K31" s="3" t="s">
        <v>426</v>
      </c>
      <c r="L31" s="3" t="s">
        <v>427</v>
      </c>
      <c r="M31" s="3" t="s">
        <v>370</v>
      </c>
      <c r="N31" s="3" t="s">
        <v>272</v>
      </c>
      <c r="O31" s="3" t="s">
        <v>326</v>
      </c>
      <c r="P31" s="3" t="str">
        <f>Produkty__2[[#This Row],[orderItemName]]&amp;"-"&amp;Produkty__2[[#This Row],[orderItemVariantName]]</f>
        <v>Dětská postel s přistýlkou MONIKA PINE vč. roštů-Povrchová úprava: bezbarvý lak, Ložná plocha: 90 x 200 cm</v>
      </c>
      <c r="Q31" s="3" t="str">
        <f>VLOOKUP(Produkty__2[[#This Row],[merge]],[1]List1!$A:$A,1,0)</f>
        <v>Dětská postel s přistýlkou MONIKA PINE vč. roštů-Povrchová úprava: bezbarvý lak, Ložná plocha: 90 x 200 cm</v>
      </c>
    </row>
    <row r="32" spans="1:17" x14ac:dyDescent="0.25">
      <c r="A32" s="3" t="s">
        <v>420</v>
      </c>
      <c r="B32" s="3" t="str">
        <f>RIGHT(Produkty__2[[#This Row],[geisOrderCode]],4)</f>
        <v>3658</v>
      </c>
      <c r="C32" s="3">
        <v>8888</v>
      </c>
      <c r="D32" s="3" t="s">
        <v>420</v>
      </c>
      <c r="E32" s="3" t="s">
        <v>421</v>
      </c>
      <c r="F32" s="3" t="s">
        <v>422</v>
      </c>
      <c r="G32" s="3" t="s">
        <v>423</v>
      </c>
      <c r="H32" s="3" t="s">
        <v>424</v>
      </c>
      <c r="I32" s="3" t="s">
        <v>425</v>
      </c>
      <c r="J32" s="3" t="s">
        <v>13</v>
      </c>
      <c r="K32" s="3" t="s">
        <v>426</v>
      </c>
      <c r="L32" s="3" t="s">
        <v>427</v>
      </c>
      <c r="M32" s="3" t="s">
        <v>309</v>
      </c>
      <c r="N32" s="3" t="s">
        <v>272</v>
      </c>
      <c r="O32" s="3" t="s">
        <v>401</v>
      </c>
      <c r="P32" s="3" t="str">
        <f>Produkty__2[[#This Row],[orderItemName]]&amp;"-"&amp;Produkty__2[[#This Row],[orderItemVariantName]]</f>
        <v>Pěnová matrace VOMAKS, výška 8 cm-Rozměr: 90 x 190 cm</v>
      </c>
      <c r="Q32" s="3" t="str">
        <f>VLOOKUP(Produkty__2[[#This Row],[merge]],[1]List1!$A:$A,1,0)</f>
        <v>Pěnová matrace VOMAKS, výška 8 cm-Rozměr: 90 x 190 cm</v>
      </c>
    </row>
    <row r="33" spans="1:17" x14ac:dyDescent="0.25">
      <c r="A33" s="3" t="s">
        <v>420</v>
      </c>
      <c r="B33" s="3" t="str">
        <f>RIGHT(Produkty__2[[#This Row],[geisOrderCode]],4)</f>
        <v>3658</v>
      </c>
      <c r="C33" s="3">
        <v>8888</v>
      </c>
      <c r="D33" s="3" t="s">
        <v>420</v>
      </c>
      <c r="E33" s="3" t="s">
        <v>421</v>
      </c>
      <c r="F33" s="3" t="s">
        <v>422</v>
      </c>
      <c r="G33" s="3" t="s">
        <v>423</v>
      </c>
      <c r="H33" s="3" t="s">
        <v>424</v>
      </c>
      <c r="I33" s="3" t="s">
        <v>425</v>
      </c>
      <c r="J33" s="3" t="s">
        <v>13</v>
      </c>
      <c r="K33" s="3" t="s">
        <v>426</v>
      </c>
      <c r="L33" s="3" t="s">
        <v>427</v>
      </c>
      <c r="M33" s="3" t="s">
        <v>351</v>
      </c>
      <c r="N33" s="3" t="s">
        <v>272</v>
      </c>
      <c r="O33" s="3" t="s">
        <v>428</v>
      </c>
      <c r="P33" s="3" t="str">
        <f>Produkty__2[[#This Row],[orderItemName]]&amp;"-"&amp;Produkty__2[[#This Row],[orderItemVariantName]]</f>
        <v>Zásuvka / šuplík pod postel PINE 2 kusy-Povrchová úprava: bezbarvý lak, Délka postele: 200 cm, Typ postele: s přistýlkou</v>
      </c>
      <c r="Q33" s="3" t="str">
        <f>VLOOKUP(Produkty__2[[#This Row],[merge]],[1]List1!$A:$A,1,0)</f>
        <v>Zásuvka / šuplík pod postel PINE 2 kusy-Povrchová úprava: bezbarvý lak, Délka postele: 200 cm, Typ postele: s přistýlkou</v>
      </c>
    </row>
    <row r="34" spans="1:17" x14ac:dyDescent="0.25">
      <c r="A34" s="3" t="s">
        <v>429</v>
      </c>
      <c r="B34" s="3" t="str">
        <f>RIGHT(Produkty__2[[#This Row],[geisOrderCode]],4)</f>
        <v>3679</v>
      </c>
      <c r="C34" s="3">
        <v>10378</v>
      </c>
      <c r="D34" s="3" t="s">
        <v>429</v>
      </c>
      <c r="E34" s="3" t="s">
        <v>430</v>
      </c>
      <c r="F34" s="3" t="s">
        <v>431</v>
      </c>
      <c r="G34" s="3" t="s">
        <v>432</v>
      </c>
      <c r="H34" s="3" t="s">
        <v>433</v>
      </c>
      <c r="I34" s="3" t="s">
        <v>434</v>
      </c>
      <c r="J34" s="3" t="s">
        <v>13</v>
      </c>
      <c r="K34" s="3" t="s">
        <v>435</v>
      </c>
      <c r="L34" s="3" t="s">
        <v>436</v>
      </c>
      <c r="M34" s="3" t="s">
        <v>437</v>
      </c>
      <c r="N34" s="3" t="s">
        <v>272</v>
      </c>
      <c r="O34" s="3" t="s">
        <v>289</v>
      </c>
      <c r="P34" s="3" t="str">
        <f>Produkty__2[[#This Row],[orderItemName]]&amp;"-"&amp;Produkty__2[[#This Row],[orderItemVariantName]]</f>
        <v>Patrová postel BRUNO PINE vč. roštů-Povrchová úprava: surové dřevo, Ložná plocha: 90 x 200 cm</v>
      </c>
      <c r="Q34" s="3" t="str">
        <f>VLOOKUP(Produkty__2[[#This Row],[merge]],[1]List1!$A:$A,1,0)</f>
        <v>Patrová postel BRUNO PINE vč. roštů-Povrchová úprava: surové dřevo, Ložná plocha: 90 x 200 cm</v>
      </c>
    </row>
    <row r="35" spans="1:17" x14ac:dyDescent="0.25">
      <c r="A35" s="3" t="s">
        <v>429</v>
      </c>
      <c r="B35" s="3" t="str">
        <f>RIGHT(Produkty__2[[#This Row],[geisOrderCode]],4)</f>
        <v>3679</v>
      </c>
      <c r="C35" s="3">
        <v>10378</v>
      </c>
      <c r="D35" s="3" t="s">
        <v>429</v>
      </c>
      <c r="E35" s="3" t="s">
        <v>430</v>
      </c>
      <c r="F35" s="3" t="s">
        <v>431</v>
      </c>
      <c r="G35" s="3" t="s">
        <v>432</v>
      </c>
      <c r="H35" s="3" t="s">
        <v>433</v>
      </c>
      <c r="I35" s="3" t="s">
        <v>434</v>
      </c>
      <c r="J35" s="3" t="s">
        <v>13</v>
      </c>
      <c r="K35" s="3" t="s">
        <v>435</v>
      </c>
      <c r="L35" s="3" t="s">
        <v>436</v>
      </c>
      <c r="M35" s="3" t="s">
        <v>349</v>
      </c>
      <c r="N35" s="3" t="s">
        <v>273</v>
      </c>
      <c r="O35" s="3" t="s">
        <v>328</v>
      </c>
      <c r="P35" s="3" t="str">
        <f>Produkty__2[[#This Row],[orderItemName]]&amp;"-"&amp;Produkty__2[[#This Row],[orderItemVariantName]]</f>
        <v>Pěnová matrace KOKOS JUNIOR 11 cm-Rozměr: 90 x 200 cm</v>
      </c>
      <c r="Q35" s="3" t="str">
        <f>VLOOKUP(Produkty__2[[#This Row],[merge]],[1]List1!$A:$A,1,0)</f>
        <v>Pěnová matrace KOKOS JUNIOR 11 cm-Rozměr: 90 x 200 cm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opLeftCell="A46" workbookViewId="0">
      <selection activeCell="D76" sqref="A76:D76"/>
    </sheetView>
  </sheetViews>
  <sheetFormatPr defaultRowHeight="15" x14ac:dyDescent="0.25"/>
  <cols>
    <col min="1" max="1" width="66.140625" bestFit="1" customWidth="1"/>
    <col min="2" max="2" width="29.85546875" bestFit="1" customWidth="1"/>
    <col min="5" max="5" width="67" bestFit="1" customWidth="1"/>
  </cols>
  <sheetData>
    <row r="1" spans="1:5" x14ac:dyDescent="0.25">
      <c r="A1" t="s">
        <v>78</v>
      </c>
      <c r="B1" t="s">
        <v>79</v>
      </c>
      <c r="C1" t="s">
        <v>138</v>
      </c>
      <c r="D1" t="s">
        <v>139</v>
      </c>
      <c r="E1" t="s">
        <v>140</v>
      </c>
    </row>
    <row r="2" spans="1:5" x14ac:dyDescent="0.25">
      <c r="A2" t="s">
        <v>34</v>
      </c>
      <c r="B2" t="s">
        <v>134</v>
      </c>
      <c r="C2">
        <v>1</v>
      </c>
      <c r="D2">
        <f>Table2[[#This Row],[BALENÍ]]-1</f>
        <v>0</v>
      </c>
      <c r="E2" t="str">
        <f>VLOOKUP(Table2[[#This Row],[MERGE]],DUPLI!A:A,1,0)</f>
        <v>Zásuvka / šuplík pod postel PINE 2 kusy-96 lak</v>
      </c>
    </row>
    <row r="3" spans="1:5" x14ac:dyDescent="0.25">
      <c r="A3" t="s">
        <v>54</v>
      </c>
      <c r="B3" t="s">
        <v>137</v>
      </c>
      <c r="C3">
        <v>1</v>
      </c>
      <c r="D3">
        <f>Table2[[#This Row],[BALENÍ]]-1</f>
        <v>0</v>
      </c>
      <c r="E3" t="str">
        <f>VLOOKUP(Table2[[#This Row],[MERGE]],DUPLI!A:A,1,0)</f>
        <v>Zásuvka / šuplík pod postel PINE 2 kusy-91 surové</v>
      </c>
    </row>
    <row r="4" spans="1:5" x14ac:dyDescent="0.25">
      <c r="A4" t="s">
        <v>41</v>
      </c>
      <c r="B4" t="s">
        <v>133</v>
      </c>
      <c r="C4">
        <v>1</v>
      </c>
      <c r="D4">
        <f>Table2[[#This Row],[BALENÍ]]-1</f>
        <v>0</v>
      </c>
      <c r="E4" t="str">
        <f>VLOOKUP(Table2[[#This Row],[MERGE]],DUPLI!A:A,1,0)</f>
        <v>Zásuvka / šuplík pod postel PINE 2 kusy-91 lak</v>
      </c>
    </row>
    <row r="5" spans="1:5" x14ac:dyDescent="0.25">
      <c r="A5" t="s">
        <v>25</v>
      </c>
      <c r="B5" t="s">
        <v>136</v>
      </c>
      <c r="C5">
        <v>1</v>
      </c>
      <c r="D5">
        <f>Table2[[#This Row],[BALENÍ]]-1</f>
        <v>0</v>
      </c>
      <c r="E5" t="str">
        <f>VLOOKUP(Table2[[#This Row],[MERGE]],DUPLI!A:A,1,0)</f>
        <v>Zásuvka / šuplík pod postel PINE 2 kusy-86 surové</v>
      </c>
    </row>
    <row r="6" spans="1:5" x14ac:dyDescent="0.25">
      <c r="A6" t="s">
        <v>32</v>
      </c>
      <c r="B6" t="s">
        <v>135</v>
      </c>
      <c r="C6">
        <v>1</v>
      </c>
      <c r="D6">
        <f>Table2[[#This Row],[BALENÍ]]-1</f>
        <v>0</v>
      </c>
      <c r="E6" t="str">
        <f>VLOOKUP(Table2[[#This Row],[MERGE]],DUPLI!A:A,1,0)</f>
        <v>Zásuvka / šuplík pod postel PINE 2 kusy-86 dub</v>
      </c>
    </row>
    <row r="7" spans="1:5" x14ac:dyDescent="0.25">
      <c r="A7" t="s">
        <v>44</v>
      </c>
      <c r="B7" t="s">
        <v>134</v>
      </c>
      <c r="C7">
        <v>1</v>
      </c>
      <c r="D7">
        <f>Table2[[#This Row],[BALENÍ]]-1</f>
        <v>0</v>
      </c>
      <c r="E7" t="str">
        <f>VLOOKUP(Table2[[#This Row],[MERGE]],DUPLI!A:A,1,0)</f>
        <v>Zásuvka / šuplík masiv borovice / masiv borovice - 2 kusy-96 lak</v>
      </c>
    </row>
    <row r="8" spans="1:5" x14ac:dyDescent="0.25">
      <c r="A8" t="s">
        <v>38</v>
      </c>
      <c r="B8" t="s">
        <v>133</v>
      </c>
      <c r="C8">
        <v>1</v>
      </c>
      <c r="D8">
        <f>Table2[[#This Row],[BALENÍ]]-1</f>
        <v>0</v>
      </c>
      <c r="E8" t="str">
        <f>VLOOKUP(Table2[[#This Row],[MERGE]],DUPLI!A:A,1,0)</f>
        <v>Zásuvka / šuplík masiv borovice / masiv borovice - 2 kusy-91 lak</v>
      </c>
    </row>
    <row r="9" spans="1:5" x14ac:dyDescent="0.25">
      <c r="A9" t="s">
        <v>77</v>
      </c>
      <c r="B9" t="s">
        <v>132</v>
      </c>
      <c r="C9">
        <v>1</v>
      </c>
      <c r="D9">
        <f>Table2[[#This Row],[BALENÍ]]-1</f>
        <v>0</v>
      </c>
      <c r="E9" t="str">
        <f>VLOOKUP(Table2[[#This Row],[MERGE]],DUPLI!A:A,1,0)</f>
        <v>Zásuvka / šuplík masiv borovice / masiv borovice - 2 kusy-86 lak</v>
      </c>
    </row>
    <row r="10" spans="1:5" x14ac:dyDescent="0.25">
      <c r="A10" t="s">
        <v>72</v>
      </c>
      <c r="B10" t="s">
        <v>132</v>
      </c>
      <c r="C10">
        <v>1</v>
      </c>
      <c r="D10">
        <f>Table2[[#This Row],[BALENÍ]]-1</f>
        <v>0</v>
      </c>
      <c r="E10" t="str">
        <f>VLOOKUP(Table2[[#This Row],[MERGE]],DUPLI!A:A,1,0)</f>
        <v>Zásuvka / šuplík masiv borovice / LTD - 2 kusy-86 lak</v>
      </c>
    </row>
    <row r="11" spans="1:5" x14ac:dyDescent="0.25">
      <c r="A11" t="s">
        <v>67</v>
      </c>
      <c r="B11" t="s">
        <v>131</v>
      </c>
      <c r="C11">
        <v>1</v>
      </c>
      <c r="D11">
        <f>Table2[[#This Row],[BALENÍ]]-1</f>
        <v>0</v>
      </c>
      <c r="E11" t="str">
        <f>VLOOKUP(Table2[[#This Row],[MERGE]],DUPLI!A:A,1,0)</f>
        <v>Zábrana A-lak, 80</v>
      </c>
    </row>
    <row r="12" spans="1:5" x14ac:dyDescent="0.25">
      <c r="A12" t="s">
        <v>53</v>
      </c>
      <c r="B12" t="s">
        <v>130</v>
      </c>
      <c r="C12">
        <v>1</v>
      </c>
      <c r="D12">
        <f>Table2[[#This Row],[BALENÍ]]-1</f>
        <v>0</v>
      </c>
      <c r="E12" t="str">
        <f>VLOOKUP(Table2[[#This Row],[MERGE]],DUPLI!A:A,1,0)</f>
        <v>Šuplík / zásuvka pod postel 150 cm-surové, 19</v>
      </c>
    </row>
    <row r="13" spans="1:5" x14ac:dyDescent="0.25">
      <c r="A13" t="s">
        <v>74</v>
      </c>
      <c r="B13" t="s">
        <v>129</v>
      </c>
      <c r="C13">
        <v>1</v>
      </c>
      <c r="D13">
        <f>Table2[[#This Row],[BALENÍ]]-1</f>
        <v>0</v>
      </c>
      <c r="E13" t="str">
        <f>VLOOKUP(Table2[[#This Row],[MERGE]],DUPLI!A:A,1,0)</f>
        <v>Šuplík / zásuvka pod postel 150 cm-lak, 19</v>
      </c>
    </row>
    <row r="14" spans="1:5" x14ac:dyDescent="0.25">
      <c r="A14" t="s">
        <v>52</v>
      </c>
      <c r="B14" t="s">
        <v>128</v>
      </c>
      <c r="C14">
        <v>1</v>
      </c>
      <c r="D14">
        <f>Table2[[#This Row],[BALENÍ]]-1</f>
        <v>0</v>
      </c>
      <c r="E14" t="str">
        <f>VLOOKUP(Table2[[#This Row],[MERGE]],DUPLI!A:A,1,0)</f>
        <v>Regál, borovice/bílá, Erdem NEW TYP 2-</v>
      </c>
    </row>
    <row r="15" spans="1:5" x14ac:dyDescent="0.25">
      <c r="A15" t="s">
        <v>30</v>
      </c>
      <c r="B15" t="s">
        <v>127</v>
      </c>
      <c r="C15">
        <v>1</v>
      </c>
      <c r="D15">
        <f>Table2[[#This Row],[BALENÍ]]-1</f>
        <v>0</v>
      </c>
      <c r="E15" t="str">
        <f>VLOOKUP(Table2[[#This Row],[MERGE]],DUPLI!A:A,1,0)</f>
        <v>Prostěradlo Froté 80 x 180 cm-žluté</v>
      </c>
    </row>
    <row r="16" spans="1:5" x14ac:dyDescent="0.25">
      <c r="A16" t="s">
        <v>31</v>
      </c>
      <c r="B16" t="s">
        <v>126</v>
      </c>
      <c r="C16">
        <v>1</v>
      </c>
      <c r="D16">
        <f>Table2[[#This Row],[BALENÍ]]-1</f>
        <v>0</v>
      </c>
      <c r="E16" t="str">
        <f>VLOOKUP(Table2[[#This Row],[MERGE]],DUPLI!A:A,1,0)</f>
        <v>Prostěradlo Froté 80 x 180 cm-šedé</v>
      </c>
    </row>
    <row r="17" spans="1:5" x14ac:dyDescent="0.25">
      <c r="A17" t="s">
        <v>22</v>
      </c>
      <c r="B17" t="s">
        <v>125</v>
      </c>
      <c r="C17">
        <v>1</v>
      </c>
      <c r="D17">
        <f>Table2[[#This Row],[BALENÍ]]-1</f>
        <v>0</v>
      </c>
      <c r="E17" t="str">
        <f>VLOOKUP(Table2[[#This Row],[MERGE]],DUPLI!A:A,1,0)</f>
        <v>Prostěradlo Froté 80 x 180 cm-růžové</v>
      </c>
    </row>
    <row r="18" spans="1:5" x14ac:dyDescent="0.25">
      <c r="A18" t="s">
        <v>29</v>
      </c>
      <c r="B18" t="s">
        <v>124</v>
      </c>
      <c r="C18">
        <v>1</v>
      </c>
      <c r="D18">
        <f>Table2[[#This Row],[BALENÍ]]-1</f>
        <v>0</v>
      </c>
      <c r="E18" t="str">
        <f>VLOOKUP(Table2[[#This Row],[MERGE]],DUPLI!A:A,1,0)</f>
        <v>Prostěradlo Froté 80 x 180 cm-modř</v>
      </c>
    </row>
    <row r="19" spans="1:5" x14ac:dyDescent="0.25">
      <c r="A19" t="s">
        <v>51</v>
      </c>
      <c r="B19" t="s">
        <v>123</v>
      </c>
      <c r="C19">
        <v>1</v>
      </c>
      <c r="D19">
        <f>Table2[[#This Row],[BALENÍ]]-1</f>
        <v>0</v>
      </c>
      <c r="E19" t="str">
        <f>VLOOKUP(Table2[[#This Row],[MERGE]],DUPLI!A:A,1,0)</f>
        <v>Pěnová matrace VOMAKS, výška 8 cm-90x190</v>
      </c>
    </row>
    <row r="20" spans="1:5" x14ac:dyDescent="0.25">
      <c r="A20" t="s">
        <v>21</v>
      </c>
      <c r="B20" t="s">
        <v>122</v>
      </c>
      <c r="C20">
        <v>1</v>
      </c>
      <c r="D20">
        <f>Table2[[#This Row],[BALENÍ]]-1</f>
        <v>0</v>
      </c>
      <c r="E20" t="str">
        <f>VLOOKUP(Table2[[#This Row],[MERGE]],DUPLI!A:A,1,0)</f>
        <v>Pěnová matrace RELAX 8 cm-80x180</v>
      </c>
    </row>
    <row r="21" spans="1:5" x14ac:dyDescent="0.25">
      <c r="A21" t="s">
        <v>61</v>
      </c>
      <c r="B21" t="s">
        <v>121</v>
      </c>
      <c r="C21">
        <v>1</v>
      </c>
      <c r="D21">
        <f>Table2[[#This Row],[BALENÍ]]-1</f>
        <v>0</v>
      </c>
      <c r="E21" t="str">
        <f>VLOOKUP(Table2[[#This Row],[MERGE]],DUPLI!A:A,1,0)</f>
        <v>Pěnová matrace RELAX 8 cm-70x190</v>
      </c>
    </row>
    <row r="22" spans="1:5" x14ac:dyDescent="0.25">
      <c r="A22" t="s">
        <v>36</v>
      </c>
      <c r="B22" t="s">
        <v>120</v>
      </c>
      <c r="C22">
        <v>1</v>
      </c>
      <c r="D22">
        <f>Table2[[#This Row],[BALENÍ]]-1</f>
        <v>0</v>
      </c>
      <c r="E22" t="str">
        <f>VLOOKUP(Table2[[#This Row],[MERGE]],DUPLI!A:A,1,0)</f>
        <v>Pěnová matrace KOKOS JUNIOR 11 cm-90x200</v>
      </c>
    </row>
    <row r="23" spans="1:5" x14ac:dyDescent="0.25">
      <c r="A23" t="s">
        <v>71</v>
      </c>
      <c r="B23" t="s">
        <v>119</v>
      </c>
      <c r="C23">
        <v>1</v>
      </c>
      <c r="D23">
        <f>Table2[[#This Row],[BALENÍ]]-1</f>
        <v>0</v>
      </c>
      <c r="E23" t="str">
        <f>VLOOKUP(Table2[[#This Row],[MERGE]],DUPLI!A:A,1,0)</f>
        <v>Pěnová matrace KOKOS JUNIOR 11 cm-80x180</v>
      </c>
    </row>
    <row r="24" spans="1:5" x14ac:dyDescent="0.25">
      <c r="A24" t="s">
        <v>48</v>
      </c>
      <c r="B24" t="s">
        <v>118</v>
      </c>
      <c r="C24">
        <v>1</v>
      </c>
      <c r="D24">
        <f>Table2[[#This Row],[BALENÍ]]-1</f>
        <v>0</v>
      </c>
      <c r="E24" t="str">
        <f>VLOOKUP(Table2[[#This Row],[MERGE]],DUPLI!A:A,1,0)</f>
        <v>Pěnová matrace EUREKA 10 cm-80x180</v>
      </c>
    </row>
    <row r="25" spans="1:5" x14ac:dyDescent="0.25">
      <c r="A25" t="s">
        <v>58</v>
      </c>
      <c r="B25" t="s">
        <v>117</v>
      </c>
      <c r="C25">
        <v>1</v>
      </c>
      <c r="D25">
        <f>Table2[[#This Row],[BALENÍ]]-1</f>
        <v>0</v>
      </c>
      <c r="E25" t="str">
        <f>VLOOKUP(Table2[[#This Row],[MERGE]],DUPLI!A:A,1,0)</f>
        <v>Pěnová matrace ADULT 15 cm-90x200</v>
      </c>
    </row>
    <row r="26" spans="1:5" x14ac:dyDescent="0.25">
      <c r="A26" t="s">
        <v>28</v>
      </c>
      <c r="B26" t="s">
        <v>116</v>
      </c>
      <c r="C26">
        <v>1</v>
      </c>
      <c r="D26">
        <f>Table2[[#This Row],[BALENÍ]]-1</f>
        <v>0</v>
      </c>
      <c r="E26" t="str">
        <f>VLOOKUP(Table2[[#This Row],[MERGE]],DUPLI!A:A,1,0)</f>
        <v>Pěnová matrace ADULT 15 cm-80x180</v>
      </c>
    </row>
    <row r="27" spans="1:5" x14ac:dyDescent="0.25">
      <c r="A27" t="s">
        <v>57</v>
      </c>
      <c r="B27" t="s">
        <v>115</v>
      </c>
      <c r="C27">
        <v>1</v>
      </c>
      <c r="D27">
        <f>Table2[[#This Row],[BALENÍ]]-1</f>
        <v>0</v>
      </c>
      <c r="E27" t="str">
        <f>VLOOKUP(Table2[[#This Row],[MERGE]],DUPLI!A:A,1,0)</f>
        <v>Pěnová matrace  KOKOS MAX ALOE VERA 10 cm-90x190</v>
      </c>
    </row>
    <row r="28" spans="1:5" x14ac:dyDescent="0.25">
      <c r="A28" t="s">
        <v>40</v>
      </c>
      <c r="B28" t="s">
        <v>114</v>
      </c>
      <c r="C28">
        <v>1</v>
      </c>
      <c r="D28">
        <f>Table2[[#This Row],[BALENÍ]]-1</f>
        <v>0</v>
      </c>
      <c r="E28" t="str">
        <f>VLOOKUP(Table2[[#This Row],[MERGE]],DUPLI!A:A,1,0)</f>
        <v>Pěnová matrace  ALOE VERA MAX 10 cm-90x200</v>
      </c>
    </row>
    <row r="29" spans="1:5" x14ac:dyDescent="0.25">
      <c r="A29" t="s">
        <v>24</v>
      </c>
      <c r="B29" t="s">
        <v>113</v>
      </c>
      <c r="C29">
        <v>1</v>
      </c>
      <c r="D29">
        <f>Table2[[#This Row],[BALENÍ]]-1</f>
        <v>0</v>
      </c>
      <c r="E29" t="str">
        <f>VLOOKUP(Table2[[#This Row],[MERGE]],DUPLI!A:A,1,0)</f>
        <v>Pěnová matrace  ALOE VERA MAX 10 cm-80x180</v>
      </c>
    </row>
    <row r="30" spans="1:5" x14ac:dyDescent="0.25">
      <c r="A30" t="s">
        <v>75</v>
      </c>
      <c r="B30" t="s">
        <v>112</v>
      </c>
      <c r="C30">
        <v>4</v>
      </c>
      <c r="D30">
        <f>Table2[[#This Row],[BALENÍ]]-1</f>
        <v>3</v>
      </c>
      <c r="E30" t="str">
        <f>VLOOKUP(Table2[[#This Row],[MERGE]],DUPLI!A:A,1,0)</f>
        <v>Patrová postel s rozšířeným spodním lůžkem 8X8 06A-90/140x200, lak</v>
      </c>
    </row>
    <row r="31" spans="1:5" x14ac:dyDescent="0.25">
      <c r="A31" t="s">
        <v>68</v>
      </c>
      <c r="B31" t="s">
        <v>111</v>
      </c>
      <c r="C31">
        <v>4</v>
      </c>
      <c r="D31">
        <f>Table2[[#This Row],[BALENÍ]]-1</f>
        <v>3</v>
      </c>
      <c r="E31" t="str">
        <f>VLOOKUP(Table2[[#This Row],[MERGE]],DUPLI!A:A,1,0)</f>
        <v>Patrová postel s přistýlkou ZITA PINE vč. roštů-lak, 90x200</v>
      </c>
    </row>
    <row r="32" spans="1:5" x14ac:dyDescent="0.25">
      <c r="A32" t="s">
        <v>37</v>
      </c>
      <c r="B32" t="s">
        <v>110</v>
      </c>
      <c r="C32">
        <v>4</v>
      </c>
      <c r="D32">
        <f>Table2[[#This Row],[BALENÍ]]-1</f>
        <v>3</v>
      </c>
      <c r="E32" t="str">
        <f>VLOOKUP(Table2[[#This Row],[MERGE]],DUPLI!A:A,1,0)</f>
        <v>Patrová postel s přistýlkou CEZAR PINE vč. roštů-lak, 90x200</v>
      </c>
    </row>
    <row r="33" spans="1:5" x14ac:dyDescent="0.25">
      <c r="A33" t="s">
        <v>66</v>
      </c>
      <c r="B33" t="s">
        <v>109</v>
      </c>
      <c r="C33">
        <v>3</v>
      </c>
      <c r="D33">
        <f>Table2[[#This Row],[BALENÍ]]-1</f>
        <v>2</v>
      </c>
      <c r="E33" t="str">
        <f>VLOOKUP(Table2[[#This Row],[MERGE]],DUPLI!A:A,1,0)</f>
        <v>Patrová postel RUDI PINE vč. roštů-lak, 90/120x200</v>
      </c>
    </row>
    <row r="34" spans="1:5" x14ac:dyDescent="0.25">
      <c r="A34" t="s">
        <v>43</v>
      </c>
      <c r="B34" t="s">
        <v>108</v>
      </c>
      <c r="C34">
        <v>3</v>
      </c>
      <c r="D34">
        <f>Table2[[#This Row],[BALENÍ]]-1</f>
        <v>2</v>
      </c>
      <c r="E34" t="str">
        <f>VLOOKUP(Table2[[#This Row],[MERGE]],DUPLI!A:A,1,0)</f>
        <v>Patrová postel RAFI PINE vč. roštů-lak, 90x200</v>
      </c>
    </row>
    <row r="35" spans="1:5" x14ac:dyDescent="0.25">
      <c r="A35" t="s">
        <v>55</v>
      </c>
      <c r="B35" t="s">
        <v>107</v>
      </c>
      <c r="C35">
        <v>4</v>
      </c>
      <c r="D35">
        <f>Table2[[#This Row],[BALENÍ]]-1</f>
        <v>3</v>
      </c>
      <c r="E35" t="str">
        <f>VLOOKUP(Table2[[#This Row],[MERGE]],DUPLI!A:A,1,0)</f>
        <v>Patrová postel LEON SOLID vč. roštů-surové, 90/140x200</v>
      </c>
    </row>
    <row r="36" spans="1:5" x14ac:dyDescent="0.25">
      <c r="A36" t="s">
        <v>18</v>
      </c>
      <c r="B36" t="s">
        <v>106</v>
      </c>
      <c r="C36">
        <v>4</v>
      </c>
      <c r="D36">
        <f>Table2[[#This Row],[BALENÍ]]-1</f>
        <v>3</v>
      </c>
      <c r="E36" t="str">
        <f>VLOOKUP(Table2[[#This Row],[MERGE]],DUPLI!A:A,1,0)</f>
        <v>Patrová postel LEON SOLID vč. roštů-lak, 90/140x200</v>
      </c>
    </row>
    <row r="37" spans="1:5" x14ac:dyDescent="0.25">
      <c r="A37" t="s">
        <v>20</v>
      </c>
      <c r="B37" t="s">
        <v>105</v>
      </c>
      <c r="C37">
        <v>3</v>
      </c>
      <c r="D37">
        <f>Table2[[#This Row],[BALENÍ]]-1</f>
        <v>2</v>
      </c>
      <c r="E37" t="str">
        <f>VLOOKUP(Table2[[#This Row],[MERGE]],DUPLI!A:A,1,0)</f>
        <v>Patrová postel ELEGANT PINE vč. roštů-surové, 80x180</v>
      </c>
    </row>
    <row r="38" spans="1:5" x14ac:dyDescent="0.25">
      <c r="A38" t="s">
        <v>45</v>
      </c>
      <c r="B38" t="s">
        <v>104</v>
      </c>
      <c r="C38">
        <v>3</v>
      </c>
      <c r="D38">
        <f>Table2[[#This Row],[BALENÍ]]-1</f>
        <v>2</v>
      </c>
      <c r="E38" t="str">
        <f>VLOOKUP(Table2[[#This Row],[MERGE]],DUPLI!A:A,1,0)</f>
        <v>Patrová postel ELEGANT PINE vč. roštů-lak, 90x200</v>
      </c>
    </row>
    <row r="39" spans="1:5" x14ac:dyDescent="0.25">
      <c r="A39" t="s">
        <v>59</v>
      </c>
      <c r="B39" t="s">
        <v>103</v>
      </c>
      <c r="C39">
        <v>3</v>
      </c>
      <c r="D39">
        <f>Table2[[#This Row],[BALENÍ]]-1</f>
        <v>2</v>
      </c>
      <c r="E39" t="str">
        <f>VLOOKUP(Table2[[#This Row],[MERGE]],DUPLI!A:A,1,0)</f>
        <v>Patrová postel ELEGANT PINE vč. roštů-dub, 90x200</v>
      </c>
    </row>
    <row r="40" spans="1:5" x14ac:dyDescent="0.25">
      <c r="A40" t="s">
        <v>49</v>
      </c>
      <c r="B40" t="s">
        <v>102</v>
      </c>
      <c r="C40">
        <v>3</v>
      </c>
      <c r="D40">
        <f>Table2[[#This Row],[BALENÍ]]-1</f>
        <v>2</v>
      </c>
      <c r="E40" t="str">
        <f>VLOOKUP(Table2[[#This Row],[MERGE]],DUPLI!A:A,1,0)</f>
        <v>Patrová postel EDNA PINE vč. roštů-lak, 90x200</v>
      </c>
    </row>
    <row r="41" spans="1:5" x14ac:dyDescent="0.25">
      <c r="A41" t="s">
        <v>35</v>
      </c>
      <c r="B41" t="s">
        <v>101</v>
      </c>
      <c r="C41">
        <v>3</v>
      </c>
      <c r="D41">
        <f>Table2[[#This Row],[BALENÍ]]-1</f>
        <v>2</v>
      </c>
      <c r="E41" t="str">
        <f>VLOOKUP(Table2[[#This Row],[MERGE]],DUPLI!A:A,1,0)</f>
        <v>Patrová postel BRUNO PINE vč. roštů-surové, 90x200</v>
      </c>
    </row>
    <row r="42" spans="1:5" x14ac:dyDescent="0.25">
      <c r="A42" t="s">
        <v>76</v>
      </c>
      <c r="B42" t="s">
        <v>100</v>
      </c>
      <c r="C42">
        <v>4</v>
      </c>
      <c r="D42">
        <f>Table2[[#This Row],[BALENÍ]]-1</f>
        <v>3</v>
      </c>
      <c r="E42" t="str">
        <f>VLOOKUP(Table2[[#This Row],[MERGE]],DUPLI!A:A,1,0)</f>
        <v>Patrová postel 8X8 10B-90x180, lak</v>
      </c>
    </row>
    <row r="43" spans="1:5" x14ac:dyDescent="0.25">
      <c r="A43" t="s">
        <v>47</v>
      </c>
      <c r="B43" t="s">
        <v>99</v>
      </c>
      <c r="C43">
        <v>1</v>
      </c>
      <c r="D43">
        <f>Table2[[#This Row],[BALENÍ]]-1</f>
        <v>0</v>
      </c>
      <c r="E43" t="str">
        <f>VLOOKUP(Table2[[#This Row],[MERGE]],DUPLI!A:A,1,0)</f>
        <v>Chránič matrace s PU  ODOLNÝ VŮČI VLHKOSTI-90x200</v>
      </c>
    </row>
    <row r="44" spans="1:5" x14ac:dyDescent="0.25">
      <c r="A44" t="s">
        <v>27</v>
      </c>
      <c r="B44" t="s">
        <v>98</v>
      </c>
      <c r="C44">
        <v>1</v>
      </c>
      <c r="D44">
        <f>Table2[[#This Row],[BALENÍ]]-1</f>
        <v>0</v>
      </c>
      <c r="E44" t="str">
        <f>VLOOKUP(Table2[[#This Row],[MERGE]],DUPLI!A:A,1,0)</f>
        <v>Chránič matrace s PU  ODOLNÝ VŮČI VLHKOSTI-80x180</v>
      </c>
    </row>
    <row r="45" spans="1:5" x14ac:dyDescent="0.25">
      <c r="A45" t="s">
        <v>17</v>
      </c>
      <c r="B45" t="s">
        <v>97</v>
      </c>
      <c r="C45">
        <v>1</v>
      </c>
      <c r="D45">
        <f>Table2[[#This Row],[BALENÍ]]-1</f>
        <v>0</v>
      </c>
      <c r="E45" t="str">
        <f>VLOOKUP(Table2[[#This Row],[MERGE]],DUPLI!A:A,1,0)</f>
        <v>Chránič matrace s PU  ODOLNÝ VŮČI VLHKOSTI-140x200</v>
      </c>
    </row>
    <row r="46" spans="1:5" x14ac:dyDescent="0.25">
      <c r="A46" t="s">
        <v>73</v>
      </c>
      <c r="B46" t="s">
        <v>96</v>
      </c>
      <c r="C46">
        <v>2</v>
      </c>
      <c r="D46">
        <f>Table2[[#This Row],[BALENÍ]]-1</f>
        <v>1</v>
      </c>
      <c r="E46" t="str">
        <f>VLOOKUP(Table2[[#This Row],[MERGE]],DUPLI!A:A,1,0)</f>
        <v>Dětská postel se zábranou ŽOFKA PINE vč. roštu-lak, 80x200</v>
      </c>
    </row>
    <row r="47" spans="1:5" x14ac:dyDescent="0.25">
      <c r="A47" t="s">
        <v>63</v>
      </c>
      <c r="B47" t="s">
        <v>95</v>
      </c>
      <c r="C47">
        <v>2</v>
      </c>
      <c r="D47">
        <f>Table2[[#This Row],[BALENÍ]]-1</f>
        <v>1</v>
      </c>
      <c r="E47" t="str">
        <f>VLOOKUP(Table2[[#This Row],[MERGE]],DUPLI!A:A,1,0)</f>
        <v>Dětská postel se zábranou VMK015C KIDS-lak, 100x200</v>
      </c>
    </row>
    <row r="48" spans="1:5" x14ac:dyDescent="0.25">
      <c r="A48" t="s">
        <v>33</v>
      </c>
      <c r="B48" t="s">
        <v>94</v>
      </c>
      <c r="C48">
        <v>2</v>
      </c>
      <c r="D48">
        <f>Table2[[#This Row],[BALENÍ]]-1</f>
        <v>1</v>
      </c>
      <c r="E48" t="str">
        <f>VLOOKUP(Table2[[#This Row],[MERGE]],DUPLI!A:A,1,0)</f>
        <v>Dětská postel se zábranou STELA PINE vč. roštu-lak, 90x200</v>
      </c>
    </row>
    <row r="49" spans="1:5" x14ac:dyDescent="0.25">
      <c r="A49" t="s">
        <v>69</v>
      </c>
      <c r="B49" t="s">
        <v>93</v>
      </c>
      <c r="C49">
        <v>2</v>
      </c>
      <c r="D49">
        <f>Table2[[#This Row],[BALENÍ]]-1</f>
        <v>1</v>
      </c>
      <c r="E49" t="str">
        <f>VLOOKUP(Table2[[#This Row],[MERGE]],DUPLI!A:A,1,0)</f>
        <v>Dětská postel se zábranou NIKOL PINE vč. roštu-lak, 120x200</v>
      </c>
    </row>
    <row r="50" spans="1:5" x14ac:dyDescent="0.25">
      <c r="A50" t="s">
        <v>62</v>
      </c>
      <c r="B50" t="s">
        <v>92</v>
      </c>
      <c r="C50">
        <v>2</v>
      </c>
      <c r="D50">
        <f>Table2[[#This Row],[BALENÍ]]-1</f>
        <v>1</v>
      </c>
      <c r="E50" t="str">
        <f>VLOOKUP(Table2[[#This Row],[MERGE]],DUPLI!A:A,1,0)</f>
        <v>Dětská postel se zábranou GABI PINE vč. roštu-lak, 90x200</v>
      </c>
    </row>
    <row r="51" spans="1:5" x14ac:dyDescent="0.25">
      <c r="A51" t="s">
        <v>23</v>
      </c>
      <c r="B51" t="s">
        <v>91</v>
      </c>
      <c r="C51">
        <v>2</v>
      </c>
      <c r="D51">
        <f>Table2[[#This Row],[BALENÍ]]-1</f>
        <v>1</v>
      </c>
      <c r="E51" t="str">
        <f>VLOOKUP(Table2[[#This Row],[MERGE]],DUPLI!A:A,1,0)</f>
        <v>Dětská postel se zábranou DIANA PINE vč. roštu-surové, 80x180</v>
      </c>
    </row>
    <row r="52" spans="1:5" x14ac:dyDescent="0.25">
      <c r="A52" t="s">
        <v>42</v>
      </c>
      <c r="B52" t="s">
        <v>90</v>
      </c>
      <c r="C52">
        <v>2</v>
      </c>
      <c r="D52">
        <f>Table2[[#This Row],[BALENÍ]]-1</f>
        <v>1</v>
      </c>
      <c r="E52" t="str">
        <f>VLOOKUP(Table2[[#This Row],[MERGE]],DUPLI!A:A,1,0)</f>
        <v>Dětská postel se zábranou DIANA PINE vč. roštu-lak, 90x200</v>
      </c>
    </row>
    <row r="53" spans="1:5" x14ac:dyDescent="0.25">
      <c r="A53" t="s">
        <v>26</v>
      </c>
      <c r="B53" t="s">
        <v>89</v>
      </c>
      <c r="C53">
        <v>2</v>
      </c>
      <c r="D53">
        <f>Table2[[#This Row],[BALENÍ]]-1</f>
        <v>1</v>
      </c>
      <c r="E53" t="str">
        <f>VLOOKUP(Table2[[#This Row],[MERGE]],DUPLI!A:A,1,0)</f>
        <v>Dětská postel se zábranou DIANA PINE vč. roštu-dub, 80x180</v>
      </c>
    </row>
    <row r="54" spans="1:5" x14ac:dyDescent="0.25">
      <c r="A54" t="s">
        <v>64</v>
      </c>
      <c r="B54" t="s">
        <v>88</v>
      </c>
      <c r="C54">
        <v>3</v>
      </c>
      <c r="D54">
        <f>Table2[[#This Row],[BALENÍ]]-1</f>
        <v>2</v>
      </c>
      <c r="E54" t="str">
        <f>VLOOKUP(Table2[[#This Row],[MERGE]],DUPLI!A:A,1,0)</f>
        <v>Dětská postel s přistýlkou MONIKA PINE vč. roštů-surové, 90x200</v>
      </c>
    </row>
    <row r="55" spans="1:5" x14ac:dyDescent="0.25">
      <c r="A55" t="s">
        <v>60</v>
      </c>
      <c r="B55" t="s">
        <v>86</v>
      </c>
      <c r="C55">
        <v>3</v>
      </c>
      <c r="D55">
        <f>Table2[[#This Row],[BALENÍ]]-1</f>
        <v>2</v>
      </c>
      <c r="E55" t="str">
        <f>VLOOKUP(Table2[[#This Row],[MERGE]],DUPLI!A:A,1,0)</f>
        <v>Dětská postel s přistýlkou MONIKA PINE vč. roštů-surové, 80x180</v>
      </c>
    </row>
    <row r="56" spans="1:5" x14ac:dyDescent="0.25">
      <c r="A56" t="s">
        <v>56</v>
      </c>
      <c r="B56" t="s">
        <v>85</v>
      </c>
      <c r="C56">
        <v>3</v>
      </c>
      <c r="D56">
        <f>Table2[[#This Row],[BALENÍ]]-1</f>
        <v>2</v>
      </c>
      <c r="E56" t="str">
        <f>VLOOKUP(Table2[[#This Row],[MERGE]],DUPLI!A:A,1,0)</f>
        <v>Dětská postel s přistýlkou MONIKA PINE vč. roštů-lak, 90x200</v>
      </c>
    </row>
    <row r="57" spans="1:5" x14ac:dyDescent="0.25">
      <c r="A57" t="s">
        <v>65</v>
      </c>
      <c r="B57" t="s">
        <v>84</v>
      </c>
      <c r="C57">
        <v>3</v>
      </c>
      <c r="D57">
        <f>Table2[[#This Row],[BALENÍ]]-1</f>
        <v>2</v>
      </c>
      <c r="E57" t="str">
        <f>VLOOKUP(Table2[[#This Row],[MERGE]],DUPLI!A:A,1,0)</f>
        <v>Dětská postel s přistýlkou MONIKA PINE vč. roštů-dub, 90x200</v>
      </c>
    </row>
    <row r="58" spans="1:5" x14ac:dyDescent="0.25">
      <c r="A58" t="s">
        <v>46</v>
      </c>
      <c r="B58" t="s">
        <v>83</v>
      </c>
      <c r="C58">
        <v>3</v>
      </c>
      <c r="D58">
        <f>Table2[[#This Row],[BALENÍ]]-1</f>
        <v>2</v>
      </c>
      <c r="E58" t="str">
        <f>VLOOKUP(Table2[[#This Row],[MERGE]],DUPLI!A:A,1,0)</f>
        <v>Dětská postel s přistýlkou LAURA PINE vč. roštů-lak, 90x200</v>
      </c>
    </row>
    <row r="59" spans="1:5" x14ac:dyDescent="0.25">
      <c r="A59" t="s">
        <v>50</v>
      </c>
      <c r="B59" t="s">
        <v>87</v>
      </c>
      <c r="C59">
        <v>3</v>
      </c>
      <c r="D59">
        <f>Table2[[#This Row],[BALENÍ]]-1</f>
        <v>2</v>
      </c>
      <c r="E59" t="str">
        <f>VLOOKUP(Table2[[#This Row],[MERGE]],DUPLI!A:A,1,0)</f>
        <v>Dětská postel s přistýlkou a zábranou OTTO PINE vč. roštů-surové, 90x200</v>
      </c>
    </row>
    <row r="60" spans="1:5" x14ac:dyDescent="0.25">
      <c r="A60" t="s">
        <v>39</v>
      </c>
      <c r="B60" t="s">
        <v>82</v>
      </c>
      <c r="C60">
        <v>3</v>
      </c>
      <c r="D60">
        <f>Table2[[#This Row],[BALENÍ]]-1</f>
        <v>2</v>
      </c>
      <c r="E60" t="str">
        <f>VLOOKUP(Table2[[#This Row],[MERGE]],DUPLI!A:A,1,0)</f>
        <v>Dětská postel s přistýlkou a zábranou DOPLO PINE vč. roštů-lak, 90x200</v>
      </c>
    </row>
    <row r="61" spans="1:5" x14ac:dyDescent="0.25">
      <c r="A61" t="s">
        <v>70</v>
      </c>
      <c r="B61" t="s">
        <v>81</v>
      </c>
      <c r="C61">
        <v>2</v>
      </c>
      <c r="D61">
        <f>Table2[[#This Row],[BALENÍ]]-1</f>
        <v>1</v>
      </c>
      <c r="E61" t="str">
        <f>VLOOKUP(Table2[[#This Row],[MERGE]],DUPLI!A:A,1,0)</f>
        <v>Dětská postel DP 019 se zábranou-80x180, lak</v>
      </c>
    </row>
    <row r="62" spans="1:5" x14ac:dyDescent="0.25">
      <c r="A62" t="s">
        <v>19</v>
      </c>
      <c r="B62" t="s">
        <v>80</v>
      </c>
      <c r="C62">
        <v>1</v>
      </c>
      <c r="D62">
        <f>Table2[[#This Row],[BALENÍ]]-1</f>
        <v>0</v>
      </c>
      <c r="E62" t="str">
        <f>VLOOKUP(Table2[[#This Row],[MERGE]],DUPLI!A:A,1,0)</f>
        <v>Dětská otočná GRAY FLOWERS-</v>
      </c>
    </row>
    <row r="63" spans="1:5" x14ac:dyDescent="0.25">
      <c r="A63" t="s">
        <v>225</v>
      </c>
      <c r="B63" t="s">
        <v>237</v>
      </c>
      <c r="C63">
        <v>2</v>
      </c>
      <c r="D63">
        <f>Table2[[#This Row],[BALENÍ]]-1</f>
        <v>1</v>
      </c>
      <c r="E63" t="str">
        <f>VLOOKUP(Table2[[#This Row],[MERGE]],DUPLI!A:A,1,0)</f>
        <v>Dětská postel DP 018 se zábranou-90x200, lak</v>
      </c>
    </row>
    <row r="64" spans="1:5" x14ac:dyDescent="0.25">
      <c r="A64" t="s">
        <v>226</v>
      </c>
      <c r="B64" t="s">
        <v>238</v>
      </c>
      <c r="C64">
        <v>2</v>
      </c>
      <c r="D64">
        <f>Table2[[#This Row],[BALENÍ]]-1</f>
        <v>1</v>
      </c>
      <c r="E64" t="str">
        <f>VLOOKUP(Table2[[#This Row],[MERGE]],DUPLI!A:A,1,0)</f>
        <v>Dětská postel DP 001 se zábranou-lak, 90x200</v>
      </c>
    </row>
    <row r="65" spans="1:5" x14ac:dyDescent="0.25">
      <c r="A65" t="s">
        <v>227</v>
      </c>
      <c r="B65" t="s">
        <v>239</v>
      </c>
      <c r="C65">
        <v>1</v>
      </c>
      <c r="D65">
        <f>Table2[[#This Row],[BALENÍ]]-1</f>
        <v>0</v>
      </c>
      <c r="E65" t="str">
        <f>VLOOKUP(Table2[[#This Row],[MERGE]],DUPLI!A:A,1,0)</f>
        <v>Dětská pěnová matrace 11 cm VOMAKS KOKOS MAX ALOE VERA-90x180</v>
      </c>
    </row>
    <row r="66" spans="1:5" x14ac:dyDescent="0.25">
      <c r="A66" t="s">
        <v>228</v>
      </c>
      <c r="B66" t="s">
        <v>240</v>
      </c>
      <c r="C66">
        <v>1</v>
      </c>
      <c r="D66">
        <f>Table2[[#This Row],[BALENÍ]]-1</f>
        <v>0</v>
      </c>
      <c r="E66" t="str">
        <f>VLOOKUP(Table2[[#This Row],[MERGE]],DUPLI!A:A,1,0)</f>
        <v>Chránič matrace froté-90x180</v>
      </c>
    </row>
    <row r="67" spans="1:5" x14ac:dyDescent="0.25">
      <c r="A67" t="s">
        <v>229</v>
      </c>
      <c r="B67" t="s">
        <v>241</v>
      </c>
      <c r="C67">
        <v>3</v>
      </c>
      <c r="D67">
        <f>Table2[[#This Row],[BALENÍ]]-1</f>
        <v>2</v>
      </c>
      <c r="E67" t="str">
        <f>VLOOKUP(Table2[[#This Row],[MERGE]],DUPLI!A:A,1,0)</f>
        <v>Dětská postel DP 002 XL se zábranou-lak, 140x200</v>
      </c>
    </row>
    <row r="68" spans="1:5" x14ac:dyDescent="0.25">
      <c r="A68" t="s">
        <v>230</v>
      </c>
      <c r="B68" t="s">
        <v>242</v>
      </c>
      <c r="C68">
        <v>2</v>
      </c>
      <c r="D68">
        <f>Table2[[#This Row],[BALENÍ]]-1</f>
        <v>1</v>
      </c>
      <c r="E68" t="str">
        <f>VLOOKUP(Table2[[#This Row],[MERGE]],DUPLI!A:A,1,0)</f>
        <v>Dětská postel DP 007-lak, 90x200</v>
      </c>
    </row>
    <row r="69" spans="1:5" x14ac:dyDescent="0.25">
      <c r="A69" t="s">
        <v>231</v>
      </c>
      <c r="B69" t="s">
        <v>243</v>
      </c>
      <c r="C69">
        <v>2</v>
      </c>
      <c r="D69">
        <f>Table2[[#This Row],[BALENÍ]]-1</f>
        <v>1</v>
      </c>
      <c r="E69" t="str">
        <f>VLOOKUP(Table2[[#This Row],[MERGE]],DUPLI!A:A,1,0)</f>
        <v>PC stůl KOMFORT-5-wenge</v>
      </c>
    </row>
    <row r="70" spans="1:5" x14ac:dyDescent="0.25">
      <c r="A70" t="s">
        <v>232</v>
      </c>
      <c r="B70" t="s">
        <v>244</v>
      </c>
      <c r="C70">
        <v>2</v>
      </c>
      <c r="D70">
        <f>Table2[[#This Row],[BALENÍ]]-1</f>
        <v>1</v>
      </c>
      <c r="E70" t="str">
        <f>VLOOKUP(Table2[[#This Row],[MERGE]],DUPLI!A:A,1,0)</f>
        <v>PC stůl KOMFORT-5-bílá</v>
      </c>
    </row>
    <row r="71" spans="1:5" x14ac:dyDescent="0.25">
      <c r="A71" t="s">
        <v>264</v>
      </c>
      <c r="B71" t="s">
        <v>265</v>
      </c>
      <c r="C71">
        <v>2</v>
      </c>
      <c r="D71">
        <f>Table2[[#This Row],[BALENÍ]]-1</f>
        <v>1</v>
      </c>
      <c r="E71" t="str">
        <f>VLOOKUP(Table2[[#This Row],[MERGE]],DUPLI!A:A,1,0)</f>
        <v>PC stůl KOMFORT-5-kalvados</v>
      </c>
    </row>
    <row r="72" spans="1:5" x14ac:dyDescent="0.25">
      <c r="A72" t="s">
        <v>233</v>
      </c>
      <c r="B72" t="s">
        <v>245</v>
      </c>
      <c r="C72">
        <v>2</v>
      </c>
      <c r="D72">
        <f>Table2[[#This Row],[BALENÍ]]-1</f>
        <v>1</v>
      </c>
      <c r="E72" t="str">
        <f>VLOOKUP(Table2[[#This Row],[MERGE]],DUPLI!A:A,1,0)</f>
        <v>Jednolůžková postel VMK005A-lak, 80x200</v>
      </c>
    </row>
    <row r="73" spans="1:5" x14ac:dyDescent="0.25">
      <c r="A73" t="s">
        <v>234</v>
      </c>
      <c r="B73" t="s">
        <v>246</v>
      </c>
      <c r="C73">
        <v>1</v>
      </c>
      <c r="D73">
        <f>Table2[[#This Row],[BALENÍ]]-1</f>
        <v>0</v>
      </c>
      <c r="E73" t="str">
        <f>VLOOKUP(Table2[[#This Row],[MERGE]],DUPLI!A:A,1,0)</f>
        <v>Komoda MG-6-2-bílá</v>
      </c>
    </row>
    <row r="74" spans="1:5" x14ac:dyDescent="0.25">
      <c r="A74" t="s">
        <v>235</v>
      </c>
      <c r="B74" t="s">
        <v>247</v>
      </c>
      <c r="C74">
        <v>1</v>
      </c>
      <c r="D74">
        <f>Table2[[#This Row],[BALENÍ]]-1</f>
        <v>0</v>
      </c>
      <c r="E74" t="str">
        <f>VLOOKUP(Table2[[#This Row],[MERGE]],DUPLI!A:A,1,0)</f>
        <v>Konferenční stolek MADRID-2-buk</v>
      </c>
    </row>
    <row r="75" spans="1:5" x14ac:dyDescent="0.25">
      <c r="A75" t="s">
        <v>236</v>
      </c>
      <c r="B75" t="s">
        <v>248</v>
      </c>
      <c r="C75">
        <v>1</v>
      </c>
      <c r="D75">
        <f>Table2[[#This Row],[BALENÍ]]-1</f>
        <v>0</v>
      </c>
      <c r="E75" t="str">
        <f>VLOOKUP(Table2[[#This Row],[MERGE]],DUPLI!A:A,1,0)</f>
        <v>Konferenční stolek MG-7-olše</v>
      </c>
    </row>
    <row r="76" spans="1:5" x14ac:dyDescent="0.25">
      <c r="A76" t="s">
        <v>268</v>
      </c>
      <c r="B76" t="s">
        <v>269</v>
      </c>
      <c r="C76">
        <v>2</v>
      </c>
      <c r="D76">
        <f>Table2[[#This Row],[BALENÍ]]-1</f>
        <v>1</v>
      </c>
      <c r="E76" t="str">
        <f>VLOOKUP(Table2[[#This Row],[MERGE]],DUPLI!A:A,1,0)</f>
        <v>Dětská postel DP 030-olše, 90x180</v>
      </c>
    </row>
  </sheetData>
  <phoneticPr fontId="1" type="noConversion"/>
  <conditionalFormatting sqref="E1:E1048576">
    <cfRule type="expression" dxfId="17" priority="1">
      <formula>ISNA(E1)</formula>
    </cfRule>
  </conditionalFormatting>
  <dataValidations count="1">
    <dataValidation type="textLength" allowBlank="1" showInputMessage="1" showErrorMessage="1" sqref="B1:B1048576" xr:uid="{711BB381-9836-43E9-933C-A98985515B6E}">
      <formula1>1</formula1>
      <formula2>30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CBCD-61D6-4468-8401-A5E955DBD805}">
  <dimension ref="A1:D141"/>
  <sheetViews>
    <sheetView topLeftCell="A109" workbookViewId="0">
      <selection activeCell="J138" sqref="J138"/>
    </sheetView>
  </sheetViews>
  <sheetFormatPr defaultRowHeight="15" x14ac:dyDescent="0.25"/>
  <cols>
    <col min="1" max="1" width="67" bestFit="1" customWidth="1"/>
    <col min="2" max="2" width="29.85546875" bestFit="1" customWidth="1"/>
    <col min="3" max="3" width="7.28515625" bestFit="1" customWidth="1"/>
    <col min="4" max="4" width="6.140625" bestFit="1" customWidth="1"/>
  </cols>
  <sheetData>
    <row r="1" spans="1:4" x14ac:dyDescent="0.25">
      <c r="A1" t="s">
        <v>78</v>
      </c>
      <c r="B1" t="s">
        <v>79</v>
      </c>
      <c r="C1" t="s">
        <v>138</v>
      </c>
      <c r="D1" t="s">
        <v>139</v>
      </c>
    </row>
    <row r="2" spans="1:4" x14ac:dyDescent="0.25">
      <c r="A2" s="1" t="s">
        <v>19</v>
      </c>
      <c r="B2" s="1" t="s">
        <v>80</v>
      </c>
      <c r="C2" s="1">
        <v>1</v>
      </c>
      <c r="D2" s="1">
        <v>0</v>
      </c>
    </row>
    <row r="3" spans="1:4" x14ac:dyDescent="0.25">
      <c r="A3" s="1" t="s">
        <v>70</v>
      </c>
      <c r="B3" s="1" t="s">
        <v>141</v>
      </c>
      <c r="C3" s="1">
        <v>2</v>
      </c>
      <c r="D3" s="1">
        <v>1</v>
      </c>
    </row>
    <row r="4" spans="1:4" x14ac:dyDescent="0.25">
      <c r="A4" s="1" t="s">
        <v>70</v>
      </c>
      <c r="B4" s="1" t="s">
        <v>142</v>
      </c>
      <c r="C4" s="1">
        <v>2</v>
      </c>
      <c r="D4" s="1">
        <v>1</v>
      </c>
    </row>
    <row r="5" spans="1:4" x14ac:dyDescent="0.25">
      <c r="A5" s="1" t="s">
        <v>39</v>
      </c>
      <c r="B5" s="1" t="s">
        <v>143</v>
      </c>
      <c r="C5" s="1">
        <v>3</v>
      </c>
      <c r="D5" s="1">
        <v>2</v>
      </c>
    </row>
    <row r="6" spans="1:4" x14ac:dyDescent="0.25">
      <c r="A6" s="1" t="s">
        <v>39</v>
      </c>
      <c r="B6" s="1" t="s">
        <v>144</v>
      </c>
      <c r="C6" s="1">
        <v>3</v>
      </c>
      <c r="D6" s="1">
        <v>2</v>
      </c>
    </row>
    <row r="7" spans="1:4" x14ac:dyDescent="0.25">
      <c r="A7" s="1" t="s">
        <v>39</v>
      </c>
      <c r="B7" s="1" t="s">
        <v>145</v>
      </c>
      <c r="C7" s="1">
        <v>3</v>
      </c>
      <c r="D7" s="1">
        <v>2</v>
      </c>
    </row>
    <row r="8" spans="1:4" x14ac:dyDescent="0.25">
      <c r="A8" s="1" t="s">
        <v>50</v>
      </c>
      <c r="B8" s="1" t="s">
        <v>146</v>
      </c>
      <c r="C8" s="1">
        <v>3</v>
      </c>
      <c r="D8" s="1">
        <v>2</v>
      </c>
    </row>
    <row r="9" spans="1:4" x14ac:dyDescent="0.25">
      <c r="A9" s="1" t="s">
        <v>50</v>
      </c>
      <c r="B9" s="1" t="s">
        <v>147</v>
      </c>
      <c r="C9" s="1">
        <v>3</v>
      </c>
      <c r="D9" s="1">
        <v>2</v>
      </c>
    </row>
    <row r="10" spans="1:4" x14ac:dyDescent="0.25">
      <c r="A10" s="1" t="s">
        <v>50</v>
      </c>
      <c r="B10" s="1" t="s">
        <v>148</v>
      </c>
      <c r="C10" s="1">
        <v>3</v>
      </c>
      <c r="D10" s="1">
        <v>2</v>
      </c>
    </row>
    <row r="11" spans="1:4" x14ac:dyDescent="0.25">
      <c r="A11" s="1" t="s">
        <v>46</v>
      </c>
      <c r="B11" s="1" t="s">
        <v>149</v>
      </c>
      <c r="C11" s="1">
        <v>3</v>
      </c>
      <c r="D11" s="1">
        <v>2</v>
      </c>
    </row>
    <row r="12" spans="1:4" x14ac:dyDescent="0.25">
      <c r="A12" s="1" t="s">
        <v>46</v>
      </c>
      <c r="B12" s="1" t="s">
        <v>150</v>
      </c>
      <c r="C12" s="1">
        <v>3</v>
      </c>
      <c r="D12" s="1">
        <v>2</v>
      </c>
    </row>
    <row r="13" spans="1:4" x14ac:dyDescent="0.25">
      <c r="A13" s="1" t="s">
        <v>46</v>
      </c>
      <c r="B13" s="1" t="s">
        <v>151</v>
      </c>
      <c r="C13" s="1">
        <v>3</v>
      </c>
      <c r="D13" s="1">
        <v>2</v>
      </c>
    </row>
    <row r="14" spans="1:4" x14ac:dyDescent="0.25">
      <c r="A14" s="1" t="s">
        <v>65</v>
      </c>
      <c r="B14" s="1" t="s">
        <v>152</v>
      </c>
      <c r="C14" s="1">
        <v>3</v>
      </c>
      <c r="D14" s="1">
        <v>2</v>
      </c>
    </row>
    <row r="15" spans="1:4" x14ac:dyDescent="0.25">
      <c r="A15" s="1" t="s">
        <v>65</v>
      </c>
      <c r="B15" s="1" t="s">
        <v>153</v>
      </c>
      <c r="C15" s="1">
        <v>3</v>
      </c>
      <c r="D15" s="1">
        <v>2</v>
      </c>
    </row>
    <row r="16" spans="1:4" x14ac:dyDescent="0.25">
      <c r="A16" s="1" t="s">
        <v>65</v>
      </c>
      <c r="B16" s="1" t="s">
        <v>154</v>
      </c>
      <c r="C16" s="1">
        <v>3</v>
      </c>
      <c r="D16" s="1">
        <v>2</v>
      </c>
    </row>
    <row r="17" spans="1:4" x14ac:dyDescent="0.25">
      <c r="A17" s="1" t="s">
        <v>56</v>
      </c>
      <c r="B17" s="1" t="s">
        <v>155</v>
      </c>
      <c r="C17" s="1">
        <v>3</v>
      </c>
      <c r="D17" s="1">
        <v>2</v>
      </c>
    </row>
    <row r="18" spans="1:4" x14ac:dyDescent="0.25">
      <c r="A18" s="1" t="s">
        <v>56</v>
      </c>
      <c r="B18" s="1" t="s">
        <v>156</v>
      </c>
      <c r="C18" s="1">
        <v>3</v>
      </c>
      <c r="D18" s="1">
        <v>2</v>
      </c>
    </row>
    <row r="19" spans="1:4" x14ac:dyDescent="0.25">
      <c r="A19" s="1" t="s">
        <v>56</v>
      </c>
      <c r="B19" s="1" t="s">
        <v>157</v>
      </c>
      <c r="C19" s="1">
        <v>3</v>
      </c>
      <c r="D19" s="1">
        <v>2</v>
      </c>
    </row>
    <row r="20" spans="1:4" x14ac:dyDescent="0.25">
      <c r="A20" s="1" t="s">
        <v>60</v>
      </c>
      <c r="B20" s="1" t="s">
        <v>158</v>
      </c>
      <c r="C20" s="1">
        <v>3</v>
      </c>
      <c r="D20" s="1">
        <v>2</v>
      </c>
    </row>
    <row r="21" spans="1:4" x14ac:dyDescent="0.25">
      <c r="A21" s="1" t="s">
        <v>60</v>
      </c>
      <c r="B21" s="1" t="s">
        <v>159</v>
      </c>
      <c r="C21" s="1">
        <v>3</v>
      </c>
      <c r="D21" s="1">
        <v>2</v>
      </c>
    </row>
    <row r="22" spans="1:4" x14ac:dyDescent="0.25">
      <c r="A22" s="1" t="s">
        <v>60</v>
      </c>
      <c r="B22" s="1" t="s">
        <v>160</v>
      </c>
      <c r="C22" s="1">
        <v>3</v>
      </c>
      <c r="D22" s="1">
        <v>2</v>
      </c>
    </row>
    <row r="23" spans="1:4" x14ac:dyDescent="0.25">
      <c r="A23" s="1" t="s">
        <v>64</v>
      </c>
      <c r="B23" s="1" t="s">
        <v>161</v>
      </c>
      <c r="C23" s="1">
        <v>3</v>
      </c>
      <c r="D23" s="1">
        <v>2</v>
      </c>
    </row>
    <row r="24" spans="1:4" x14ac:dyDescent="0.25">
      <c r="A24" s="1" t="s">
        <v>64</v>
      </c>
      <c r="B24" s="1" t="s">
        <v>162</v>
      </c>
      <c r="C24" s="1">
        <v>3</v>
      </c>
      <c r="D24" s="1">
        <v>2</v>
      </c>
    </row>
    <row r="25" spans="1:4" x14ac:dyDescent="0.25">
      <c r="A25" s="1" t="s">
        <v>64</v>
      </c>
      <c r="B25" s="1" t="s">
        <v>163</v>
      </c>
      <c r="C25" s="1">
        <v>3</v>
      </c>
      <c r="D25" s="1">
        <v>2</v>
      </c>
    </row>
    <row r="26" spans="1:4" x14ac:dyDescent="0.25">
      <c r="A26" s="1" t="s">
        <v>26</v>
      </c>
      <c r="B26" s="1" t="s">
        <v>164</v>
      </c>
      <c r="C26" s="1">
        <v>2</v>
      </c>
      <c r="D26" s="1">
        <v>1</v>
      </c>
    </row>
    <row r="27" spans="1:4" x14ac:dyDescent="0.25">
      <c r="A27" s="1" t="s">
        <v>26</v>
      </c>
      <c r="B27" s="1" t="s">
        <v>165</v>
      </c>
      <c r="C27" s="1">
        <v>2</v>
      </c>
      <c r="D27" s="1">
        <v>1</v>
      </c>
    </row>
    <row r="28" spans="1:4" x14ac:dyDescent="0.25">
      <c r="A28" s="1" t="s">
        <v>42</v>
      </c>
      <c r="B28" s="1" t="s">
        <v>166</v>
      </c>
      <c r="C28" s="1">
        <v>2</v>
      </c>
      <c r="D28" s="1">
        <v>1</v>
      </c>
    </row>
    <row r="29" spans="1:4" x14ac:dyDescent="0.25">
      <c r="A29" s="1" t="s">
        <v>42</v>
      </c>
      <c r="B29" s="1" t="s">
        <v>167</v>
      </c>
      <c r="C29" s="1">
        <v>2</v>
      </c>
      <c r="D29" s="1">
        <v>1</v>
      </c>
    </row>
    <row r="30" spans="1:4" x14ac:dyDescent="0.25">
      <c r="A30" s="1" t="s">
        <v>23</v>
      </c>
      <c r="B30" s="1" t="s">
        <v>168</v>
      </c>
      <c r="C30" s="1">
        <v>2</v>
      </c>
      <c r="D30" s="1">
        <v>1</v>
      </c>
    </row>
    <row r="31" spans="1:4" x14ac:dyDescent="0.25">
      <c r="A31" s="1" t="s">
        <v>23</v>
      </c>
      <c r="B31" s="1" t="s">
        <v>169</v>
      </c>
      <c r="C31" s="1">
        <v>2</v>
      </c>
      <c r="D31" s="1">
        <v>1</v>
      </c>
    </row>
    <row r="32" spans="1:4" x14ac:dyDescent="0.25">
      <c r="A32" s="1" t="s">
        <v>62</v>
      </c>
      <c r="B32" s="1" t="s">
        <v>170</v>
      </c>
      <c r="C32" s="1">
        <v>2</v>
      </c>
      <c r="D32" s="1">
        <v>1</v>
      </c>
    </row>
    <row r="33" spans="1:4" x14ac:dyDescent="0.25">
      <c r="A33" s="1" t="s">
        <v>62</v>
      </c>
      <c r="B33" s="1" t="s">
        <v>171</v>
      </c>
      <c r="C33" s="1">
        <v>2</v>
      </c>
      <c r="D33" s="1">
        <v>1</v>
      </c>
    </row>
    <row r="34" spans="1:4" x14ac:dyDescent="0.25">
      <c r="A34" s="1" t="s">
        <v>69</v>
      </c>
      <c r="B34" s="1" t="s">
        <v>172</v>
      </c>
      <c r="C34" s="1">
        <v>2</v>
      </c>
      <c r="D34" s="1">
        <v>1</v>
      </c>
    </row>
    <row r="35" spans="1:4" x14ac:dyDescent="0.25">
      <c r="A35" s="1" t="s">
        <v>69</v>
      </c>
      <c r="B35" s="1" t="s">
        <v>173</v>
      </c>
      <c r="C35" s="1">
        <v>2</v>
      </c>
      <c r="D35" s="1">
        <v>1</v>
      </c>
    </row>
    <row r="36" spans="1:4" x14ac:dyDescent="0.25">
      <c r="A36" s="1" t="s">
        <v>33</v>
      </c>
      <c r="B36" s="1" t="s">
        <v>174</v>
      </c>
      <c r="C36" s="1">
        <v>2</v>
      </c>
      <c r="D36" s="1">
        <v>1</v>
      </c>
    </row>
    <row r="37" spans="1:4" x14ac:dyDescent="0.25">
      <c r="A37" s="1" t="s">
        <v>33</v>
      </c>
      <c r="B37" s="1" t="s">
        <v>175</v>
      </c>
      <c r="C37" s="1">
        <v>2</v>
      </c>
      <c r="D37" s="1">
        <v>1</v>
      </c>
    </row>
    <row r="38" spans="1:4" x14ac:dyDescent="0.25">
      <c r="A38" s="1" t="s">
        <v>63</v>
      </c>
      <c r="B38" s="1" t="s">
        <v>176</v>
      </c>
      <c r="C38" s="1">
        <v>2</v>
      </c>
      <c r="D38" s="1">
        <v>1</v>
      </c>
    </row>
    <row r="39" spans="1:4" x14ac:dyDescent="0.25">
      <c r="A39" s="1" t="s">
        <v>63</v>
      </c>
      <c r="B39" s="1" t="s">
        <v>177</v>
      </c>
      <c r="C39" s="1">
        <v>2</v>
      </c>
      <c r="D39" s="1">
        <v>1</v>
      </c>
    </row>
    <row r="40" spans="1:4" x14ac:dyDescent="0.25">
      <c r="A40" s="1" t="s">
        <v>73</v>
      </c>
      <c r="B40" s="1" t="s">
        <v>178</v>
      </c>
      <c r="C40" s="1">
        <v>2</v>
      </c>
      <c r="D40" s="1">
        <v>1</v>
      </c>
    </row>
    <row r="41" spans="1:4" x14ac:dyDescent="0.25">
      <c r="A41" s="1" t="s">
        <v>73</v>
      </c>
      <c r="B41" s="1" t="s">
        <v>179</v>
      </c>
      <c r="C41" s="1">
        <v>2</v>
      </c>
      <c r="D41" s="1">
        <v>1</v>
      </c>
    </row>
    <row r="42" spans="1:4" x14ac:dyDescent="0.25">
      <c r="A42" s="1" t="s">
        <v>17</v>
      </c>
      <c r="B42" s="1" t="s">
        <v>97</v>
      </c>
      <c r="C42" s="1">
        <v>1</v>
      </c>
      <c r="D42" s="1">
        <v>0</v>
      </c>
    </row>
    <row r="43" spans="1:4" x14ac:dyDescent="0.25">
      <c r="A43" s="1" t="s">
        <v>27</v>
      </c>
      <c r="B43" s="1" t="s">
        <v>98</v>
      </c>
      <c r="C43" s="1">
        <v>1</v>
      </c>
      <c r="D43" s="1">
        <v>0</v>
      </c>
    </row>
    <row r="44" spans="1:4" x14ac:dyDescent="0.25">
      <c r="A44" s="1" t="s">
        <v>47</v>
      </c>
      <c r="B44" s="1" t="s">
        <v>99</v>
      </c>
      <c r="C44" s="1">
        <v>1</v>
      </c>
      <c r="D44" s="1">
        <v>0</v>
      </c>
    </row>
    <row r="45" spans="1:4" x14ac:dyDescent="0.25">
      <c r="A45" s="1" t="s">
        <v>76</v>
      </c>
      <c r="B45" s="1" t="s">
        <v>180</v>
      </c>
      <c r="C45" s="1">
        <v>4</v>
      </c>
      <c r="D45" s="1">
        <v>3</v>
      </c>
    </row>
    <row r="46" spans="1:4" x14ac:dyDescent="0.25">
      <c r="A46" s="1" t="s">
        <v>76</v>
      </c>
      <c r="B46" s="1" t="s">
        <v>181</v>
      </c>
      <c r="C46" s="1">
        <v>4</v>
      </c>
      <c r="D46" s="1">
        <v>3</v>
      </c>
    </row>
    <row r="47" spans="1:4" x14ac:dyDescent="0.25">
      <c r="A47" s="1" t="s">
        <v>76</v>
      </c>
      <c r="B47" s="1" t="s">
        <v>182</v>
      </c>
      <c r="C47" s="1">
        <v>4</v>
      </c>
      <c r="D47" s="1">
        <v>3</v>
      </c>
    </row>
    <row r="48" spans="1:4" x14ac:dyDescent="0.25">
      <c r="A48" s="1" t="s">
        <v>76</v>
      </c>
      <c r="B48" s="1" t="s">
        <v>183</v>
      </c>
      <c r="C48" s="1">
        <v>4</v>
      </c>
      <c r="D48" s="1">
        <v>3</v>
      </c>
    </row>
    <row r="49" spans="1:4" x14ac:dyDescent="0.25">
      <c r="A49" s="1" t="s">
        <v>35</v>
      </c>
      <c r="B49" s="1" t="s">
        <v>184</v>
      </c>
      <c r="C49" s="1">
        <v>3</v>
      </c>
      <c r="D49" s="1">
        <v>2</v>
      </c>
    </row>
    <row r="50" spans="1:4" x14ac:dyDescent="0.25">
      <c r="A50" s="1" t="s">
        <v>35</v>
      </c>
      <c r="B50" s="1" t="s">
        <v>185</v>
      </c>
      <c r="C50" s="1">
        <v>3</v>
      </c>
      <c r="D50" s="1">
        <v>2</v>
      </c>
    </row>
    <row r="51" spans="1:4" x14ac:dyDescent="0.25">
      <c r="A51" s="1" t="s">
        <v>35</v>
      </c>
      <c r="B51" s="1" t="s">
        <v>186</v>
      </c>
      <c r="C51" s="1">
        <v>3</v>
      </c>
      <c r="D51" s="1">
        <v>2</v>
      </c>
    </row>
    <row r="52" spans="1:4" x14ac:dyDescent="0.25">
      <c r="A52" s="1" t="s">
        <v>49</v>
      </c>
      <c r="B52" s="1" t="s">
        <v>187</v>
      </c>
      <c r="C52" s="1">
        <v>3</v>
      </c>
      <c r="D52" s="1">
        <v>2</v>
      </c>
    </row>
    <row r="53" spans="1:4" x14ac:dyDescent="0.25">
      <c r="A53" s="1" t="s">
        <v>49</v>
      </c>
      <c r="B53" s="1" t="s">
        <v>188</v>
      </c>
      <c r="C53" s="1">
        <v>3</v>
      </c>
      <c r="D53" s="1">
        <v>2</v>
      </c>
    </row>
    <row r="54" spans="1:4" x14ac:dyDescent="0.25">
      <c r="A54" s="1" t="s">
        <v>49</v>
      </c>
      <c r="B54" s="1" t="s">
        <v>189</v>
      </c>
      <c r="C54" s="1">
        <v>3</v>
      </c>
      <c r="D54" s="1">
        <v>2</v>
      </c>
    </row>
    <row r="55" spans="1:4" x14ac:dyDescent="0.25">
      <c r="A55" s="1" t="s">
        <v>59</v>
      </c>
      <c r="B55" s="1" t="s">
        <v>190</v>
      </c>
      <c r="C55" s="1">
        <v>3</v>
      </c>
      <c r="D55" s="1">
        <v>2</v>
      </c>
    </row>
    <row r="56" spans="1:4" x14ac:dyDescent="0.25">
      <c r="A56" s="1" t="s">
        <v>59</v>
      </c>
      <c r="B56" s="1" t="s">
        <v>191</v>
      </c>
      <c r="C56" s="1">
        <v>3</v>
      </c>
      <c r="D56" s="1">
        <v>2</v>
      </c>
    </row>
    <row r="57" spans="1:4" x14ac:dyDescent="0.25">
      <c r="A57" s="1" t="s">
        <v>59</v>
      </c>
      <c r="B57" s="1" t="s">
        <v>192</v>
      </c>
      <c r="C57" s="1">
        <v>3</v>
      </c>
      <c r="D57" s="1">
        <v>2</v>
      </c>
    </row>
    <row r="58" spans="1:4" x14ac:dyDescent="0.25">
      <c r="A58" s="1" t="s">
        <v>45</v>
      </c>
      <c r="B58" s="1" t="s">
        <v>193</v>
      </c>
      <c r="C58" s="1">
        <v>3</v>
      </c>
      <c r="D58" s="1">
        <v>2</v>
      </c>
    </row>
    <row r="59" spans="1:4" x14ac:dyDescent="0.25">
      <c r="A59" s="1" t="s">
        <v>45</v>
      </c>
      <c r="B59" s="1" t="s">
        <v>194</v>
      </c>
      <c r="C59" s="1">
        <v>3</v>
      </c>
      <c r="D59" s="1">
        <v>2</v>
      </c>
    </row>
    <row r="60" spans="1:4" x14ac:dyDescent="0.25">
      <c r="A60" s="1" t="s">
        <v>45</v>
      </c>
      <c r="B60" s="1" t="s">
        <v>195</v>
      </c>
      <c r="C60" s="1">
        <v>3</v>
      </c>
      <c r="D60" s="1">
        <v>2</v>
      </c>
    </row>
    <row r="61" spans="1:4" x14ac:dyDescent="0.25">
      <c r="A61" s="1" t="s">
        <v>20</v>
      </c>
      <c r="B61" s="1" t="s">
        <v>196</v>
      </c>
      <c r="C61" s="1">
        <v>3</v>
      </c>
      <c r="D61" s="1">
        <v>2</v>
      </c>
    </row>
    <row r="62" spans="1:4" x14ac:dyDescent="0.25">
      <c r="A62" s="1" t="s">
        <v>20</v>
      </c>
      <c r="B62" s="1" t="s">
        <v>197</v>
      </c>
      <c r="C62" s="1">
        <v>3</v>
      </c>
      <c r="D62" s="1">
        <v>2</v>
      </c>
    </row>
    <row r="63" spans="1:4" x14ac:dyDescent="0.25">
      <c r="A63" s="1" t="s">
        <v>20</v>
      </c>
      <c r="B63" s="1" t="s">
        <v>198</v>
      </c>
      <c r="C63" s="1">
        <v>3</v>
      </c>
      <c r="D63" s="1">
        <v>2</v>
      </c>
    </row>
    <row r="64" spans="1:4" x14ac:dyDescent="0.25">
      <c r="A64" s="1" t="s">
        <v>18</v>
      </c>
      <c r="B64" s="1" t="s">
        <v>199</v>
      </c>
      <c r="C64" s="1">
        <v>4</v>
      </c>
      <c r="D64" s="1">
        <v>3</v>
      </c>
    </row>
    <row r="65" spans="1:4" x14ac:dyDescent="0.25">
      <c r="A65" s="1" t="s">
        <v>18</v>
      </c>
      <c r="B65" s="1" t="s">
        <v>200</v>
      </c>
      <c r="C65" s="1">
        <v>4</v>
      </c>
      <c r="D65" s="1">
        <v>3</v>
      </c>
    </row>
    <row r="66" spans="1:4" x14ac:dyDescent="0.25">
      <c r="A66" s="1" t="s">
        <v>18</v>
      </c>
      <c r="B66" s="1" t="s">
        <v>201</v>
      </c>
      <c r="C66" s="1">
        <v>4</v>
      </c>
      <c r="D66" s="1">
        <v>3</v>
      </c>
    </row>
    <row r="67" spans="1:4" x14ac:dyDescent="0.25">
      <c r="A67" s="1" t="s">
        <v>18</v>
      </c>
      <c r="B67" s="1" t="s">
        <v>202</v>
      </c>
      <c r="C67" s="1">
        <v>4</v>
      </c>
      <c r="D67" s="1">
        <v>3</v>
      </c>
    </row>
    <row r="68" spans="1:4" x14ac:dyDescent="0.25">
      <c r="A68" s="1" t="s">
        <v>55</v>
      </c>
      <c r="B68" s="1" t="s">
        <v>203</v>
      </c>
      <c r="C68" s="1">
        <v>4</v>
      </c>
      <c r="D68" s="1">
        <v>3</v>
      </c>
    </row>
    <row r="69" spans="1:4" x14ac:dyDescent="0.25">
      <c r="A69" s="1" t="s">
        <v>55</v>
      </c>
      <c r="B69" s="1" t="s">
        <v>204</v>
      </c>
      <c r="C69" s="1">
        <v>4</v>
      </c>
      <c r="D69" s="1">
        <v>3</v>
      </c>
    </row>
    <row r="70" spans="1:4" x14ac:dyDescent="0.25">
      <c r="A70" s="1" t="s">
        <v>55</v>
      </c>
      <c r="B70" s="1" t="s">
        <v>205</v>
      </c>
      <c r="C70" s="1">
        <v>4</v>
      </c>
      <c r="D70" s="1">
        <v>3</v>
      </c>
    </row>
    <row r="71" spans="1:4" x14ac:dyDescent="0.25">
      <c r="A71" s="1" t="s">
        <v>55</v>
      </c>
      <c r="B71" s="1" t="s">
        <v>206</v>
      </c>
      <c r="C71" s="1">
        <v>4</v>
      </c>
      <c r="D71" s="1">
        <v>3</v>
      </c>
    </row>
    <row r="72" spans="1:4" x14ac:dyDescent="0.25">
      <c r="A72" s="1" t="s">
        <v>43</v>
      </c>
      <c r="B72" s="1" t="s">
        <v>207</v>
      </c>
      <c r="C72" s="1">
        <v>3</v>
      </c>
      <c r="D72" s="1">
        <v>2</v>
      </c>
    </row>
    <row r="73" spans="1:4" x14ac:dyDescent="0.25">
      <c r="A73" s="1" t="s">
        <v>43</v>
      </c>
      <c r="B73" s="1" t="s">
        <v>208</v>
      </c>
      <c r="C73" s="1">
        <v>3</v>
      </c>
      <c r="D73" s="1">
        <v>2</v>
      </c>
    </row>
    <row r="74" spans="1:4" x14ac:dyDescent="0.25">
      <c r="A74" s="1" t="s">
        <v>43</v>
      </c>
      <c r="B74" s="1" t="s">
        <v>209</v>
      </c>
      <c r="C74" s="1">
        <v>3</v>
      </c>
      <c r="D74" s="1">
        <v>2</v>
      </c>
    </row>
    <row r="75" spans="1:4" x14ac:dyDescent="0.25">
      <c r="A75" s="1" t="s">
        <v>66</v>
      </c>
      <c r="B75" s="1" t="s">
        <v>210</v>
      </c>
      <c r="C75" s="1">
        <v>3</v>
      </c>
      <c r="D75" s="1">
        <v>2</v>
      </c>
    </row>
    <row r="76" spans="1:4" x14ac:dyDescent="0.25">
      <c r="A76" s="1" t="s">
        <v>66</v>
      </c>
      <c r="B76" s="1" t="s">
        <v>211</v>
      </c>
      <c r="C76" s="1">
        <v>3</v>
      </c>
      <c r="D76" s="1">
        <v>2</v>
      </c>
    </row>
    <row r="77" spans="1:4" x14ac:dyDescent="0.25">
      <c r="A77" s="1" t="s">
        <v>66</v>
      </c>
      <c r="B77" s="1" t="s">
        <v>212</v>
      </c>
      <c r="C77" s="1">
        <v>3</v>
      </c>
      <c r="D77" s="1">
        <v>2</v>
      </c>
    </row>
    <row r="78" spans="1:4" x14ac:dyDescent="0.25">
      <c r="A78" s="1" t="s">
        <v>37</v>
      </c>
      <c r="B78" s="1" t="s">
        <v>213</v>
      </c>
      <c r="C78" s="1">
        <v>4</v>
      </c>
      <c r="D78" s="1">
        <v>3</v>
      </c>
    </row>
    <row r="79" spans="1:4" x14ac:dyDescent="0.25">
      <c r="A79" s="1" t="s">
        <v>37</v>
      </c>
      <c r="B79" s="1" t="s">
        <v>214</v>
      </c>
      <c r="C79" s="1">
        <v>4</v>
      </c>
      <c r="D79" s="1">
        <v>3</v>
      </c>
    </row>
    <row r="80" spans="1:4" x14ac:dyDescent="0.25">
      <c r="A80" s="1" t="s">
        <v>37</v>
      </c>
      <c r="B80" s="1" t="s">
        <v>215</v>
      </c>
      <c r="C80" s="1">
        <v>4</v>
      </c>
      <c r="D80" s="1">
        <v>3</v>
      </c>
    </row>
    <row r="81" spans="1:4" x14ac:dyDescent="0.25">
      <c r="A81" s="1" t="s">
        <v>37</v>
      </c>
      <c r="B81" s="1" t="s">
        <v>216</v>
      </c>
      <c r="C81" s="1">
        <v>4</v>
      </c>
      <c r="D81" s="1">
        <v>3</v>
      </c>
    </row>
    <row r="82" spans="1:4" x14ac:dyDescent="0.25">
      <c r="A82" s="1" t="s">
        <v>68</v>
      </c>
      <c r="B82" s="1" t="s">
        <v>217</v>
      </c>
      <c r="C82" s="1">
        <v>4</v>
      </c>
      <c r="D82" s="1">
        <v>3</v>
      </c>
    </row>
    <row r="83" spans="1:4" x14ac:dyDescent="0.25">
      <c r="A83" s="1" t="s">
        <v>68</v>
      </c>
      <c r="B83" s="1" t="s">
        <v>218</v>
      </c>
      <c r="C83" s="1">
        <v>4</v>
      </c>
      <c r="D83" s="1">
        <v>3</v>
      </c>
    </row>
    <row r="84" spans="1:4" x14ac:dyDescent="0.25">
      <c r="A84" s="1" t="s">
        <v>68</v>
      </c>
      <c r="B84" s="1" t="s">
        <v>219</v>
      </c>
      <c r="C84" s="1">
        <v>4</v>
      </c>
      <c r="D84" s="1">
        <v>3</v>
      </c>
    </row>
    <row r="85" spans="1:4" x14ac:dyDescent="0.25">
      <c r="A85" s="1" t="s">
        <v>68</v>
      </c>
      <c r="B85" s="1" t="s">
        <v>220</v>
      </c>
      <c r="C85" s="1">
        <v>4</v>
      </c>
      <c r="D85" s="1">
        <v>3</v>
      </c>
    </row>
    <row r="86" spans="1:4" x14ac:dyDescent="0.25">
      <c r="A86" s="1" t="s">
        <v>75</v>
      </c>
      <c r="B86" s="1" t="s">
        <v>221</v>
      </c>
      <c r="C86" s="1">
        <v>4</v>
      </c>
      <c r="D86" s="1">
        <v>3</v>
      </c>
    </row>
    <row r="87" spans="1:4" x14ac:dyDescent="0.25">
      <c r="A87" s="1" t="s">
        <v>75</v>
      </c>
      <c r="B87" s="1" t="s">
        <v>222</v>
      </c>
      <c r="C87" s="1">
        <v>4</v>
      </c>
      <c r="D87" s="1">
        <v>3</v>
      </c>
    </row>
    <row r="88" spans="1:4" x14ac:dyDescent="0.25">
      <c r="A88" s="1" t="s">
        <v>75</v>
      </c>
      <c r="B88" s="1" t="s">
        <v>223</v>
      </c>
      <c r="C88" s="1">
        <v>4</v>
      </c>
      <c r="D88" s="1">
        <v>3</v>
      </c>
    </row>
    <row r="89" spans="1:4" x14ac:dyDescent="0.25">
      <c r="A89" s="1" t="s">
        <v>75</v>
      </c>
      <c r="B89" s="1" t="s">
        <v>224</v>
      </c>
      <c r="C89" s="1">
        <v>4</v>
      </c>
      <c r="D89" s="1">
        <v>3</v>
      </c>
    </row>
    <row r="90" spans="1:4" x14ac:dyDescent="0.25">
      <c r="A90" s="1" t="s">
        <v>24</v>
      </c>
      <c r="B90" s="1" t="s">
        <v>113</v>
      </c>
      <c r="C90" s="1">
        <v>1</v>
      </c>
      <c r="D90" s="1">
        <v>0</v>
      </c>
    </row>
    <row r="91" spans="1:4" x14ac:dyDescent="0.25">
      <c r="A91" s="1" t="s">
        <v>40</v>
      </c>
      <c r="B91" s="1" t="s">
        <v>114</v>
      </c>
      <c r="C91" s="1">
        <v>1</v>
      </c>
      <c r="D91" s="1">
        <v>0</v>
      </c>
    </row>
    <row r="92" spans="1:4" x14ac:dyDescent="0.25">
      <c r="A92" s="1" t="s">
        <v>57</v>
      </c>
      <c r="B92" s="1" t="s">
        <v>115</v>
      </c>
      <c r="C92" s="1">
        <v>1</v>
      </c>
      <c r="D92" s="1">
        <v>0</v>
      </c>
    </row>
    <row r="93" spans="1:4" x14ac:dyDescent="0.25">
      <c r="A93" s="1" t="s">
        <v>28</v>
      </c>
      <c r="B93" s="1" t="s">
        <v>116</v>
      </c>
      <c r="C93" s="1">
        <v>1</v>
      </c>
      <c r="D93" s="1">
        <v>0</v>
      </c>
    </row>
    <row r="94" spans="1:4" x14ac:dyDescent="0.25">
      <c r="A94" s="1" t="s">
        <v>58</v>
      </c>
      <c r="B94" s="1" t="s">
        <v>117</v>
      </c>
      <c r="C94" s="1">
        <v>1</v>
      </c>
      <c r="D94" s="1">
        <v>0</v>
      </c>
    </row>
    <row r="95" spans="1:4" x14ac:dyDescent="0.25">
      <c r="A95" s="1" t="s">
        <v>48</v>
      </c>
      <c r="B95" s="1" t="s">
        <v>118</v>
      </c>
      <c r="C95" s="1">
        <v>1</v>
      </c>
      <c r="D95" s="1">
        <v>0</v>
      </c>
    </row>
    <row r="96" spans="1:4" x14ac:dyDescent="0.25">
      <c r="A96" s="1" t="s">
        <v>71</v>
      </c>
      <c r="B96" s="1" t="s">
        <v>119</v>
      </c>
      <c r="C96" s="1">
        <v>1</v>
      </c>
      <c r="D96" s="1">
        <v>0</v>
      </c>
    </row>
    <row r="97" spans="1:4" x14ac:dyDescent="0.25">
      <c r="A97" s="1" t="s">
        <v>36</v>
      </c>
      <c r="B97" s="1" t="s">
        <v>120</v>
      </c>
      <c r="C97" s="1">
        <v>1</v>
      </c>
      <c r="D97" s="1">
        <v>0</v>
      </c>
    </row>
    <row r="98" spans="1:4" x14ac:dyDescent="0.25">
      <c r="A98" s="1" t="s">
        <v>61</v>
      </c>
      <c r="B98" s="1" t="s">
        <v>121</v>
      </c>
      <c r="C98" s="1">
        <v>1</v>
      </c>
      <c r="D98" s="1">
        <v>0</v>
      </c>
    </row>
    <row r="99" spans="1:4" x14ac:dyDescent="0.25">
      <c r="A99" s="1" t="s">
        <v>21</v>
      </c>
      <c r="B99" s="1" t="s">
        <v>122</v>
      </c>
      <c r="C99" s="1">
        <v>1</v>
      </c>
      <c r="D99" s="1">
        <v>0</v>
      </c>
    </row>
    <row r="100" spans="1:4" x14ac:dyDescent="0.25">
      <c r="A100" s="1" t="s">
        <v>51</v>
      </c>
      <c r="B100" s="1" t="s">
        <v>123</v>
      </c>
      <c r="C100" s="1">
        <v>1</v>
      </c>
      <c r="D100" s="1">
        <v>0</v>
      </c>
    </row>
    <row r="101" spans="1:4" x14ac:dyDescent="0.25">
      <c r="A101" s="1" t="s">
        <v>29</v>
      </c>
      <c r="B101" s="1" t="s">
        <v>124</v>
      </c>
      <c r="C101" s="1">
        <v>1</v>
      </c>
      <c r="D101" s="1">
        <v>0</v>
      </c>
    </row>
    <row r="102" spans="1:4" x14ac:dyDescent="0.25">
      <c r="A102" s="1" t="s">
        <v>22</v>
      </c>
      <c r="B102" s="1" t="s">
        <v>125</v>
      </c>
      <c r="C102" s="1">
        <v>1</v>
      </c>
      <c r="D102" s="1">
        <v>0</v>
      </c>
    </row>
    <row r="103" spans="1:4" x14ac:dyDescent="0.25">
      <c r="A103" s="1" t="s">
        <v>31</v>
      </c>
      <c r="B103" s="1" t="s">
        <v>126</v>
      </c>
      <c r="C103" s="1">
        <v>1</v>
      </c>
      <c r="D103" s="1">
        <v>0</v>
      </c>
    </row>
    <row r="104" spans="1:4" x14ac:dyDescent="0.25">
      <c r="A104" s="1" t="s">
        <v>30</v>
      </c>
      <c r="B104" s="1" t="s">
        <v>127</v>
      </c>
      <c r="C104" s="1">
        <v>1</v>
      </c>
      <c r="D104" s="1">
        <v>0</v>
      </c>
    </row>
    <row r="105" spans="1:4" x14ac:dyDescent="0.25">
      <c r="A105" s="1" t="s">
        <v>52</v>
      </c>
      <c r="B105" s="1" t="s">
        <v>128</v>
      </c>
      <c r="C105" s="1">
        <v>1</v>
      </c>
      <c r="D105" s="1">
        <v>0</v>
      </c>
    </row>
    <row r="106" spans="1:4" x14ac:dyDescent="0.25">
      <c r="A106" s="1" t="s">
        <v>74</v>
      </c>
      <c r="B106" s="1" t="s">
        <v>129</v>
      </c>
      <c r="C106" s="1">
        <v>1</v>
      </c>
      <c r="D106" s="1">
        <v>0</v>
      </c>
    </row>
    <row r="107" spans="1:4" x14ac:dyDescent="0.25">
      <c r="A107" s="1" t="s">
        <v>53</v>
      </c>
      <c r="B107" s="1" t="s">
        <v>130</v>
      </c>
      <c r="C107" s="1">
        <v>1</v>
      </c>
      <c r="D107" s="1">
        <v>0</v>
      </c>
    </row>
    <row r="108" spans="1:4" x14ac:dyDescent="0.25">
      <c r="A108" s="1" t="s">
        <v>67</v>
      </c>
      <c r="B108" s="1" t="s">
        <v>131</v>
      </c>
      <c r="C108" s="1">
        <v>1</v>
      </c>
      <c r="D108" s="1">
        <v>0</v>
      </c>
    </row>
    <row r="109" spans="1:4" x14ac:dyDescent="0.25">
      <c r="A109" s="1" t="s">
        <v>72</v>
      </c>
      <c r="B109" s="1" t="s">
        <v>132</v>
      </c>
      <c r="C109" s="1">
        <v>1</v>
      </c>
      <c r="D109" s="1">
        <v>0</v>
      </c>
    </row>
    <row r="110" spans="1:4" x14ac:dyDescent="0.25">
      <c r="A110" s="1" t="s">
        <v>77</v>
      </c>
      <c r="B110" s="1" t="s">
        <v>132</v>
      </c>
      <c r="C110" s="1">
        <v>1</v>
      </c>
      <c r="D110" s="1">
        <v>0</v>
      </c>
    </row>
    <row r="111" spans="1:4" x14ac:dyDescent="0.25">
      <c r="A111" s="1" t="s">
        <v>38</v>
      </c>
      <c r="B111" s="1" t="s">
        <v>133</v>
      </c>
      <c r="C111" s="1">
        <v>1</v>
      </c>
      <c r="D111" s="1">
        <v>0</v>
      </c>
    </row>
    <row r="112" spans="1:4" x14ac:dyDescent="0.25">
      <c r="A112" s="1" t="s">
        <v>44</v>
      </c>
      <c r="B112" s="1" t="s">
        <v>134</v>
      </c>
      <c r="C112" s="1">
        <v>1</v>
      </c>
      <c r="D112" s="1">
        <v>0</v>
      </c>
    </row>
    <row r="113" spans="1:4" x14ac:dyDescent="0.25">
      <c r="A113" s="1" t="s">
        <v>32</v>
      </c>
      <c r="B113" s="1" t="s">
        <v>135</v>
      </c>
      <c r="C113" s="1">
        <v>1</v>
      </c>
      <c r="D113" s="1">
        <v>0</v>
      </c>
    </row>
    <row r="114" spans="1:4" x14ac:dyDescent="0.25">
      <c r="A114" s="1" t="s">
        <v>25</v>
      </c>
      <c r="B114" s="1" t="s">
        <v>136</v>
      </c>
      <c r="C114" s="1">
        <v>1</v>
      </c>
      <c r="D114" s="1">
        <v>0</v>
      </c>
    </row>
    <row r="115" spans="1:4" x14ac:dyDescent="0.25">
      <c r="A115" s="1" t="s">
        <v>41</v>
      </c>
      <c r="B115" s="1" t="s">
        <v>133</v>
      </c>
      <c r="C115" s="1">
        <v>1</v>
      </c>
      <c r="D115" s="1">
        <v>0</v>
      </c>
    </row>
    <row r="116" spans="1:4" x14ac:dyDescent="0.25">
      <c r="A116" s="1" t="s">
        <v>54</v>
      </c>
      <c r="B116" s="1" t="s">
        <v>137</v>
      </c>
      <c r="C116" s="1">
        <v>1</v>
      </c>
      <c r="D116" s="1">
        <v>0</v>
      </c>
    </row>
    <row r="117" spans="1:4" x14ac:dyDescent="0.25">
      <c r="A117" s="1" t="s">
        <v>34</v>
      </c>
      <c r="B117" s="1" t="s">
        <v>134</v>
      </c>
      <c r="C117" s="1">
        <v>1</v>
      </c>
      <c r="D117" s="1">
        <v>0</v>
      </c>
    </row>
    <row r="118" spans="1:4" x14ac:dyDescent="0.25">
      <c r="A118" s="1" t="s">
        <v>225</v>
      </c>
      <c r="B118" s="1" t="s">
        <v>249</v>
      </c>
      <c r="C118" s="1">
        <v>2</v>
      </c>
      <c r="D118" s="1">
        <v>1</v>
      </c>
    </row>
    <row r="119" spans="1:4" x14ac:dyDescent="0.25">
      <c r="A119" s="1" t="s">
        <v>225</v>
      </c>
      <c r="B119" s="1" t="s">
        <v>250</v>
      </c>
      <c r="C119" s="1">
        <v>2</v>
      </c>
      <c r="D119" s="1">
        <v>1</v>
      </c>
    </row>
    <row r="120" spans="1:4" x14ac:dyDescent="0.25">
      <c r="A120" s="1" t="s">
        <v>226</v>
      </c>
      <c r="B120" s="1" t="s">
        <v>251</v>
      </c>
      <c r="C120" s="1">
        <v>2</v>
      </c>
      <c r="D120" s="1">
        <v>1</v>
      </c>
    </row>
    <row r="121" spans="1:4" x14ac:dyDescent="0.25">
      <c r="A121" s="1" t="s">
        <v>226</v>
      </c>
      <c r="B121" s="1" t="s">
        <v>252</v>
      </c>
      <c r="C121" s="1">
        <v>2</v>
      </c>
      <c r="D121" s="1">
        <v>1</v>
      </c>
    </row>
    <row r="122" spans="1:4" x14ac:dyDescent="0.25">
      <c r="A122" s="1" t="s">
        <v>227</v>
      </c>
      <c r="B122" s="1" t="s">
        <v>239</v>
      </c>
      <c r="C122" s="1">
        <v>1</v>
      </c>
      <c r="D122" s="1">
        <v>0</v>
      </c>
    </row>
    <row r="123" spans="1:4" x14ac:dyDescent="0.25">
      <c r="A123" s="1" t="s">
        <v>228</v>
      </c>
      <c r="B123" s="1" t="s">
        <v>240</v>
      </c>
      <c r="C123" s="1">
        <v>1</v>
      </c>
      <c r="D123" s="1">
        <v>0</v>
      </c>
    </row>
    <row r="124" spans="1:4" x14ac:dyDescent="0.25">
      <c r="A124" s="1" t="s">
        <v>229</v>
      </c>
      <c r="B124" s="1" t="s">
        <v>253</v>
      </c>
      <c r="C124" s="1">
        <v>3</v>
      </c>
      <c r="D124" s="1">
        <v>2</v>
      </c>
    </row>
    <row r="125" spans="1:4" x14ac:dyDescent="0.25">
      <c r="A125" s="1" t="s">
        <v>229</v>
      </c>
      <c r="B125" s="1" t="s">
        <v>254</v>
      </c>
      <c r="C125" s="1">
        <v>3</v>
      </c>
      <c r="D125" s="1">
        <v>2</v>
      </c>
    </row>
    <row r="126" spans="1:4" x14ac:dyDescent="0.25">
      <c r="A126" s="1" t="s">
        <v>229</v>
      </c>
      <c r="B126" s="1" t="s">
        <v>255</v>
      </c>
      <c r="C126" s="1">
        <v>3</v>
      </c>
      <c r="D126" s="1">
        <v>2</v>
      </c>
    </row>
    <row r="127" spans="1:4" x14ac:dyDescent="0.25">
      <c r="A127" s="1" t="s">
        <v>230</v>
      </c>
      <c r="B127" s="1" t="s">
        <v>256</v>
      </c>
      <c r="C127" s="1">
        <v>2</v>
      </c>
      <c r="D127" s="1">
        <v>1</v>
      </c>
    </row>
    <row r="128" spans="1:4" x14ac:dyDescent="0.25">
      <c r="A128" s="1" t="s">
        <v>230</v>
      </c>
      <c r="B128" s="1" t="s">
        <v>257</v>
      </c>
      <c r="C128" s="1">
        <v>2</v>
      </c>
      <c r="D128" s="1">
        <v>1</v>
      </c>
    </row>
    <row r="129" spans="1:4" x14ac:dyDescent="0.25">
      <c r="A129" s="1" t="s">
        <v>231</v>
      </c>
      <c r="B129" s="1" t="s">
        <v>258</v>
      </c>
      <c r="C129" s="1">
        <v>2</v>
      </c>
      <c r="D129" s="1">
        <v>1</v>
      </c>
    </row>
    <row r="130" spans="1:4" x14ac:dyDescent="0.25">
      <c r="A130" s="1" t="s">
        <v>231</v>
      </c>
      <c r="B130" s="1" t="s">
        <v>259</v>
      </c>
      <c r="C130" s="1">
        <v>2</v>
      </c>
      <c r="D130" s="1">
        <v>1</v>
      </c>
    </row>
    <row r="131" spans="1:4" x14ac:dyDescent="0.25">
      <c r="A131" s="1" t="s">
        <v>232</v>
      </c>
      <c r="B131" s="1" t="s">
        <v>260</v>
      </c>
      <c r="C131" s="1">
        <v>2</v>
      </c>
      <c r="D131" s="1">
        <v>1</v>
      </c>
    </row>
    <row r="132" spans="1:4" x14ac:dyDescent="0.25">
      <c r="A132" s="1" t="s">
        <v>232</v>
      </c>
      <c r="B132" s="1" t="s">
        <v>261</v>
      </c>
      <c r="C132" s="1">
        <v>2</v>
      </c>
      <c r="D132" s="1">
        <v>1</v>
      </c>
    </row>
    <row r="133" spans="1:4" x14ac:dyDescent="0.25">
      <c r="A133" s="1" t="s">
        <v>233</v>
      </c>
      <c r="B133" s="1" t="s">
        <v>262</v>
      </c>
      <c r="C133" s="1">
        <v>2</v>
      </c>
      <c r="D133" s="1">
        <v>1</v>
      </c>
    </row>
    <row r="134" spans="1:4" x14ac:dyDescent="0.25">
      <c r="A134" s="1" t="s">
        <v>233</v>
      </c>
      <c r="B134" s="1" t="s">
        <v>263</v>
      </c>
      <c r="C134" s="1">
        <v>2</v>
      </c>
      <c r="D134" s="1">
        <v>1</v>
      </c>
    </row>
    <row r="135" spans="1:4" x14ac:dyDescent="0.25">
      <c r="A135" s="1" t="s">
        <v>234</v>
      </c>
      <c r="B135" s="1" t="s">
        <v>246</v>
      </c>
      <c r="C135" s="1">
        <v>1</v>
      </c>
      <c r="D135" s="1">
        <v>0</v>
      </c>
    </row>
    <row r="136" spans="1:4" x14ac:dyDescent="0.25">
      <c r="A136" s="1" t="s">
        <v>235</v>
      </c>
      <c r="B136" s="1" t="s">
        <v>247</v>
      </c>
      <c r="C136" s="1">
        <v>1</v>
      </c>
      <c r="D136" s="1">
        <v>0</v>
      </c>
    </row>
    <row r="137" spans="1:4" x14ac:dyDescent="0.25">
      <c r="A137" s="1" t="s">
        <v>236</v>
      </c>
      <c r="B137" s="1" t="s">
        <v>248</v>
      </c>
      <c r="C137" s="1">
        <v>1</v>
      </c>
      <c r="D137" s="1">
        <v>0</v>
      </c>
    </row>
    <row r="138" spans="1:4" x14ac:dyDescent="0.25">
      <c r="A138" s="1" t="s">
        <v>264</v>
      </c>
      <c r="B138" s="1" t="s">
        <v>266</v>
      </c>
      <c r="C138" s="1">
        <v>2</v>
      </c>
      <c r="D138" s="1">
        <v>1</v>
      </c>
    </row>
    <row r="139" spans="1:4" x14ac:dyDescent="0.25">
      <c r="A139" s="1" t="s">
        <v>264</v>
      </c>
      <c r="B139" s="1" t="s">
        <v>267</v>
      </c>
      <c r="C139" s="1">
        <v>2</v>
      </c>
      <c r="D139" s="1">
        <v>1</v>
      </c>
    </row>
    <row r="140" spans="1:4" x14ac:dyDescent="0.25">
      <c r="A140" s="1" t="s">
        <v>268</v>
      </c>
      <c r="B140" s="1" t="s">
        <v>270</v>
      </c>
      <c r="C140" s="1">
        <v>2</v>
      </c>
      <c r="D140" s="1">
        <v>1</v>
      </c>
    </row>
    <row r="141" spans="1:4" x14ac:dyDescent="0.25">
      <c r="A141" s="1" t="s">
        <v>268</v>
      </c>
      <c r="B141" s="1" t="s">
        <v>271</v>
      </c>
      <c r="C141" s="1">
        <v>2</v>
      </c>
      <c r="D141" s="1">
        <v>1</v>
      </c>
    </row>
  </sheetData>
  <dataValidations count="1">
    <dataValidation type="textLength" allowBlank="1" showInputMessage="1" showErrorMessage="1" sqref="B1:B1048576" xr:uid="{F88F075B-ADF3-41DE-B95C-383EB74FEEBA}">
      <formula1>1</formula1>
      <formula2>30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a c 7 5 1 b - 5 a 0 8 - 4 e e f - b 7 5 4 - 6 a f 4 6 d d c c a c 1 "   x m l n s = " h t t p : / / s c h e m a s . m i c r o s o f t . c o m / D a t a M a s h u p " > A A A A A I 8 E A A B Q S w M E F A A C A A g A N X Z U V 0 + c 1 Y u l A A A A 9 g A A A B I A H A B D b 2 5 m a W c v U G F j a 2 F n Z S 5 4 b W w g o h g A K K A U A A A A A A A A A A A A A A A A A A A A A A A A A A A A h Y + 9 D o I w H M R f h X T v B 9 X B k D 9 l Y J X E x M Q Y t 6 Z U a I R i a L G 8 m 4 O P 5 C u I U d T N 8 e 5 + l 9 z d r z f I x r a J L r p 3 p r M p i g l D k b a q K 4 2 t U j T 4 I 1 6 h T M B G q p O s d D T B 1 i W j M y m q v T 8 n l I Y Q S F i Q r q 8 o Z y y m + 2 K 9 V b V u J T b W e W m V R p 9 W + b + F B O x e Y w Q n M e e E L z l h Q G c T C m O / A J / 2 P t M f E / K h 8 U O v h X I 4 P w C d J d D 3 B / E A U E s D B B Q A A g A I A D V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1 d l R X + 4 q V 5 5 E B A A D 4 A g A A E w A c A E Z v c m 1 1 b G F z L 1 N l Y 3 R p b 2 4 x L m 0 g o h g A K K A U A A A A A A A A A A A A A A A A A A A A A A A A A A A A l V J d a t t A E H 4 3 + A 7 D h o I E s m n S t K R N H G j i l o Z A a 6 q E P l g m j K U B C a 1 2 x P 6 o D q V H y A F 6 i B w h T 0 7 v 1 V 3 b C S 2 Y t N 2 X h Z l v v p / Z N Z T b i h W k 6 3 v 3 s N / r 9 0 y J m g r Y E R P N h a v t N U R 7 s Y A R S L L 9 H v i T s t M 5 + c q 7 R U 5 y + I V 1 P W e u o / e V p O E p K 0 v K m k i c v s k u D W m T d d x g n X 1 S N N Z V R 9 l E c l 5 i R q b k d k C B Y m B y X b V 2 0 G C l M t a F H x o u p F m I O A H l p E z A a k d x s p Z / 8 H W V l k T W 2 1 j 7 + T Y 9 s 9 S M H m 2 L 5 L x S x U i s U G L 2 f T p G i 7 M N x y p d w 9 Y H / U A Y B E P C C 5 z 7 B J v O p h 7 9 K Z f A d N N / K 2 W a o 0 R t R s H d L H 6 k 9 n u w F H b 4 m b / + x p u S 9 H s O t W i L f A K E e Q n R d J U / R P m I D c 3 g 6 B j E C a q a O 7 W 8 b a D 9 + Y M 6 L q g R g K q A b e g x z 5 e 3 u m b 3 F E S 7 + x v y j K A Q s N B k n k C f O 7 2 8 0 2 C g l W j n 7 M J M s R b 5 n 6 l / s D 7 5 O y S V H t E t 7 6 B 2 r f + 6 9 z d D e P H 6 4 P n e q / 1 9 G E D o I r x 8 J u K 4 3 6 v U 9 h c 5 / A V Q S w E C L Q A U A A I A C A A 1 d l R X T 5 z V i 6 U A A A D 2 A A A A E g A A A A A A A A A A A A A A A A A A A A A A Q 2 9 u Z m l n L 1 B h Y 2 t h Z 2 U u e G 1 s U E s B A i 0 A F A A C A A g A N X Z U V 1 N y O C y b A A A A 4 Q A A A B M A A A A A A A A A A A A A A A A A 8 Q A A A F t D b 2 5 0 Z W 5 0 X 1 R 5 c G V z X S 5 4 b W x Q S w E C L Q A U A A I A C A A 1 d l R X + 4 q V 5 5 E B A A D 4 A g A A E w A A A A A A A A A A A A A A A A D Z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w A A A A A A A C E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r d H k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D b 3 V u d C I g V m F s d W U 9 I m w z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Q 0 O W U x Y z E 5 L T N j N G Y t N D E 4 Y y 0 5 N G Z j L W J i M m Q 1 Z j M w Y W Y z N y I g L z 4 8 R W 5 0 c n k g V H l w Z T 0 i R m l s b F R h c m d l d C I g V m F s d W U 9 I n N Q c m 9 k d W t 0 e V 9 f M i I g L z 4 8 R W 5 0 c n k g V H l w Z T 0 i R m l s b E x h c 3 R V c G R h d G V k I i B W Y W x 1 Z T 0 i Z D I w M j M t M T A t M j B U M T I 6 N D k 6 N D M u N T Q 5 N z U 3 O F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n Z W l z T 3 J k Z X J D b 2 R l J n F 1 b 3 Q 7 L C Z x d W 9 0 O 2 d l a X N E Z W x p d m V y e V B y a W N l V G 9 Q Y X k m c X V v d D s s J n F 1 b 3 Q 7 Z 2 V p c 1 Z h c l N 5 b W J v b C Z x d W 9 0 O y w m c X V v d D t k Z W x p d m V y e U Z 1 b G x O Y W 1 l J n F 1 b 3 Q 7 L C Z x d W 9 0 O 2 R l b G l 2 Z X J 5 U 3 V y b m F t Z S Z x d W 9 0 O y w m c X V v d D t k Z W x p d m V y e V N 0 c m V l d F d p d G h I b 3 V z Z U 5 1 b W J l c i Z x d W 9 0 O y w m c X V v d D t k Z W x p d m V y e U N p d H k m c X V v d D s s J n F 1 b 3 Q 7 Z G V s a X Z l c n l a a X A m c X V v d D s s J n F 1 b 3 Q 7 Z G V s a X Z l c n l D b 3 V u d H J 5 T m F t Z S Z x d W 9 0 O y w m c X V v d D t l b W F p b C Z x d W 9 0 O y w m c X V v d D t w a G 9 u Z S Z x d W 9 0 O y w m c X V v d D t v c m R l c k l 0 Z W 1 O Y W 1 l J n F 1 b 3 Q 7 L C Z x d W 9 0 O 2 9 y Z G V y S X R l b U F t b 3 V u d C Z x d W 9 0 O y w m c X V v d D t v c m R l c k l 0 Z W 1 W Y X J p Y W 5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t 0 e S A o M i k v U H J v b W 9 0 Z W Q g S G V h Z G V y c y 5 7 Z 2 V p c 0 9 y Z G V y Q 2 9 k Z S w w f S Z x d W 9 0 O y w m c X V v d D t T Z W N 0 a W 9 u M S 9 Q c m 9 k d W t 0 e S A o M i k v U H J v b W 9 0 Z W Q g S G V h Z G V y c y 5 7 Z 2 V p c 0 R l b G l 2 Z X J 5 U H J p Y 2 V U b 1 B h e S w x f S Z x d W 9 0 O y w m c X V v d D t T Z W N 0 a W 9 u M S 9 Q c m 9 k d W t 0 e S A o M i k v U H J v b W 9 0 Z W Q g S G V h Z G V y c y 5 7 Z 2 V p c 1 Z h c l N 5 b W J v b C w y f S Z x d W 9 0 O y w m c X V v d D t T Z W N 0 a W 9 u M S 9 Q c m 9 k d W t 0 e S A o M i k v U H J v b W 9 0 Z W Q g S G V h Z G V y c y 5 7 Z G V s a X Z l c n l G d W x s T m F t Z S w z f S Z x d W 9 0 O y w m c X V v d D t T Z W N 0 a W 9 u M S 9 Q c m 9 k d W t 0 e S A o M i k v U H J v b W 9 0 Z W Q g S G V h Z G V y c y 5 7 Z G V s a X Z l c n l T d X J u Y W 1 l L D R 9 J n F 1 b 3 Q 7 L C Z x d W 9 0 O 1 N l Y 3 R p b 2 4 x L 1 B y b 2 R 1 a 3 R 5 I C g y K S 9 Q c m 9 t b 3 R l Z C B I Z W F k Z X J z L n t k Z W x p d m V y e V N 0 c m V l d F d p d G h I b 3 V z Z U 5 1 b W J l c i w 1 f S Z x d W 9 0 O y w m c X V v d D t T Z W N 0 a W 9 u M S 9 Q c m 9 k d W t 0 e S A o M i k v U H J v b W 9 0 Z W Q g S G V h Z G V y c y 5 7 Z G V s a X Z l c n l D a X R 5 L D Z 9 J n F 1 b 3 Q 7 L C Z x d W 9 0 O 1 N l Y 3 R p b 2 4 x L 1 B y b 2 R 1 a 3 R 5 I C g y K S 9 Q c m 9 t b 3 R l Z C B I Z W F k Z X J z L n t k Z W x p d m V y e V p p c C w 3 f S Z x d W 9 0 O y w m c X V v d D t T Z W N 0 a W 9 u M S 9 Q c m 9 k d W t 0 e S A o M i k v U H J v b W 9 0 Z W Q g S G V h Z G V y c y 5 7 Z G V s a X Z l c n l D b 3 V u d H J 5 T m F t Z S w 4 f S Z x d W 9 0 O y w m c X V v d D t T Z W N 0 a W 9 u M S 9 Q c m 9 k d W t 0 e S A o M i k v U H J v b W 9 0 Z W Q g S G V h Z G V y c y 5 7 Z W 1 h a W w s O X 0 m c X V v d D s s J n F 1 b 3 Q 7 U 2 V j d G l v b j E v U H J v Z H V r d H k g K D I p L 1 B y b 2 1 v d G V k I E h l Y W R l c n M u e 3 B o b 2 5 l L D E w f S Z x d W 9 0 O y w m c X V v d D t T Z W N 0 a W 9 u M S 9 Q c m 9 k d W t 0 e S A o M i k v U H J v b W 9 0 Z W Q g S G V h Z G V y c y 5 7 b 3 J k Z X J J d G V t T m F t Z S w x M X 0 m c X V v d D s s J n F 1 b 3 Q 7 U 2 V j d G l v b j E v U H J v Z H V r d H k g K D I p L 1 B y b 2 1 v d G V k I E h l Y W R l c n M u e 2 9 y Z G V y S X R l b U F t b 3 V u d C w x M n 0 m c X V v d D s s J n F 1 b 3 Q 7 U 2 V j d G l v b j E v U H J v Z H V r d H k g K D I p L 1 B y b 2 1 v d G V k I E h l Y W R l c n M u e 2 9 y Z G V y S X R l b V Z h c m l h b n R O Y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H J v Z H V r d H k g K D I p L 1 B y b 2 1 v d G V k I E h l Y W R l c n M u e 2 d l a X N P c m R l c k N v Z G U s M H 0 m c X V v d D s s J n F 1 b 3 Q 7 U 2 V j d G l v b j E v U H J v Z H V r d H k g K D I p L 1 B y b 2 1 v d G V k I E h l Y W R l c n M u e 2 d l a X N E Z W x p d m V y e V B y a W N l V G 9 Q Y X k s M X 0 m c X V v d D s s J n F 1 b 3 Q 7 U 2 V j d G l v b j E v U H J v Z H V r d H k g K D I p L 1 B y b 2 1 v d G V k I E h l Y W R l c n M u e 2 d l a X N W Y X J T e W 1 i b 2 w s M n 0 m c X V v d D s s J n F 1 b 3 Q 7 U 2 V j d G l v b j E v U H J v Z H V r d H k g K D I p L 1 B y b 2 1 v d G V k I E h l Y W R l c n M u e 2 R l b G l 2 Z X J 5 R n V s b E 5 h b W U s M 3 0 m c X V v d D s s J n F 1 b 3 Q 7 U 2 V j d G l v b j E v U H J v Z H V r d H k g K D I p L 1 B y b 2 1 v d G V k I E h l Y W R l c n M u e 2 R l b G l 2 Z X J 5 U 3 V y b m F t Z S w 0 f S Z x d W 9 0 O y w m c X V v d D t T Z W N 0 a W 9 u M S 9 Q c m 9 k d W t 0 e S A o M i k v U H J v b W 9 0 Z W Q g S G V h Z G V y c y 5 7 Z G V s a X Z l c n l T d H J l Z X R X a X R o S G 9 1 c 2 V O d W 1 i Z X I s N X 0 m c X V v d D s s J n F 1 b 3 Q 7 U 2 V j d G l v b j E v U H J v Z H V r d H k g K D I p L 1 B y b 2 1 v d G V k I E h l Y W R l c n M u e 2 R l b G l 2 Z X J 5 Q 2 l 0 e S w 2 f S Z x d W 9 0 O y w m c X V v d D t T Z W N 0 a W 9 u M S 9 Q c m 9 k d W t 0 e S A o M i k v U H J v b W 9 0 Z W Q g S G V h Z G V y c y 5 7 Z G V s a X Z l c n l a a X A s N 3 0 m c X V v d D s s J n F 1 b 3 Q 7 U 2 V j d G l v b j E v U H J v Z H V r d H k g K D I p L 1 B y b 2 1 v d G V k I E h l Y W R l c n M u e 2 R l b G l 2 Z X J 5 Q 2 9 1 b n R y e U 5 h b W U s O H 0 m c X V v d D s s J n F 1 b 3 Q 7 U 2 V j d G l v b j E v U H J v Z H V r d H k g K D I p L 1 B y b 2 1 v d G V k I E h l Y W R l c n M u e 2 V t Y W l s L D l 9 J n F 1 b 3 Q 7 L C Z x d W 9 0 O 1 N l Y 3 R p b 2 4 x L 1 B y b 2 R 1 a 3 R 5 I C g y K S 9 Q c m 9 t b 3 R l Z C B I Z W F k Z X J z L n t w a G 9 u Z S w x M H 0 m c X V v d D s s J n F 1 b 3 Q 7 U 2 V j d G l v b j E v U H J v Z H V r d H k g K D I p L 1 B y b 2 1 v d G V k I E h l Y W R l c n M u e 2 9 y Z G V y S X R l b U 5 h b W U s M T F 9 J n F 1 b 3 Q 7 L C Z x d W 9 0 O 1 N l Y 3 R p b 2 4 x L 1 B y b 2 R 1 a 3 R 5 I C g y K S 9 Q c m 9 t b 3 R l Z C B I Z W F k Z X J z L n t v c m R l c k l 0 Z W 1 B b W 9 1 b n Q s M T J 9 J n F 1 b 3 Q 7 L C Z x d W 9 0 O 1 N l Y 3 R p b 2 4 x L 1 B y b 2 R 1 a 3 R 5 I C g y K S 9 Q c m 9 t b 3 R l Z C B I Z W F k Z X J z L n t v c m R l c k l 0 Z W 1 W Y X J p Y W 5 0 T m F t Z S w x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r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r d H k l M j A o M i k v U H J v Z H V r d H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t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t 0 e S U y M C g y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/ r 7 Z S 1 8 L U G Z N f W U L g g h / Q A A A A A C A A A A A A A Q Z g A A A A E A A C A A A A C k o L w U Y M c h y C w 4 v J m q a m W k v z u a y F c G X F m E X h r D s 5 V o O w A A A A A O g A A A A A I A A C A A A A B 5 C q A R p O d n s b 7 F + A H H F Z J H o V 3 q 3 8 d c k j n b K 5 g l g D e a 4 l A A A A D N D B K z F B m m r S J s F I A a W S d 5 l E 6 X L / S V 8 f o j i 4 k 0 Q T 2 b z F f 4 p m 0 A R C D 2 0 F I S P X g S Y i Y S b D C i k 8 G F T Q c x u 2 J G 8 M C E + Z 4 e x u T q t x X i G 9 O G H i 4 R E 0 A A A A B j z e O k 3 i h I + t M i U G 5 0 h v K W r 1 O c t a B n c 8 R 1 x e / K J N s e j b N Y p p c 4 o y w d M k K x 8 l 6 q m s 5 W F H 9 N c H u 4 U E s l G y p B q P l k < / D a t a M a s h u p > 
</file>

<file path=customXml/itemProps1.xml><?xml version="1.0" encoding="utf-8"?>
<ds:datastoreItem xmlns:ds="http://schemas.openxmlformats.org/officeDocument/2006/customXml" ds:itemID="{11D02938-9521-4BD0-A0CD-4F42A67EB2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RENAME</vt:lpstr>
      <vt:lpstr>DUPLI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Vomaks Unit</dc:creator>
  <cp:lastModifiedBy>Vomaks Unit</cp:lastModifiedBy>
  <dcterms:created xsi:type="dcterms:W3CDTF">2015-06-05T18:17:20Z</dcterms:created>
  <dcterms:modified xsi:type="dcterms:W3CDTF">2023-10-20T13:00:27Z</dcterms:modified>
</cp:coreProperties>
</file>