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xbc\Desktop\"/>
    </mc:Choice>
  </mc:AlternateContent>
  <xr:revisionPtr revIDLastSave="0" documentId="13_ncr:1_{E1AE8356-7C10-4D13-A177-DF7AD36B99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P16" i="1" l="1"/>
  <c r="Q16" i="1" s="1"/>
  <c r="R16" i="1" s="1"/>
  <c r="P123" i="1"/>
  <c r="Q123" i="1" s="1"/>
  <c r="R123" i="1" s="1"/>
  <c r="P114" i="1"/>
  <c r="Q114" i="1" s="1"/>
  <c r="R114" i="1" s="1"/>
  <c r="P73" i="1"/>
  <c r="Q73" i="1" s="1"/>
  <c r="R73" i="1" s="1"/>
  <c r="P36" i="1"/>
  <c r="Q36" i="1" s="1"/>
  <c r="R36" i="1" s="1"/>
  <c r="P31" i="1"/>
  <c r="Q31" i="1" s="1"/>
  <c r="R31" i="1" s="1"/>
  <c r="P29" i="1"/>
  <c r="Q29" i="1" s="1"/>
  <c r="R29" i="1" s="1"/>
  <c r="P6" i="1"/>
  <c r="Q6" i="1" s="1"/>
  <c r="R6" i="1" s="1"/>
  <c r="P108" i="1"/>
  <c r="Q108" i="1" s="1"/>
  <c r="R108" i="1" s="1"/>
  <c r="P116" i="1"/>
  <c r="Q116" i="1" s="1"/>
  <c r="R116" i="1" s="1"/>
  <c r="P55" i="1"/>
  <c r="Q55" i="1" s="1"/>
  <c r="R55" i="1" s="1"/>
  <c r="P52" i="1"/>
  <c r="Q52" i="1" s="1"/>
  <c r="R52" i="1" s="1"/>
  <c r="P38" i="1"/>
  <c r="Q38" i="1" s="1"/>
  <c r="R38" i="1" s="1"/>
  <c r="P18" i="1"/>
  <c r="Q18" i="1" s="1"/>
  <c r="R18" i="1" s="1"/>
  <c r="P12" i="1"/>
  <c r="Q12" i="1" s="1"/>
  <c r="R12" i="1" s="1"/>
  <c r="P4" i="1"/>
  <c r="Q4" i="1" s="1"/>
  <c r="R4" i="1" s="1"/>
  <c r="P124" i="1"/>
  <c r="Q124" i="1" s="1"/>
  <c r="R124" i="1" s="1"/>
  <c r="P112" i="1"/>
  <c r="P104" i="1"/>
  <c r="Q104" i="1" s="1"/>
  <c r="R104" i="1" s="1"/>
  <c r="P67" i="1"/>
  <c r="Q67" i="1" s="1"/>
  <c r="R67" i="1" s="1"/>
  <c r="P80" i="1"/>
  <c r="Q80" i="1" s="1"/>
  <c r="R80" i="1" s="1"/>
  <c r="P97" i="1"/>
  <c r="Q97" i="1" s="1"/>
  <c r="R97" i="1" s="1"/>
  <c r="P61" i="1"/>
  <c r="Q61" i="1" s="1"/>
  <c r="R61" i="1" s="1"/>
  <c r="P37" i="1"/>
  <c r="Q37" i="1" s="1"/>
  <c r="R37" i="1" s="1"/>
  <c r="P42" i="1"/>
  <c r="Q42" i="1" s="1"/>
  <c r="R42" i="1" s="1"/>
  <c r="P8" i="1"/>
  <c r="Q8" i="1" s="1"/>
  <c r="R8" i="1" s="1"/>
  <c r="P3" i="1"/>
  <c r="Q3" i="1" s="1"/>
  <c r="R3" i="1" s="1"/>
  <c r="P60" i="1"/>
  <c r="Q60" i="1" s="1"/>
  <c r="R60" i="1" s="1"/>
  <c r="P95" i="1"/>
  <c r="Q95" i="1" s="1"/>
  <c r="R95" i="1" s="1"/>
  <c r="P83" i="1"/>
  <c r="P57" i="1"/>
  <c r="Q57" i="1" s="1"/>
  <c r="R57" i="1" s="1"/>
  <c r="P11" i="1"/>
  <c r="Q11" i="1" s="1"/>
  <c r="R11" i="1" s="1"/>
  <c r="P122" i="1"/>
  <c r="Q122" i="1" s="1"/>
  <c r="R122" i="1" s="1"/>
  <c r="P47" i="1"/>
  <c r="Q47" i="1" s="1"/>
  <c r="R47" i="1" s="1"/>
  <c r="P99" i="1"/>
  <c r="Q99" i="1" s="1"/>
  <c r="R99" i="1" s="1"/>
  <c r="P94" i="1"/>
  <c r="Q94" i="1" s="1"/>
  <c r="R94" i="1" s="1"/>
  <c r="P90" i="1"/>
  <c r="Q90" i="1" s="1"/>
  <c r="R90" i="1" s="1"/>
  <c r="P62" i="1"/>
  <c r="Q62" i="1" s="1"/>
  <c r="R62" i="1" s="1"/>
  <c r="P75" i="1"/>
  <c r="Q75" i="1" s="1"/>
  <c r="R75" i="1" s="1"/>
  <c r="P19" i="1"/>
  <c r="Q19" i="1" s="1"/>
  <c r="R19" i="1" s="1"/>
  <c r="P110" i="1"/>
  <c r="Q110" i="1" s="1"/>
  <c r="R110" i="1" s="1"/>
  <c r="P54" i="1"/>
  <c r="P113" i="1"/>
  <c r="Q113" i="1" s="1"/>
  <c r="R113" i="1" s="1"/>
  <c r="P86" i="1"/>
  <c r="Q86" i="1" s="1"/>
  <c r="R86" i="1" s="1"/>
  <c r="P39" i="1"/>
  <c r="Q39" i="1" s="1"/>
  <c r="R39" i="1" s="1"/>
  <c r="P7" i="1"/>
  <c r="Q7" i="1" s="1"/>
  <c r="R7" i="1" s="1"/>
  <c r="P59" i="1"/>
  <c r="Q59" i="1" s="1"/>
  <c r="R59" i="1" s="1"/>
  <c r="P63" i="1"/>
  <c r="Q63" i="1" s="1"/>
  <c r="R63" i="1" s="1"/>
  <c r="P49" i="1"/>
  <c r="Q49" i="1" s="1"/>
  <c r="R49" i="1" s="1"/>
  <c r="P74" i="1"/>
  <c r="Q74" i="1" s="1"/>
  <c r="R74" i="1" s="1"/>
  <c r="P121" i="1"/>
  <c r="Q121" i="1" s="1"/>
  <c r="R121" i="1" s="1"/>
  <c r="P120" i="1"/>
  <c r="Q120" i="1" s="1"/>
  <c r="R120" i="1" s="1"/>
  <c r="P109" i="1"/>
  <c r="Q109" i="1" s="1"/>
  <c r="R109" i="1" s="1"/>
  <c r="P87" i="1"/>
  <c r="Q87" i="1" s="1"/>
  <c r="R87" i="1" s="1"/>
  <c r="P82" i="1"/>
  <c r="Q82" i="1" s="1"/>
  <c r="R82" i="1" s="1"/>
  <c r="P51" i="1"/>
  <c r="Q51" i="1" s="1"/>
  <c r="R51" i="1" s="1"/>
  <c r="P105" i="1"/>
  <c r="Q105" i="1" s="1"/>
  <c r="R105" i="1" s="1"/>
  <c r="P50" i="1"/>
  <c r="Q50" i="1" s="1"/>
  <c r="R50" i="1" s="1"/>
  <c r="P92" i="1"/>
  <c r="Q92" i="1" s="1"/>
  <c r="R92" i="1" s="1"/>
  <c r="P48" i="1"/>
  <c r="Q48" i="1" s="1"/>
  <c r="R48" i="1" s="1"/>
  <c r="P84" i="1"/>
  <c r="Q84" i="1" s="1"/>
  <c r="R84" i="1" s="1"/>
  <c r="P43" i="1"/>
  <c r="Q43" i="1" s="1"/>
  <c r="R43" i="1" s="1"/>
  <c r="P119" i="1"/>
  <c r="Q119" i="1" s="1"/>
  <c r="R119" i="1" s="1"/>
  <c r="P85" i="1"/>
  <c r="Q85" i="1" s="1"/>
  <c r="R85" i="1" s="1"/>
  <c r="P70" i="1"/>
  <c r="Q70" i="1" s="1"/>
  <c r="R70" i="1" s="1"/>
  <c r="P103" i="1"/>
  <c r="Q103" i="1" s="1"/>
  <c r="R103" i="1" s="1"/>
  <c r="P100" i="1"/>
  <c r="Q100" i="1" s="1"/>
  <c r="R100" i="1" s="1"/>
  <c r="P77" i="1"/>
  <c r="Q77" i="1" s="1"/>
  <c r="R77" i="1" s="1"/>
  <c r="P22" i="1"/>
  <c r="Q22" i="1" s="1"/>
  <c r="R22" i="1" s="1"/>
  <c r="P15" i="1"/>
  <c r="Q15" i="1" s="1"/>
  <c r="R15" i="1" s="1"/>
  <c r="P30" i="1"/>
  <c r="Q30" i="1" s="1"/>
  <c r="R30" i="1" s="1"/>
  <c r="P20" i="1"/>
  <c r="Q20" i="1" s="1"/>
  <c r="R20" i="1" s="1"/>
  <c r="P23" i="1"/>
  <c r="Q23" i="1" s="1"/>
  <c r="R23" i="1" s="1"/>
  <c r="P25" i="1"/>
  <c r="Q25" i="1" s="1"/>
  <c r="R25" i="1" s="1"/>
  <c r="P27" i="1"/>
  <c r="Q27" i="1" s="1"/>
  <c r="R27" i="1" s="1"/>
  <c r="P5" i="1"/>
  <c r="Q5" i="1" s="1"/>
  <c r="R5" i="1" s="1"/>
  <c r="P117" i="1"/>
  <c r="Q117" i="1" s="1"/>
  <c r="R117" i="1" s="1"/>
  <c r="P71" i="1"/>
  <c r="Q71" i="1" s="1"/>
  <c r="R71" i="1" s="1"/>
  <c r="P68" i="1"/>
  <c r="Q68" i="1" s="1"/>
  <c r="R68" i="1" s="1"/>
  <c r="P76" i="1"/>
  <c r="Q76" i="1" s="1"/>
  <c r="R76" i="1" s="1"/>
  <c r="P79" i="1"/>
  <c r="Q79" i="1" s="1"/>
  <c r="R79" i="1" s="1"/>
  <c r="P44" i="1"/>
  <c r="Q44" i="1" s="1"/>
  <c r="R44" i="1" s="1"/>
  <c r="P45" i="1"/>
  <c r="Q45" i="1" s="1"/>
  <c r="R45" i="1" s="1"/>
  <c r="P118" i="1"/>
  <c r="Q118" i="1" s="1"/>
  <c r="R118" i="1" s="1"/>
  <c r="P69" i="1"/>
  <c r="Q69" i="1" s="1"/>
  <c r="R69" i="1" s="1"/>
  <c r="P66" i="1"/>
  <c r="Q66" i="1" s="1"/>
  <c r="R66" i="1" s="1"/>
  <c r="P106" i="1"/>
  <c r="Q106" i="1" s="1"/>
  <c r="R106" i="1" s="1"/>
  <c r="P58" i="1"/>
  <c r="Q58" i="1" s="1"/>
  <c r="R58" i="1" s="1"/>
  <c r="P2" i="1"/>
  <c r="Q2" i="1" s="1"/>
  <c r="R2" i="1" s="1"/>
  <c r="P32" i="1"/>
  <c r="Q32" i="1" s="1"/>
  <c r="R32" i="1" s="1"/>
  <c r="P88" i="1"/>
  <c r="Q88" i="1" s="1"/>
  <c r="R88" i="1" s="1"/>
  <c r="P33" i="1"/>
  <c r="Q33" i="1" s="1"/>
  <c r="R33" i="1" s="1"/>
  <c r="P28" i="1"/>
  <c r="Q28" i="1" s="1"/>
  <c r="R28" i="1" s="1"/>
  <c r="P102" i="1"/>
  <c r="Q102" i="1" s="1"/>
  <c r="R102" i="1" s="1"/>
  <c r="P14" i="1"/>
  <c r="Q14" i="1" s="1"/>
  <c r="R14" i="1" s="1"/>
  <c r="Q54" i="1"/>
  <c r="R54" i="1" s="1"/>
  <c r="P78" i="1"/>
  <c r="Q78" i="1" s="1"/>
  <c r="R78" i="1" s="1"/>
  <c r="P107" i="1"/>
  <c r="Q107" i="1" s="1"/>
  <c r="R107" i="1" s="1"/>
  <c r="P91" i="1"/>
  <c r="Q91" i="1" s="1"/>
  <c r="R91" i="1" s="1"/>
  <c r="P81" i="1"/>
  <c r="Q81" i="1" s="1"/>
  <c r="R81" i="1" s="1"/>
  <c r="P64" i="1"/>
  <c r="Q64" i="1" s="1"/>
  <c r="R64" i="1" s="1"/>
  <c r="P115" i="1"/>
  <c r="Q115" i="1" s="1"/>
  <c r="R115" i="1" s="1"/>
  <c r="P34" i="1"/>
  <c r="Q34" i="1" s="1"/>
  <c r="R34" i="1" s="1"/>
  <c r="P111" i="1"/>
  <c r="Q111" i="1" s="1"/>
  <c r="R111" i="1" s="1"/>
  <c r="P93" i="1"/>
  <c r="Q93" i="1" s="1"/>
  <c r="R93" i="1" s="1"/>
  <c r="P65" i="1"/>
  <c r="Q65" i="1" s="1"/>
  <c r="R65" i="1" s="1"/>
  <c r="P89" i="1"/>
  <c r="Q89" i="1" s="1"/>
  <c r="R89" i="1" s="1"/>
  <c r="P53" i="1"/>
  <c r="Q53" i="1" s="1"/>
  <c r="R53" i="1" s="1"/>
  <c r="P98" i="1"/>
  <c r="Q98" i="1" s="1"/>
  <c r="R98" i="1" s="1"/>
  <c r="P72" i="1"/>
  <c r="Q72" i="1" s="1"/>
  <c r="R72" i="1" s="1"/>
  <c r="P10" i="1"/>
  <c r="Q10" i="1" s="1"/>
  <c r="R10" i="1" s="1"/>
  <c r="P101" i="1"/>
  <c r="Q101" i="1" s="1"/>
  <c r="R101" i="1" s="1"/>
  <c r="P13" i="1"/>
  <c r="Q13" i="1" s="1"/>
  <c r="R13" i="1" s="1"/>
  <c r="P24" i="1"/>
  <c r="Q24" i="1" s="1"/>
  <c r="R24" i="1" s="1"/>
  <c r="P96" i="1"/>
  <c r="Q96" i="1" s="1"/>
  <c r="R96" i="1" s="1"/>
  <c r="P35" i="1"/>
  <c r="Q35" i="1" s="1"/>
  <c r="R35" i="1" s="1"/>
  <c r="P40" i="1"/>
  <c r="Q40" i="1" s="1"/>
  <c r="R40" i="1" s="1"/>
  <c r="P56" i="1"/>
  <c r="Q56" i="1" s="1"/>
  <c r="R56" i="1" s="1"/>
  <c r="P26" i="1"/>
  <c r="Q26" i="1" s="1"/>
  <c r="R26" i="1" s="1"/>
  <c r="P9" i="1"/>
  <c r="Q9" i="1" s="1"/>
  <c r="R9" i="1" s="1"/>
  <c r="P46" i="1"/>
  <c r="Q46" i="1" s="1"/>
  <c r="R46" i="1" s="1"/>
  <c r="P41" i="1"/>
  <c r="Q41" i="1" s="1"/>
  <c r="R41" i="1" s="1"/>
  <c r="P17" i="1"/>
  <c r="Q17" i="1" s="1"/>
  <c r="R17" i="1" s="1"/>
  <c r="P21" i="1"/>
  <c r="Q21" i="1" s="1"/>
  <c r="R21" i="1" s="1"/>
  <c r="Q83" i="1"/>
  <c r="R83" i="1" s="1"/>
  <c r="Q112" i="1"/>
  <c r="R112" i="1" s="1"/>
</calcChain>
</file>

<file path=xl/sharedStrings.xml><?xml version="1.0" encoding="utf-8"?>
<sst xmlns="http://schemas.openxmlformats.org/spreadsheetml/2006/main" count="264" uniqueCount="145">
  <si>
    <t>企业代号</t>
  </si>
  <si>
    <t>销项税率</t>
  </si>
  <si>
    <t>利润率</t>
  </si>
  <si>
    <t>2018-2019销项增长率</t>
  </si>
  <si>
    <t>发票作废率</t>
  </si>
  <si>
    <t>信誉评级</t>
  </si>
  <si>
    <t>E1</t>
  </si>
  <si>
    <t>A</t>
  </si>
  <si>
    <t>E2</t>
  </si>
  <si>
    <t>E3</t>
  </si>
  <si>
    <t>C</t>
  </si>
  <si>
    <t>E4</t>
  </si>
  <si>
    <t>E5</t>
  </si>
  <si>
    <t>B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</si>
  <si>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</si>
  <si>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</si>
  <si>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</si>
  <si>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</si>
  <si>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</si>
  <si>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</si>
  <si>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</si>
  <si>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</si>
  <si>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</si>
  <si>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</si>
  <si>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</si>
  <si>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</si>
  <si>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</si>
  <si>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</si>
  <si>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</si>
  <si>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</si>
  <si>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</si>
  <si>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</si>
  <si>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</si>
  <si>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</si>
  <si>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</si>
  <si>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</si>
  <si>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</si>
  <si>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</si>
  <si>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</si>
  <si>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</si>
  <si>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</si>
  <si>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</si>
  <si>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</si>
  <si>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</si>
  <si>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</si>
  <si>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D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</si>
  <si>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</si>
  <si>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</si>
  <si>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</si>
  <si>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</si>
  <si>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</si>
  <si>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</si>
  <si>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</si>
  <si>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</si>
  <si>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</si>
  <si>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</si>
  <si>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</si>
  <si>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</si>
  <si>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</si>
  <si>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</si>
  <si>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</si>
  <si>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</si>
  <si>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</si>
  <si>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</si>
  <si>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</si>
  <si>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</si>
  <si>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</si>
  <si>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</si>
  <si>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</si>
  <si>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</si>
  <si>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</si>
  <si>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</si>
  <si>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</si>
  <si>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</si>
  <si>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</si>
  <si>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</si>
  <si>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</si>
  <si>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</si>
  <si>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</si>
  <si>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</si>
  <si>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</si>
  <si>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</si>
  <si>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</si>
  <si>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</si>
  <si>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</si>
  <si>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</si>
  <si>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</si>
  <si>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</si>
  <si>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</si>
  <si>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</si>
  <si>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</si>
  <si>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</si>
  <si>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</si>
  <si>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</si>
  <si>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</si>
  <si>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</si>
  <si>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</si>
  <si>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</si>
  <si>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</si>
  <si>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</si>
  <si>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</si>
  <si>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</si>
  <si>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</si>
  <si>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</si>
  <si>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</si>
  <si>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</si>
  <si>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</si>
  <si>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</si>
  <si>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</si>
  <si>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</si>
  <si>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</si>
  <si>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</si>
  <si>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</si>
  <si>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</si>
  <si>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</si>
  <si>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</si>
  <si>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</si>
  <si>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</si>
  <si>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</si>
  <si>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</si>
  <si>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</si>
  <si>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</si>
  <si>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</si>
  <si>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</si>
  <si>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</si>
  <si>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</si>
  <si>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</si>
  <si>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</si>
  <si>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</si>
  <si>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</si>
  <si>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</si>
  <si>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</si>
  <si>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</si>
  <si>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授信风险因子</t>
    <phoneticPr fontId="2" type="noConversion"/>
  </si>
  <si>
    <t>违约率</t>
  </si>
  <si>
    <t>授信风险因子（归一化）</t>
    <phoneticPr fontId="2" type="noConversion"/>
  </si>
  <si>
    <t>授信额度（元）</t>
    <phoneticPr fontId="2" type="noConversion"/>
  </si>
  <si>
    <t>上限额度（元）</t>
    <phoneticPr fontId="2" type="noConversion"/>
  </si>
  <si>
    <t>2019销项金额（元）</t>
    <phoneticPr fontId="2" type="noConversion"/>
  </si>
  <si>
    <t>供求关系稳定性-发票作废率（正向化+归一化）</t>
    <phoneticPr fontId="2" type="noConversion"/>
  </si>
  <si>
    <t>违约概率-违约率（正+归）</t>
    <phoneticPr fontId="2" type="noConversion"/>
  </si>
  <si>
    <t>偿还能力-利润率（正+归）</t>
    <phoneticPr fontId="2" type="noConversion"/>
  </si>
  <si>
    <t>银行年利润（元）</t>
    <phoneticPr fontId="2" type="noConversion"/>
  </si>
  <si>
    <t>贷款年利率</t>
    <phoneticPr fontId="2" type="noConversion"/>
  </si>
  <si>
    <t>销项总额（元）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</si>
</sst>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0_);[Red]\(0.0000\)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left"/>
    </xf>
    <xf numFmtId="176" fontId="0" fillId="0" borderId="0" xfId="0" applyNumberFormat="1"/>
    <xf numFmtId="177" fontId="1" fillId="2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left"/>
    </xf>
    <xf numFmtId="177" fontId="0" fillId="0" borderId="0" xfId="0" applyNumberFormat="1"/>
    <xf numFmtId="177" fontId="0" fillId="0" borderId="0" xfId="0" applyNumberFormat="1" applyFill="1" applyBorder="1" applyAlignment="1">
      <alignment horizontal="left"/>
    </xf>
    <xf numFmtId="177" fontId="1" fillId="2" borderId="3" xfId="0" applyNumberFormat="1" applyFont="1" applyFill="1" applyBorder="1" applyAlignment="1">
      <alignment horizontal="center" vertical="center" wrapText="1"/>
    </xf>
    <xf numFmtId="176" fontId="3" fillId="3" borderId="0" xfId="0" applyNumberFormat="1" applyFont="1" applyFill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left"/>
    </xf>
    <xf numFmtId="178" fontId="0" fillId="0" borderId="0" xfId="0" applyNumberFormat="1"/>
  </cellXfs>
  <cellStyles count="1">
    <cellStyle name="常规" xfId="0" builtinId="0"/>
  </cellStyles>
  <dxfs count="2"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topLeftCell="C1" zoomScaleNormal="100" workbookViewId="0">
      <selection activeCell="M24" sqref="M24"/>
    </sheetView>
  </sheetViews>
  <sheetFormatPr defaultRowHeight="13.5" x14ac:dyDescent="0.15"/>
  <cols>
    <col min="2" max="2" width="14.625" style="8" customWidth="1"/>
    <col min="3" max="3" width="9" style="11"/>
    <col min="4" max="4" width="22.375" style="11" customWidth="1"/>
    <col min="5" max="5" width="10.875" style="11" customWidth="1"/>
    <col min="6" max="7" width="9.5" style="11" bestFit="1" customWidth="1"/>
    <col min="8" max="8" width="18.5" style="8" customWidth="1"/>
    <col min="10" max="10" width="12.25" style="17" customWidth="1"/>
    <col min="12" max="12" width="26.875" style="11" customWidth="1"/>
    <col min="13" max="13" width="16.75" style="11" customWidth="1"/>
    <col min="14" max="14" width="16.375" style="11" customWidth="1"/>
    <col min="15" max="15" width="13.625" style="11" customWidth="1"/>
    <col min="16" max="16" width="13.875" style="11" customWidth="1"/>
    <col min="17" max="18" width="14.375" style="8" customWidth="1"/>
  </cols>
  <sheetData>
    <row r="1" spans="1:18" s="3" customFormat="1" ht="27" x14ac:dyDescent="0.15">
      <c r="A1" s="4" t="s">
        <v>0</v>
      </c>
      <c r="B1" s="6" t="s">
        <v>144</v>
      </c>
      <c r="C1" s="9" t="s">
        <v>1</v>
      </c>
      <c r="D1" s="9" t="s">
        <v>3</v>
      </c>
      <c r="E1" s="9" t="s">
        <v>4</v>
      </c>
      <c r="F1" s="9" t="s">
        <v>134</v>
      </c>
      <c r="G1" s="9" t="s">
        <v>2</v>
      </c>
      <c r="H1" s="6" t="s">
        <v>138</v>
      </c>
      <c r="I1" s="4" t="s">
        <v>5</v>
      </c>
      <c r="J1" s="15" t="s">
        <v>143</v>
      </c>
      <c r="K1" s="5" t="s">
        <v>137</v>
      </c>
      <c r="L1" s="9" t="s">
        <v>139</v>
      </c>
      <c r="M1" s="9" t="s">
        <v>140</v>
      </c>
      <c r="N1" s="9" t="s">
        <v>141</v>
      </c>
      <c r="O1" s="13" t="s">
        <v>133</v>
      </c>
      <c r="P1" s="13" t="s">
        <v>135</v>
      </c>
      <c r="Q1" s="14" t="s">
        <v>136</v>
      </c>
      <c r="R1" s="14" t="s">
        <v>142</v>
      </c>
    </row>
    <row r="2" spans="1:18" s="2" customFormat="1" x14ac:dyDescent="0.15">
      <c r="A2" s="1" t="s">
        <v>37</v>
      </c>
      <c r="B2" s="7">
        <v>45171435.469999999</v>
      </c>
      <c r="C2" s="10">
        <v>3.9957625681360708E-2</v>
      </c>
      <c r="D2" s="10">
        <v>2.0712323408202988</v>
      </c>
      <c r="E2" s="10">
        <v>1.2631578947368421E-2</v>
      </c>
      <c r="F2" s="10">
        <v>5.8823529411764712E-2</v>
      </c>
      <c r="G2" s="10">
        <v>0.99644511142209224</v>
      </c>
      <c r="H2" s="7">
        <v>24151338.210000001</v>
      </c>
      <c r="I2" s="2" t="s">
        <v>10</v>
      </c>
      <c r="J2" s="16">
        <v>6.3799690000000006E-2</v>
      </c>
      <c r="K2" s="2">
        <v>700000</v>
      </c>
      <c r="L2" s="10">
        <v>0.97157766411864488</v>
      </c>
      <c r="M2" s="10">
        <v>0.96078045002243373</v>
      </c>
      <c r="N2" s="10">
        <v>0.61590573397478132</v>
      </c>
      <c r="O2" s="10">
        <f t="shared" ref="O2:O33" si="0">L2*0.4046+N2*0.413+M2*0.1824</f>
        <v>0.82271574511808032</v>
      </c>
      <c r="P2" s="10">
        <f>1/3+(O2-MIN(O1:O123))/(MAX(O1:O123)-MIN(O1:O123))*2/3</f>
        <v>0.88917601103962074</v>
      </c>
      <c r="Q2" s="7">
        <f t="shared" ref="Q2:Q33" si="1">P2*K2</f>
        <v>622423.20772773447</v>
      </c>
      <c r="R2" s="7">
        <f t="shared" ref="R2:R33" si="2">J2*Q2</f>
        <v>39710.407701835065</v>
      </c>
    </row>
    <row r="3" spans="1:18" x14ac:dyDescent="0.15">
      <c r="A3" s="1" t="s">
        <v>9</v>
      </c>
      <c r="B3" s="7">
        <v>570177995.27999997</v>
      </c>
      <c r="C3" s="10">
        <v>0.1594103668896677</v>
      </c>
      <c r="D3" s="10">
        <v>-0.111339899739701</v>
      </c>
      <c r="E3" s="10">
        <v>1.59930212271009E-2</v>
      </c>
      <c r="F3" s="10">
        <v>5.8823529411764712E-2</v>
      </c>
      <c r="G3" s="10">
        <v>0.90875309268213544</v>
      </c>
      <c r="H3" s="7">
        <v>139710966.02000001</v>
      </c>
      <c r="I3" s="2" t="s">
        <v>10</v>
      </c>
      <c r="J3" s="16">
        <v>6.3799690000000006E-2</v>
      </c>
      <c r="K3" s="2">
        <v>700000</v>
      </c>
      <c r="L3" s="10">
        <v>0.96401387583621434</v>
      </c>
      <c r="M3" s="10">
        <v>0.96078045002243373</v>
      </c>
      <c r="N3" s="10">
        <v>0.59493890280339035</v>
      </c>
      <c r="O3" s="10">
        <f t="shared" si="0"/>
        <v>0.8109961351052245</v>
      </c>
      <c r="P3" s="10">
        <f>1/3+(O3-MIN(O3:O125))/(MAX(O3:O125)-MIN(O3:O125))*2/3</f>
        <v>0.87666104609173923</v>
      </c>
      <c r="Q3" s="7">
        <f t="shared" si="1"/>
        <v>613662.73226421745</v>
      </c>
      <c r="R3" s="7">
        <f t="shared" si="2"/>
        <v>39151.492083010075</v>
      </c>
    </row>
    <row r="4" spans="1:18" x14ac:dyDescent="0.15">
      <c r="A4" s="1" t="s">
        <v>11</v>
      </c>
      <c r="B4" s="7">
        <v>1839969689.96</v>
      </c>
      <c r="C4" s="10">
        <v>0.1666173613743957</v>
      </c>
      <c r="D4" s="10">
        <v>-0.70880846690154065</v>
      </c>
      <c r="E4" s="10">
        <v>8.5163603765127743E-2</v>
      </c>
      <c r="F4" s="10">
        <v>5.8823529411764712E-2</v>
      </c>
      <c r="G4" s="10">
        <v>0.88049960516209369</v>
      </c>
      <c r="H4" s="7">
        <v>121319320.86</v>
      </c>
      <c r="I4" s="2" t="s">
        <v>10</v>
      </c>
      <c r="J4" s="16">
        <v>6.3799690000000006E-2</v>
      </c>
      <c r="K4" s="2">
        <v>700000</v>
      </c>
      <c r="L4" s="10">
        <v>0.80836887432070414</v>
      </c>
      <c r="M4" s="10">
        <v>0.96078045002243373</v>
      </c>
      <c r="N4" s="10">
        <v>0.5881836002523767</v>
      </c>
      <c r="O4" s="10">
        <f t="shared" si="0"/>
        <v>0.7452322275384804</v>
      </c>
      <c r="P4" s="10">
        <f>1/3+(O4-MIN(O3:O125))/(MAX(O3:O125)-MIN(O3:O125))*2/3</f>
        <v>0.80643405072835306</v>
      </c>
      <c r="Q4" s="7">
        <f t="shared" si="1"/>
        <v>564503.83550984715</v>
      </c>
      <c r="R4" s="7">
        <f t="shared" si="2"/>
        <v>36015.169709339243</v>
      </c>
    </row>
    <row r="5" spans="1:18" x14ac:dyDescent="0.15">
      <c r="A5" s="1" t="s">
        <v>15</v>
      </c>
      <c r="B5" s="7">
        <v>512950626.49000001</v>
      </c>
      <c r="C5" s="10">
        <v>0.1623549440613142</v>
      </c>
      <c r="D5" s="10">
        <v>-0.46784631918093839</v>
      </c>
      <c r="E5" s="10">
        <v>1.435758988832986E-2</v>
      </c>
      <c r="F5" s="10">
        <v>0</v>
      </c>
      <c r="G5" s="10">
        <v>0.88357489862396288</v>
      </c>
      <c r="H5" s="7">
        <v>88492569.120000005</v>
      </c>
      <c r="I5" s="2" t="s">
        <v>7</v>
      </c>
      <c r="J5" s="16">
        <v>0.04</v>
      </c>
      <c r="K5" s="2">
        <v>1000000</v>
      </c>
      <c r="L5" s="10">
        <v>0.96769386015084047</v>
      </c>
      <c r="M5" s="10">
        <v>1</v>
      </c>
      <c r="N5" s="10">
        <v>0.58891889146326393</v>
      </c>
      <c r="O5" s="10">
        <f t="shared" si="0"/>
        <v>0.81715243799135806</v>
      </c>
      <c r="P5" s="10">
        <f>1/3+(O5-MIN(O5:O127))/(MAX(O5:O127)-MIN(O5:O127))*2/3</f>
        <v>0.8832351483651073</v>
      </c>
      <c r="Q5" s="7">
        <f t="shared" si="1"/>
        <v>883235.14836510725</v>
      </c>
      <c r="R5" s="7">
        <f t="shared" si="2"/>
        <v>35329.405934604292</v>
      </c>
    </row>
    <row r="6" spans="1:18" x14ac:dyDescent="0.15">
      <c r="A6" s="1" t="s">
        <v>17</v>
      </c>
      <c r="B6" s="7">
        <v>319592135.36000001</v>
      </c>
      <c r="C6" s="10">
        <v>0.1558858839060013</v>
      </c>
      <c r="D6" s="10">
        <v>-3.5691973495481318E-2</v>
      </c>
      <c r="E6" s="10">
        <v>2.4720623095157469E-2</v>
      </c>
      <c r="F6" s="10">
        <v>0</v>
      </c>
      <c r="G6" s="10">
        <v>0.92322835002694226</v>
      </c>
      <c r="H6" s="7">
        <v>101112077.17</v>
      </c>
      <c r="I6" s="2" t="s">
        <v>7</v>
      </c>
      <c r="J6" s="16">
        <v>0.04</v>
      </c>
      <c r="K6" s="2">
        <v>1000000</v>
      </c>
      <c r="L6" s="10">
        <v>0.94437535946695417</v>
      </c>
      <c r="M6" s="10">
        <v>1</v>
      </c>
      <c r="N6" s="10">
        <v>0.5983998822243618</v>
      </c>
      <c r="O6" s="10">
        <f t="shared" si="0"/>
        <v>0.81163342179899112</v>
      </c>
      <c r="P6" s="10">
        <f>1/3+(O6-MIN(O6:O128))/(MAX(O6:O128)-MIN(O6:O128))*2/3</f>
        <v>0.87734158244282012</v>
      </c>
      <c r="Q6" s="7">
        <f t="shared" si="1"/>
        <v>877341.58244282007</v>
      </c>
      <c r="R6" s="7">
        <f t="shared" si="2"/>
        <v>35093.663297712803</v>
      </c>
    </row>
    <row r="7" spans="1:18" x14ac:dyDescent="0.15">
      <c r="A7" s="1" t="s">
        <v>22</v>
      </c>
      <c r="B7" s="7">
        <v>209084031.78999999</v>
      </c>
      <c r="C7" s="10">
        <v>0.1562843671047042</v>
      </c>
      <c r="D7" s="10">
        <v>-3.4376535252950847E-2</v>
      </c>
      <c r="E7" s="10">
        <v>7.1642685851318944E-2</v>
      </c>
      <c r="F7" s="10">
        <v>5.8823529411764712E-2</v>
      </c>
      <c r="G7" s="10">
        <v>0.46744847424868963</v>
      </c>
      <c r="H7" s="7">
        <v>69729995.629999995</v>
      </c>
      <c r="I7" s="2" t="s">
        <v>10</v>
      </c>
      <c r="J7" s="16">
        <v>6.3799690000000006E-2</v>
      </c>
      <c r="K7" s="2">
        <v>700000</v>
      </c>
      <c r="L7" s="10">
        <v>0.83879312710748521</v>
      </c>
      <c r="M7" s="10">
        <v>0.96078045002243373</v>
      </c>
      <c r="N7" s="10">
        <v>0.48942463077776338</v>
      </c>
      <c r="O7" s="10">
        <f t="shared" si="0"/>
        <v>0.71675442582299675</v>
      </c>
      <c r="P7" s="10">
        <f>1/3+(O7-MIN(O7:O129))/(MAX(O7:O129)-MIN(O7:O129))*2/3</f>
        <v>0.77602359424805667</v>
      </c>
      <c r="Q7" s="7">
        <f t="shared" si="1"/>
        <v>543216.51597363967</v>
      </c>
      <c r="R7" s="7">
        <f t="shared" si="2"/>
        <v>34657.045321998259</v>
      </c>
    </row>
    <row r="8" spans="1:18" x14ac:dyDescent="0.15">
      <c r="A8" s="1" t="s">
        <v>23</v>
      </c>
      <c r="B8" s="7">
        <v>211824339.19999999</v>
      </c>
      <c r="C8" s="10">
        <v>3.6712084122956151E-2</v>
      </c>
      <c r="D8" s="10">
        <v>-0.25005156655151051</v>
      </c>
      <c r="E8" s="10">
        <v>6.3018242122719739E-2</v>
      </c>
      <c r="F8" s="10">
        <v>0</v>
      </c>
      <c r="G8" s="10">
        <v>0.97999068937966505</v>
      </c>
      <c r="H8" s="7">
        <v>59930842.500000007</v>
      </c>
      <c r="I8" s="2" t="s">
        <v>7</v>
      </c>
      <c r="J8" s="16">
        <v>0.04</v>
      </c>
      <c r="K8" s="2">
        <v>1000000</v>
      </c>
      <c r="L8" s="10">
        <v>0.85819952128881793</v>
      </c>
      <c r="M8" s="10">
        <v>1</v>
      </c>
      <c r="N8" s="10">
        <v>0.61197154365774675</v>
      </c>
      <c r="O8" s="10">
        <f t="shared" si="0"/>
        <v>0.78237177384410517</v>
      </c>
      <c r="P8" s="10">
        <f>1/3+(O8-MIN(O7:O129))/(MAX(O7:O129)-MIN(O7:O129))*2/3</f>
        <v>0.84609408375720419</v>
      </c>
      <c r="Q8" s="7">
        <f t="shared" si="1"/>
        <v>846094.08375720424</v>
      </c>
      <c r="R8" s="7">
        <f t="shared" si="2"/>
        <v>33843.763350288173</v>
      </c>
    </row>
    <row r="9" spans="1:18" x14ac:dyDescent="0.15">
      <c r="A9" s="1" t="s">
        <v>19</v>
      </c>
      <c r="B9" s="7">
        <v>148439127.13999999</v>
      </c>
      <c r="C9" s="10">
        <v>9.5041774105112817E-2</v>
      </c>
      <c r="D9" s="10">
        <v>1.5565032754095069</v>
      </c>
      <c r="E9" s="10">
        <v>5.908683974932856E-2</v>
      </c>
      <c r="F9" s="10">
        <v>5.8823529411764712E-2</v>
      </c>
      <c r="G9" s="10">
        <v>0.1025342247913193</v>
      </c>
      <c r="H9" s="7">
        <v>104624409.43000001</v>
      </c>
      <c r="I9" s="2" t="s">
        <v>10</v>
      </c>
      <c r="J9" s="16">
        <v>6.3799690000000006E-2</v>
      </c>
      <c r="K9" s="2">
        <v>700000</v>
      </c>
      <c r="L9" s="10">
        <v>0.86704581177400908</v>
      </c>
      <c r="M9" s="10">
        <v>0.96078045002243373</v>
      </c>
      <c r="N9" s="10">
        <v>0.40217500845959525</v>
      </c>
      <c r="O9" s="10">
        <f t="shared" si="0"/>
        <v>0.69215136802166888</v>
      </c>
      <c r="P9" s="10">
        <f>1/3+(O9-MIN(O8:O130))/(MAX(O8:O130)-MIN(O8:O130))*2/3</f>
        <v>0.7497508423683813</v>
      </c>
      <c r="Q9" s="7">
        <f t="shared" si="1"/>
        <v>524825.58965786686</v>
      </c>
      <c r="R9" s="7">
        <f t="shared" si="2"/>
        <v>33483.709924239112</v>
      </c>
    </row>
    <row r="10" spans="1:18" x14ac:dyDescent="0.15">
      <c r="A10" s="1" t="s">
        <v>57</v>
      </c>
      <c r="B10" s="7">
        <v>50061017.689999998</v>
      </c>
      <c r="C10" s="10">
        <v>0.1455520112499735</v>
      </c>
      <c r="D10" s="10">
        <v>1.0152243007220769</v>
      </c>
      <c r="E10" s="10">
        <v>5.5118110236220472E-2</v>
      </c>
      <c r="F10" s="10">
        <v>0</v>
      </c>
      <c r="G10" s="10">
        <v>0.74819982090539883</v>
      </c>
      <c r="H10" s="7">
        <v>28571454.93</v>
      </c>
      <c r="I10" s="2" t="s">
        <v>7</v>
      </c>
      <c r="J10" s="16">
        <v>0.04</v>
      </c>
      <c r="K10" s="2">
        <v>1000000</v>
      </c>
      <c r="L10" s="10">
        <v>0.87597609629777184</v>
      </c>
      <c r="M10" s="10">
        <v>1</v>
      </c>
      <c r="N10" s="10">
        <v>0.55655122026609827</v>
      </c>
      <c r="O10" s="10">
        <f t="shared" si="0"/>
        <v>0.7666755825319771</v>
      </c>
      <c r="P10" s="10">
        <f>1/3+(O10-MIN(O10:O132))/(MAX(O10:O132)-MIN(O10:O132))*2/3</f>
        <v>0.829332665598149</v>
      </c>
      <c r="Q10" s="7">
        <f t="shared" si="1"/>
        <v>829332.66559814895</v>
      </c>
      <c r="R10" s="7">
        <f t="shared" si="2"/>
        <v>33173.306623925957</v>
      </c>
    </row>
    <row r="11" spans="1:18" x14ac:dyDescent="0.15">
      <c r="A11" s="1" t="s">
        <v>8</v>
      </c>
      <c r="B11" s="7">
        <v>590841712.78999996</v>
      </c>
      <c r="C11" s="10">
        <v>6.0005785614871132E-2</v>
      </c>
      <c r="D11" s="10">
        <v>0.74019446454253934</v>
      </c>
      <c r="E11" s="10">
        <v>8.2002046116313843E-2</v>
      </c>
      <c r="F11" s="10">
        <v>0</v>
      </c>
      <c r="G11" s="10">
        <v>0.7363721954658915</v>
      </c>
      <c r="H11" s="7">
        <v>261326123.53</v>
      </c>
      <c r="I11" s="2" t="s">
        <v>7</v>
      </c>
      <c r="J11" s="16">
        <v>0.04</v>
      </c>
      <c r="K11" s="2">
        <v>1000000</v>
      </c>
      <c r="L11" s="10">
        <v>0.81548289126778484</v>
      </c>
      <c r="M11" s="10">
        <v>1</v>
      </c>
      <c r="N11" s="10">
        <v>0.55372327944370381</v>
      </c>
      <c r="O11" s="10">
        <f t="shared" si="0"/>
        <v>0.74103209221719546</v>
      </c>
      <c r="P11" s="10">
        <f>1/3+(O11-MIN(O10:O132))/(MAX(O10:O132)-MIN(O10:O132))*2/3</f>
        <v>0.80194887193276343</v>
      </c>
      <c r="Q11" s="7">
        <f t="shared" si="1"/>
        <v>801948.87193276337</v>
      </c>
      <c r="R11" s="7">
        <f t="shared" si="2"/>
        <v>32077.954877310534</v>
      </c>
    </row>
    <row r="12" spans="1:18" x14ac:dyDescent="0.15">
      <c r="A12" s="1" t="s">
        <v>24</v>
      </c>
      <c r="B12" s="7">
        <v>209410435.5</v>
      </c>
      <c r="C12" s="10">
        <v>1.9799636202943661E-2</v>
      </c>
      <c r="D12" s="10">
        <v>-0.41452892922743778</v>
      </c>
      <c r="E12" s="10">
        <v>0.1116173120728929</v>
      </c>
      <c r="F12" s="10">
        <v>0</v>
      </c>
      <c r="G12" s="10">
        <v>0.99867637517997521</v>
      </c>
      <c r="H12" s="7">
        <v>51676204.869999997</v>
      </c>
      <c r="I12" s="2" t="s">
        <v>7</v>
      </c>
      <c r="J12" s="16">
        <v>0.04</v>
      </c>
      <c r="K12" s="2">
        <v>1000000</v>
      </c>
      <c r="L12" s="10">
        <v>0.74884375188894914</v>
      </c>
      <c r="M12" s="10">
        <v>1</v>
      </c>
      <c r="N12" s="10">
        <v>0.6164392207920969</v>
      </c>
      <c r="O12" s="10">
        <f t="shared" si="0"/>
        <v>0.73997158020140485</v>
      </c>
      <c r="P12" s="10">
        <f>1/3+(O12-MIN(O12:O134))/(MAX(O12:O134)-MIN(O12:O134))*2/3</f>
        <v>0.80081638794311982</v>
      </c>
      <c r="Q12" s="7">
        <f t="shared" si="1"/>
        <v>800816.38794311986</v>
      </c>
      <c r="R12" s="7">
        <f t="shared" si="2"/>
        <v>32032.655517724794</v>
      </c>
    </row>
    <row r="13" spans="1:18" x14ac:dyDescent="0.15">
      <c r="A13" s="1" t="s">
        <v>32</v>
      </c>
      <c r="B13" s="7">
        <v>140520367.66</v>
      </c>
      <c r="C13" s="10">
        <v>9.7694628889786111E-2</v>
      </c>
      <c r="D13" s="10">
        <v>0.2209425813112823</v>
      </c>
      <c r="E13" s="10">
        <v>8.0808080808080815E-2</v>
      </c>
      <c r="F13" s="10">
        <v>0</v>
      </c>
      <c r="G13" s="10">
        <v>0.4642049257786578</v>
      </c>
      <c r="H13" s="7">
        <v>63939841.659999996</v>
      </c>
      <c r="I13" s="2" t="s">
        <v>7</v>
      </c>
      <c r="J13" s="16">
        <v>0.04</v>
      </c>
      <c r="K13" s="2">
        <v>1000000</v>
      </c>
      <c r="L13" s="10">
        <v>0.81816950566619739</v>
      </c>
      <c r="M13" s="10">
        <v>1</v>
      </c>
      <c r="N13" s="10">
        <v>0.48864911066928252</v>
      </c>
      <c r="O13" s="10">
        <f t="shared" si="0"/>
        <v>0.71524346469895717</v>
      </c>
      <c r="P13" s="10">
        <f>1/3+(O13-MIN(O12:O134))/(MAX(O12:O134)-MIN(O12:O134))*2/3</f>
        <v>0.7744100912830072</v>
      </c>
      <c r="Q13" s="7">
        <f t="shared" si="1"/>
        <v>774410.09128300718</v>
      </c>
      <c r="R13" s="7">
        <f t="shared" si="2"/>
        <v>30976.403651320288</v>
      </c>
    </row>
    <row r="14" spans="1:18" x14ac:dyDescent="0.15">
      <c r="A14" s="1" t="s">
        <v>16</v>
      </c>
      <c r="B14" s="7">
        <v>358888832.79000002</v>
      </c>
      <c r="C14" s="10">
        <v>6.103576617224396E-2</v>
      </c>
      <c r="D14" s="10">
        <v>-9.7425597247140172E-2</v>
      </c>
      <c r="E14" s="10">
        <v>0.11310344827586211</v>
      </c>
      <c r="F14" s="10">
        <v>0</v>
      </c>
      <c r="G14" s="10">
        <v>0.54745581906964969</v>
      </c>
      <c r="H14" s="7">
        <v>116955303.72</v>
      </c>
      <c r="I14" s="2" t="s">
        <v>7</v>
      </c>
      <c r="J14" s="16">
        <v>0.04</v>
      </c>
      <c r="K14" s="2">
        <v>1000000</v>
      </c>
      <c r="L14" s="10">
        <v>0.74549970547586253</v>
      </c>
      <c r="M14" s="10">
        <v>1</v>
      </c>
      <c r="N14" s="10">
        <v>0.50855408558271831</v>
      </c>
      <c r="O14" s="10">
        <f t="shared" si="0"/>
        <v>0.69406201818119662</v>
      </c>
      <c r="P14" s="10">
        <f>1/3+(O14-MIN(O13:O135))/(MAX(O13:O135)-MIN(O13:O135))*2/3</f>
        <v>0.75179115938813912</v>
      </c>
      <c r="Q14" s="7">
        <f t="shared" si="1"/>
        <v>751791.15938813915</v>
      </c>
      <c r="R14" s="7">
        <f t="shared" si="2"/>
        <v>30071.646375525568</v>
      </c>
    </row>
    <row r="15" spans="1:18" x14ac:dyDescent="0.15">
      <c r="A15" s="1" t="s">
        <v>26</v>
      </c>
      <c r="B15" s="7">
        <v>187726474.53999999</v>
      </c>
      <c r="C15" s="10">
        <v>5.2895662448954009E-2</v>
      </c>
      <c r="D15" s="10">
        <v>0.35012268111956568</v>
      </c>
      <c r="E15" s="10">
        <v>9.4488188976377951E-2</v>
      </c>
      <c r="F15" s="10">
        <v>0</v>
      </c>
      <c r="G15" s="10">
        <v>0.31854979504906239</v>
      </c>
      <c r="H15" s="7">
        <v>73273690.640000015</v>
      </c>
      <c r="I15" s="2" t="s">
        <v>7</v>
      </c>
      <c r="J15" s="16">
        <v>0.04</v>
      </c>
      <c r="K15" s="2">
        <v>1000000</v>
      </c>
      <c r="L15" s="10">
        <v>0.78738704962715733</v>
      </c>
      <c r="M15" s="10">
        <v>1</v>
      </c>
      <c r="N15" s="10">
        <v>0.45382351752437516</v>
      </c>
      <c r="O15" s="10">
        <f t="shared" si="0"/>
        <v>0.68840591301671483</v>
      </c>
      <c r="P15" s="10">
        <f>1/3+(O15-MIN(O15:O137))/(MAX(O15:O137)-MIN(O15:O137))*2/3</f>
        <v>0.74575120090851632</v>
      </c>
      <c r="Q15" s="7">
        <f t="shared" si="1"/>
        <v>745751.2009085163</v>
      </c>
      <c r="R15" s="7">
        <f t="shared" si="2"/>
        <v>29830.048036340653</v>
      </c>
    </row>
    <row r="16" spans="1:18" x14ac:dyDescent="0.15">
      <c r="A16" s="1" t="s">
        <v>6</v>
      </c>
      <c r="B16" s="7">
        <v>4065843301.7800002</v>
      </c>
      <c r="C16" s="10">
        <v>0.1556356435436084</v>
      </c>
      <c r="D16" s="10">
        <v>-0.16067779584495631</v>
      </c>
      <c r="E16" s="10">
        <v>2.7620221948212079E-2</v>
      </c>
      <c r="F16" s="10">
        <v>0</v>
      </c>
      <c r="G16" s="10">
        <v>-0.41291875624055752</v>
      </c>
      <c r="H16" s="7">
        <v>1448899104.47</v>
      </c>
      <c r="I16" s="2" t="s">
        <v>7</v>
      </c>
      <c r="J16" s="16">
        <v>0.04</v>
      </c>
      <c r="K16" s="2">
        <v>1000000</v>
      </c>
      <c r="L16" s="10">
        <v>0.93785079264713433</v>
      </c>
      <c r="M16" s="10">
        <v>1</v>
      </c>
      <c r="N16" s="10">
        <v>0.27893214239375408</v>
      </c>
      <c r="O16" s="10">
        <f t="shared" si="0"/>
        <v>0.67705340551365101</v>
      </c>
      <c r="P16" s="10">
        <f>1/3+(O16-MIN(O16:O138))/(MAX(O16:O138)-MIN(O16:O138))*2/3</f>
        <v>0.73362825199506654</v>
      </c>
      <c r="Q16" s="7">
        <f t="shared" si="1"/>
        <v>733628.25199506653</v>
      </c>
      <c r="R16" s="7">
        <f t="shared" si="2"/>
        <v>29345.13007980266</v>
      </c>
    </row>
    <row r="17" spans="1:18" x14ac:dyDescent="0.15">
      <c r="A17" s="1" t="s">
        <v>30</v>
      </c>
      <c r="B17" s="7">
        <v>111933993.52</v>
      </c>
      <c r="C17" s="10">
        <v>9.78475756611243E-2</v>
      </c>
      <c r="D17" s="10">
        <v>1.12715929666653</v>
      </c>
      <c r="E17" s="10">
        <v>0.1254801536491677</v>
      </c>
      <c r="F17" s="10">
        <v>0</v>
      </c>
      <c r="G17" s="10">
        <v>0.41111802637308431</v>
      </c>
      <c r="H17" s="7">
        <v>63853730.419999987</v>
      </c>
      <c r="I17" s="2" t="s">
        <v>7</v>
      </c>
      <c r="J17" s="16">
        <v>0.04</v>
      </c>
      <c r="K17" s="2">
        <v>1000000</v>
      </c>
      <c r="L17" s="10">
        <v>0.71765011478892449</v>
      </c>
      <c r="M17" s="10">
        <v>1</v>
      </c>
      <c r="N17" s="10">
        <v>0.47595623285556221</v>
      </c>
      <c r="O17" s="10">
        <f t="shared" si="0"/>
        <v>0.66933116061294606</v>
      </c>
      <c r="P17" s="10">
        <f>1/3+(O17-MIN(O16:O138))/(MAX(O16:O138)-MIN(O16:O138))*2/3</f>
        <v>0.72538193457108524</v>
      </c>
      <c r="Q17" s="7">
        <f t="shared" si="1"/>
        <v>725381.93457108526</v>
      </c>
      <c r="R17" s="7">
        <f t="shared" si="2"/>
        <v>29015.277382843411</v>
      </c>
    </row>
    <row r="18" spans="1:18" x14ac:dyDescent="0.15">
      <c r="A18" s="1" t="s">
        <v>36</v>
      </c>
      <c r="B18" s="7">
        <v>49029625.43</v>
      </c>
      <c r="C18" s="10">
        <v>9.6755854820325116E-2</v>
      </c>
      <c r="D18" s="10">
        <v>0.43821377969976077</v>
      </c>
      <c r="E18" s="10">
        <v>7.7328646748681895E-2</v>
      </c>
      <c r="F18" s="10">
        <v>2.7027027027027029E-2</v>
      </c>
      <c r="G18" s="10">
        <v>0.9740541401480578</v>
      </c>
      <c r="H18" s="7">
        <v>23322756.48</v>
      </c>
      <c r="I18" s="2" t="s">
        <v>13</v>
      </c>
      <c r="J18" s="16">
        <v>4.986144E-2</v>
      </c>
      <c r="K18" s="2">
        <v>700000</v>
      </c>
      <c r="L18" s="10">
        <v>0.82599879503626372</v>
      </c>
      <c r="M18" s="10">
        <v>0.9819802066589457</v>
      </c>
      <c r="N18" s="10">
        <v>0.61055213715459533</v>
      </c>
      <c r="O18" s="10">
        <f t="shared" si="0"/>
        <v>0.76547033481111182</v>
      </c>
      <c r="P18" s="10">
        <f>1/3+(O18-MIN(O18:O140))/(MAX(O18:O140)-MIN(O18:O140))*2/3</f>
        <v>0.82804562337032772</v>
      </c>
      <c r="Q18" s="7">
        <f t="shared" si="1"/>
        <v>579631.93635922938</v>
      </c>
      <c r="R18" s="7">
        <f t="shared" si="2"/>
        <v>28901.283016859536</v>
      </c>
    </row>
    <row r="19" spans="1:18" x14ac:dyDescent="0.15">
      <c r="A19" s="1" t="s">
        <v>21</v>
      </c>
      <c r="B19" s="7">
        <v>212454771.00999999</v>
      </c>
      <c r="C19" s="10">
        <v>0.14837629750624071</v>
      </c>
      <c r="D19" s="10">
        <v>-4.9586170150173803E-2</v>
      </c>
      <c r="E19" s="10">
        <v>0.14953154278575889</v>
      </c>
      <c r="F19" s="10">
        <v>0</v>
      </c>
      <c r="G19" s="10">
        <v>0.56683261447836208</v>
      </c>
      <c r="H19" s="7">
        <v>72218129.269999996</v>
      </c>
      <c r="I19" s="2" t="s">
        <v>7</v>
      </c>
      <c r="J19" s="16">
        <v>0.04</v>
      </c>
      <c r="K19" s="2">
        <v>1000000</v>
      </c>
      <c r="L19" s="10">
        <v>0.66353059873171283</v>
      </c>
      <c r="M19" s="10">
        <v>1</v>
      </c>
      <c r="N19" s="10">
        <v>0.51318700427558739</v>
      </c>
      <c r="O19" s="10">
        <f t="shared" si="0"/>
        <v>0.66281071301266858</v>
      </c>
      <c r="P19" s="10">
        <f>1/3+(O19-MIN(O18:O140))/(MAX(O18:O140)-MIN(O18:O140))*2/3</f>
        <v>0.71841897479064409</v>
      </c>
      <c r="Q19" s="7">
        <f t="shared" si="1"/>
        <v>718418.97479064413</v>
      </c>
      <c r="R19" s="7">
        <f t="shared" si="2"/>
        <v>28736.758991625768</v>
      </c>
    </row>
    <row r="20" spans="1:18" x14ac:dyDescent="0.15">
      <c r="A20" s="1" t="s">
        <v>27</v>
      </c>
      <c r="B20" s="7">
        <v>180443886.06999999</v>
      </c>
      <c r="C20" s="10">
        <v>0.15889307027491911</v>
      </c>
      <c r="D20" s="10">
        <v>-0.36171794043037608</v>
      </c>
      <c r="E20" s="10">
        <v>8.9706356889319133E-2</v>
      </c>
      <c r="F20" s="10">
        <v>0</v>
      </c>
      <c r="G20" s="10">
        <v>-1.532239711866706E-2</v>
      </c>
      <c r="H20" s="7">
        <v>49024865.189999998</v>
      </c>
      <c r="I20" s="2" t="s">
        <v>7</v>
      </c>
      <c r="J20" s="16">
        <v>0.04</v>
      </c>
      <c r="K20" s="2">
        <v>1000000</v>
      </c>
      <c r="L20" s="10">
        <v>0.79814694518690554</v>
      </c>
      <c r="M20" s="10">
        <v>1</v>
      </c>
      <c r="N20" s="10">
        <v>0.37399593410068982</v>
      </c>
      <c r="O20" s="10">
        <f t="shared" si="0"/>
        <v>0.65979057480620684</v>
      </c>
      <c r="P20" s="10">
        <f>1/3+(O20-MIN(O20:O142))/(MAX(O20:O142)-MIN(O20:O142))*2/3</f>
        <v>0.71519387397669509</v>
      </c>
      <c r="Q20" s="7">
        <f t="shared" si="1"/>
        <v>715193.87397669512</v>
      </c>
      <c r="R20" s="7">
        <f t="shared" si="2"/>
        <v>28607.754959067806</v>
      </c>
    </row>
    <row r="21" spans="1:18" x14ac:dyDescent="0.15">
      <c r="A21" s="1" t="s">
        <v>18</v>
      </c>
      <c r="B21" s="7">
        <v>340831584.47000003</v>
      </c>
      <c r="C21" s="10">
        <v>3.1188268676829889E-2</v>
      </c>
      <c r="D21" s="10">
        <v>0.16035179351739171</v>
      </c>
      <c r="E21" s="10">
        <v>9.154929577464789E-2</v>
      </c>
      <c r="F21" s="10">
        <v>2.7027027027027029E-2</v>
      </c>
      <c r="G21" s="10">
        <v>0.98490592150372491</v>
      </c>
      <c r="H21" s="7">
        <v>102827866.81999999</v>
      </c>
      <c r="I21" s="2" t="s">
        <v>13</v>
      </c>
      <c r="J21" s="16">
        <v>4.986144E-2</v>
      </c>
      <c r="K21" s="2">
        <v>700000</v>
      </c>
      <c r="L21" s="10">
        <v>0.79400003430358856</v>
      </c>
      <c r="M21" s="10">
        <v>0.9819802066589457</v>
      </c>
      <c r="N21" s="10">
        <v>0.61314675735255642</v>
      </c>
      <c r="O21" s="10">
        <f t="shared" si="0"/>
        <v>0.75359521436042942</v>
      </c>
      <c r="P21" s="10">
        <f>1/3+(O21-MIN(O21:O143))/(MAX(O21:O143)-MIN(O21:O143))*2/3</f>
        <v>0.8153645942209673</v>
      </c>
      <c r="Q21" s="7">
        <f t="shared" si="1"/>
        <v>570755.21595467709</v>
      </c>
      <c r="R21" s="7">
        <f t="shared" si="2"/>
        <v>28458.676955011175</v>
      </c>
    </row>
    <row r="22" spans="1:18" x14ac:dyDescent="0.15">
      <c r="A22" s="1" t="s">
        <v>38</v>
      </c>
      <c r="B22" s="7">
        <v>71493447.690000013</v>
      </c>
      <c r="C22" s="10">
        <v>9.2526998399676694E-2</v>
      </c>
      <c r="D22" s="10">
        <v>-0.16037226290905071</v>
      </c>
      <c r="E22" s="10">
        <v>6.6250000000000003E-2</v>
      </c>
      <c r="F22" s="10">
        <v>2.7027027027027029E-2</v>
      </c>
      <c r="G22" s="10">
        <v>0.7041023798190813</v>
      </c>
      <c r="H22" s="7">
        <v>27305174.420000009</v>
      </c>
      <c r="I22" s="2" t="s">
        <v>13</v>
      </c>
      <c r="J22" s="16">
        <v>4.986144E-2</v>
      </c>
      <c r="K22" s="2">
        <v>700000</v>
      </c>
      <c r="L22" s="10">
        <v>0.85092754298544226</v>
      </c>
      <c r="M22" s="10">
        <v>0.9819802066589457</v>
      </c>
      <c r="N22" s="10">
        <v>0.54600768823633727</v>
      </c>
      <c r="O22" s="10">
        <f t="shared" si="0"/>
        <v>0.74889964882810889</v>
      </c>
      <c r="P22" s="10">
        <f>1/3+(O22-MIN(O22:O144))/(MAX(O22:O144)-MIN(O22:O144))*2/3</f>
        <v>0.81035036269082172</v>
      </c>
      <c r="Q22" s="7">
        <f t="shared" si="1"/>
        <v>567245.25388357521</v>
      </c>
      <c r="R22" s="7">
        <f t="shared" si="2"/>
        <v>28283.665191800654</v>
      </c>
    </row>
    <row r="23" spans="1:18" x14ac:dyDescent="0.15">
      <c r="A23" s="1" t="s">
        <v>14</v>
      </c>
      <c r="B23" s="7">
        <v>366439288.30000007</v>
      </c>
      <c r="C23" s="10">
        <v>8.0390260762331009E-2</v>
      </c>
      <c r="D23" s="10">
        <v>-5.4196942606438883E-2</v>
      </c>
      <c r="E23" s="10">
        <v>0.13212927756653989</v>
      </c>
      <c r="F23" s="10">
        <v>0</v>
      </c>
      <c r="G23" s="10">
        <v>0.1750811092818074</v>
      </c>
      <c r="H23" s="7">
        <v>143058411.84</v>
      </c>
      <c r="I23" s="2" t="s">
        <v>7</v>
      </c>
      <c r="J23" s="16">
        <v>0.04</v>
      </c>
      <c r="K23" s="2">
        <v>1000000</v>
      </c>
      <c r="L23" s="10">
        <v>0.70268851015625988</v>
      </c>
      <c r="M23" s="10">
        <v>1</v>
      </c>
      <c r="N23" s="10">
        <v>0.41952069514271506</v>
      </c>
      <c r="O23" s="10">
        <f t="shared" si="0"/>
        <v>0.63996981830316402</v>
      </c>
      <c r="P23" s="10">
        <f>1/3+(O23-MIN(O22:O144))/(MAX(O22:O144)-MIN(O22:O144))*2/3</f>
        <v>0.69402797574254138</v>
      </c>
      <c r="Q23" s="7">
        <f t="shared" si="1"/>
        <v>694027.97574254137</v>
      </c>
      <c r="R23" s="7">
        <f t="shared" si="2"/>
        <v>27761.119029701655</v>
      </c>
    </row>
    <row r="24" spans="1:18" x14ac:dyDescent="0.15">
      <c r="A24" s="1" t="s">
        <v>20</v>
      </c>
      <c r="B24" s="7">
        <v>223684403.09</v>
      </c>
      <c r="C24" s="10">
        <v>8.6365509410269922E-2</v>
      </c>
      <c r="D24" s="10">
        <v>-0.43712495938475399</v>
      </c>
      <c r="E24" s="10">
        <v>7.7192982456140355E-2</v>
      </c>
      <c r="F24" s="10">
        <v>2.7027027027027029E-2</v>
      </c>
      <c r="G24" s="10">
        <v>0.60278106321856384</v>
      </c>
      <c r="H24" s="7">
        <v>69619972.709999993</v>
      </c>
      <c r="I24" s="2" t="s">
        <v>13</v>
      </c>
      <c r="J24" s="16">
        <v>4.986144E-2</v>
      </c>
      <c r="K24" s="2">
        <v>700000</v>
      </c>
      <c r="L24" s="10">
        <v>0.82630406323286953</v>
      </c>
      <c r="M24" s="10">
        <v>0.9819802066589457</v>
      </c>
      <c r="N24" s="10">
        <v>0.52178214301508385</v>
      </c>
      <c r="O24" s="10">
        <f t="shared" si="0"/>
        <v>0.72893183874384027</v>
      </c>
      <c r="P24" s="10">
        <f>1/3+(O24-MIN(O24:O146))/(MAX(O24:O146)-MIN(O24:O146))*2/3</f>
        <v>0.789027431038962</v>
      </c>
      <c r="Q24" s="7">
        <f t="shared" si="1"/>
        <v>552319.20172727341</v>
      </c>
      <c r="R24" s="7">
        <f t="shared" si="2"/>
        <v>27539.430737772338</v>
      </c>
    </row>
    <row r="25" spans="1:18" x14ac:dyDescent="0.15">
      <c r="A25" s="1" t="s">
        <v>39</v>
      </c>
      <c r="B25" s="7">
        <v>47282037.600000001</v>
      </c>
      <c r="C25" s="10">
        <v>0.14783227848877639</v>
      </c>
      <c r="D25" s="10">
        <v>0.29278276951923282</v>
      </c>
      <c r="E25" s="10">
        <v>4.1027607361963189E-2</v>
      </c>
      <c r="F25" s="10">
        <v>0</v>
      </c>
      <c r="G25" s="10">
        <v>0.90669697915049252</v>
      </c>
      <c r="H25" s="7">
        <v>18702318.190000001</v>
      </c>
      <c r="I25" s="2" t="s">
        <v>7</v>
      </c>
      <c r="J25" s="16">
        <v>0.04</v>
      </c>
      <c r="K25" s="2">
        <v>800000</v>
      </c>
      <c r="L25" s="10">
        <v>0.90768200747665173</v>
      </c>
      <c r="M25" s="10">
        <v>1</v>
      </c>
      <c r="N25" s="10">
        <v>0.59444729369129123</v>
      </c>
      <c r="O25" s="10">
        <f t="shared" si="0"/>
        <v>0.79515487251955663</v>
      </c>
      <c r="P25" s="10">
        <f>1/3+(O25-MIN(O24:O146))/(MAX(O24:O146)-MIN(O24:O146))*2/3</f>
        <v>0.85974471135258446</v>
      </c>
      <c r="Q25" s="7">
        <f t="shared" si="1"/>
        <v>687795.76908206753</v>
      </c>
      <c r="R25" s="7">
        <f t="shared" si="2"/>
        <v>27511.830763282702</v>
      </c>
    </row>
    <row r="26" spans="1:18" x14ac:dyDescent="0.15">
      <c r="A26" s="1" t="s">
        <v>31</v>
      </c>
      <c r="B26" s="7">
        <v>183238932.06</v>
      </c>
      <c r="C26" s="10">
        <v>0.1572027305887585</v>
      </c>
      <c r="D26" s="10">
        <v>-0.2046045739068498</v>
      </c>
      <c r="E26" s="10">
        <v>2.296918767507003E-2</v>
      </c>
      <c r="F26" s="10">
        <v>2.7027027027027029E-2</v>
      </c>
      <c r="G26" s="10">
        <v>5.1616887708682738E-2</v>
      </c>
      <c r="H26" s="7">
        <v>47489171.130000003</v>
      </c>
      <c r="I26" s="2" t="s">
        <v>13</v>
      </c>
      <c r="J26" s="16">
        <v>4.986144E-2</v>
      </c>
      <c r="K26" s="2">
        <v>700000</v>
      </c>
      <c r="L26" s="10">
        <v>0.94831637154761494</v>
      </c>
      <c r="M26" s="10">
        <v>0.9819802066589457</v>
      </c>
      <c r="N26" s="10">
        <v>0.39000086498651609</v>
      </c>
      <c r="O26" s="10">
        <f t="shared" si="0"/>
        <v>0.72387235086218782</v>
      </c>
      <c r="P26" s="10">
        <f>1/3+(O26-MIN(O26:O148))/(MAX(O26:O148)-MIN(O26:O148))*2/3</f>
        <v>0.7836245794574116</v>
      </c>
      <c r="Q26" s="7">
        <f t="shared" si="1"/>
        <v>548537.20562018815</v>
      </c>
      <c r="R26" s="7">
        <f t="shared" si="2"/>
        <v>27350.854965798673</v>
      </c>
    </row>
    <row r="27" spans="1:18" x14ac:dyDescent="0.15">
      <c r="A27" s="1" t="s">
        <v>29</v>
      </c>
      <c r="B27" s="7">
        <v>118412938.23</v>
      </c>
      <c r="C27" s="10">
        <v>9.5512431403670967E-2</v>
      </c>
      <c r="D27" s="10">
        <v>1.3247288269174931</v>
      </c>
      <c r="E27" s="10">
        <v>2.5920873124147339E-2</v>
      </c>
      <c r="F27" s="10">
        <v>2.7027027027027029E-2</v>
      </c>
      <c r="G27" s="10">
        <v>3.0657637030750421E-2</v>
      </c>
      <c r="H27" s="7">
        <v>73361958.689999983</v>
      </c>
      <c r="I27" s="2" t="s">
        <v>13</v>
      </c>
      <c r="J27" s="16">
        <v>4.986144E-2</v>
      </c>
      <c r="K27" s="2">
        <v>700000</v>
      </c>
      <c r="L27" s="10">
        <v>0.94167460280181292</v>
      </c>
      <c r="M27" s="10">
        <v>0.9819802066589457</v>
      </c>
      <c r="N27" s="10">
        <v>0.3849895870250965</v>
      </c>
      <c r="O27" s="10">
        <f t="shared" si="0"/>
        <v>0.71911543342957007</v>
      </c>
      <c r="P27" s="10">
        <f>1/3+(O27-MIN(O27:O149))/(MAX(O27:O149)-MIN(O27:O149))*2/3</f>
        <v>0.77854483236140126</v>
      </c>
      <c r="Q27" s="7">
        <f t="shared" si="1"/>
        <v>544981.38265298086</v>
      </c>
      <c r="R27" s="7">
        <f t="shared" si="2"/>
        <v>27173.556512268646</v>
      </c>
    </row>
    <row r="28" spans="1:18" x14ac:dyDescent="0.15">
      <c r="A28" s="1" t="s">
        <v>73</v>
      </c>
      <c r="B28" s="7">
        <v>8885211.7200000007</v>
      </c>
      <c r="C28" s="10">
        <v>6.6308324277049406E-3</v>
      </c>
      <c r="D28" s="10">
        <v>5.1673806089911289E-2</v>
      </c>
      <c r="E28" s="10">
        <v>6.6909090909090904E-2</v>
      </c>
      <c r="F28" s="10">
        <v>0</v>
      </c>
      <c r="G28" s="10">
        <v>0.99021349600434727</v>
      </c>
      <c r="H28" s="7">
        <v>3131233.64</v>
      </c>
      <c r="I28" s="2" t="s">
        <v>7</v>
      </c>
      <c r="J28" s="16">
        <v>0.04</v>
      </c>
      <c r="K28" s="2">
        <v>800000</v>
      </c>
      <c r="L28" s="10">
        <v>0.84944448161390829</v>
      </c>
      <c r="M28" s="10">
        <v>1</v>
      </c>
      <c r="N28" s="10">
        <v>0.61441577830253191</v>
      </c>
      <c r="O28" s="10">
        <f t="shared" si="0"/>
        <v>0.77983895369993295</v>
      </c>
      <c r="P28" s="10">
        <f>1/3+(O28-MIN(O28:O150))/(MAX(O28:O150)-MIN(O28:O150))*2/3</f>
        <v>0.84338937299559746</v>
      </c>
      <c r="Q28" s="7">
        <f t="shared" si="1"/>
        <v>674711.49839647801</v>
      </c>
      <c r="R28" s="7">
        <f t="shared" si="2"/>
        <v>26988.459935859122</v>
      </c>
    </row>
    <row r="29" spans="1:18" x14ac:dyDescent="0.15">
      <c r="A29" s="1" t="s">
        <v>28</v>
      </c>
      <c r="B29" s="7">
        <v>191826403.59999999</v>
      </c>
      <c r="C29" s="10">
        <v>0.15793266532365929</v>
      </c>
      <c r="D29" s="10">
        <v>1.6585919373564521E-2</v>
      </c>
      <c r="E29" s="10">
        <v>5.1480051480051477E-2</v>
      </c>
      <c r="F29" s="10">
        <v>2.7027027027027029E-2</v>
      </c>
      <c r="G29" s="10">
        <v>7.4372854269577862E-2</v>
      </c>
      <c r="H29" s="7">
        <v>60635660.880000003</v>
      </c>
      <c r="I29" s="2" t="s">
        <v>13</v>
      </c>
      <c r="J29" s="16">
        <v>4.986144E-2</v>
      </c>
      <c r="K29" s="2">
        <v>700000</v>
      </c>
      <c r="L29" s="10">
        <v>0.88416231757869779</v>
      </c>
      <c r="M29" s="10">
        <v>0.9819802066589457</v>
      </c>
      <c r="N29" s="10">
        <v>0.39544173073628047</v>
      </c>
      <c r="O29" s="10">
        <f t="shared" si="0"/>
        <v>0.70016269818101662</v>
      </c>
      <c r="P29" s="10">
        <f>1/3+(O29-MIN(O28:O150))/(MAX(O28:O150)-MIN(O28:O150))*2/3</f>
        <v>0.75830586391092081</v>
      </c>
      <c r="Q29" s="7">
        <f t="shared" si="1"/>
        <v>530814.10473764455</v>
      </c>
      <c r="R29" s="7">
        <f t="shared" si="2"/>
        <v>26467.155634529779</v>
      </c>
    </row>
    <row r="30" spans="1:18" x14ac:dyDescent="0.15">
      <c r="A30" s="1" t="s">
        <v>12</v>
      </c>
      <c r="B30" s="7">
        <v>202632288.87</v>
      </c>
      <c r="C30" s="10">
        <v>0.1513007195988843</v>
      </c>
      <c r="D30" s="10">
        <v>-0.1289154904198665</v>
      </c>
      <c r="E30" s="10">
        <v>5.1886792452830191E-2</v>
      </c>
      <c r="F30" s="10">
        <v>2.7027027027027029E-2</v>
      </c>
      <c r="G30" s="10">
        <v>2.392167495630396E-2</v>
      </c>
      <c r="H30" s="7">
        <v>90826068.320000008</v>
      </c>
      <c r="I30" s="2" t="s">
        <v>13</v>
      </c>
      <c r="J30" s="16">
        <v>4.986144E-2</v>
      </c>
      <c r="K30" s="2">
        <v>700000</v>
      </c>
      <c r="L30" s="10">
        <v>0.88324708452996858</v>
      </c>
      <c r="M30" s="10">
        <v>0.9819802066589457</v>
      </c>
      <c r="N30" s="10">
        <v>0.38337904388500244</v>
      </c>
      <c r="O30" s="10">
        <f t="shared" si="0"/>
        <v>0.69481050521992294</v>
      </c>
      <c r="P30" s="10">
        <f>1/3+(O30-MIN(O30:O152))/(MAX(O30:O152)-MIN(O30:O152))*2/3</f>
        <v>0.75259044272976294</v>
      </c>
      <c r="Q30" s="7">
        <f t="shared" si="1"/>
        <v>526813.30991083407</v>
      </c>
      <c r="R30" s="7">
        <f t="shared" si="2"/>
        <v>26267.670243320459</v>
      </c>
    </row>
    <row r="31" spans="1:18" x14ac:dyDescent="0.15">
      <c r="A31" s="1" t="s">
        <v>40</v>
      </c>
      <c r="B31" s="7">
        <v>44150482.290000007</v>
      </c>
      <c r="C31" s="10">
        <v>3.0005810158500981E-2</v>
      </c>
      <c r="D31" s="10">
        <v>1.7409779592022361</v>
      </c>
      <c r="E31" s="10">
        <v>0.1521739130434783</v>
      </c>
      <c r="F31" s="10">
        <v>2.7027027027027029E-2</v>
      </c>
      <c r="G31" s="10">
        <v>0.94672766914410977</v>
      </c>
      <c r="H31" s="7">
        <v>24125250.82</v>
      </c>
      <c r="I31" s="2" t="s">
        <v>13</v>
      </c>
      <c r="J31" s="16">
        <v>4.986144E-2</v>
      </c>
      <c r="K31" s="2">
        <v>700000</v>
      </c>
      <c r="L31" s="10">
        <v>0.65758483877398066</v>
      </c>
      <c r="M31" s="10">
        <v>0.9819802066589457</v>
      </c>
      <c r="N31" s="10">
        <v>0.60401848087624477</v>
      </c>
      <c r="O31" s="10">
        <f t="shared" si="0"/>
        <v>0.69463164806443334</v>
      </c>
      <c r="P31" s="10">
        <f>1/3+(O31-MIN(O31:O153))/(MAX(O31:O153)-MIN(O31:O153))*2/3</f>
        <v>0.75239944737845221</v>
      </c>
      <c r="Q31" s="7">
        <f t="shared" si="1"/>
        <v>526679.61316491652</v>
      </c>
      <c r="R31" s="7">
        <f t="shared" si="2"/>
        <v>26261.003931045696</v>
      </c>
    </row>
    <row r="32" spans="1:18" x14ac:dyDescent="0.15">
      <c r="A32" s="1" t="s">
        <v>25</v>
      </c>
      <c r="B32" s="7">
        <v>154980771.44</v>
      </c>
      <c r="C32" s="10">
        <v>8.4573627219776876E-2</v>
      </c>
      <c r="D32" s="10">
        <v>0.1983438244355771</v>
      </c>
      <c r="E32" s="10">
        <v>0.17011834319526631</v>
      </c>
      <c r="F32" s="10">
        <v>0</v>
      </c>
      <c r="G32" s="10">
        <v>0.1582151333495776</v>
      </c>
      <c r="H32" s="7">
        <v>66356969.590000004</v>
      </c>
      <c r="I32" s="2" t="s">
        <v>7</v>
      </c>
      <c r="J32" s="16">
        <v>0.04</v>
      </c>
      <c r="K32" s="2">
        <v>1000000</v>
      </c>
      <c r="L32" s="10">
        <v>0.61720696839308398</v>
      </c>
      <c r="M32" s="10">
        <v>1</v>
      </c>
      <c r="N32" s="10">
        <v>0.41548810381458828</v>
      </c>
      <c r="O32" s="10">
        <f t="shared" si="0"/>
        <v>0.60371852628726674</v>
      </c>
      <c r="P32" s="10">
        <f>1/3+(O32-MIN(O31:O153))/(MAX(O31:O153)-MIN(O31:O153))*2/3</f>
        <v>0.65531647865375586</v>
      </c>
      <c r="Q32" s="7">
        <f t="shared" si="1"/>
        <v>655316.47865375585</v>
      </c>
      <c r="R32" s="7">
        <f t="shared" si="2"/>
        <v>26212.659146150236</v>
      </c>
    </row>
    <row r="33" spans="1:18" x14ac:dyDescent="0.15">
      <c r="A33" s="1" t="s">
        <v>51</v>
      </c>
      <c r="B33" s="7">
        <v>26235453.609999999</v>
      </c>
      <c r="C33" s="10">
        <v>0</v>
      </c>
      <c r="D33" s="10">
        <v>0.76285618425756974</v>
      </c>
      <c r="E33" s="10">
        <v>0.1009174311926606</v>
      </c>
      <c r="F33" s="10">
        <v>0</v>
      </c>
      <c r="G33" s="10">
        <v>0.9996026129315323</v>
      </c>
      <c r="H33" s="7">
        <v>14079421.75</v>
      </c>
      <c r="I33" s="2" t="s">
        <v>7</v>
      </c>
      <c r="J33" s="16">
        <v>0.04</v>
      </c>
      <c r="K33" s="2">
        <v>800000</v>
      </c>
      <c r="L33" s="10">
        <v>0.77292021506493358</v>
      </c>
      <c r="M33" s="10">
        <v>1</v>
      </c>
      <c r="N33" s="10">
        <v>0.61666068080879488</v>
      </c>
      <c r="O33" s="10">
        <f t="shared" si="0"/>
        <v>0.7498043801893044</v>
      </c>
      <c r="P33" s="10">
        <f>1/3+(O33-MIN(O32:O154))/(MAX(O32:O154)-MIN(O32:O154))*2/3</f>
        <v>0.81131649392387384</v>
      </c>
      <c r="Q33" s="7">
        <f t="shared" si="1"/>
        <v>649053.19513909903</v>
      </c>
      <c r="R33" s="7">
        <f t="shared" si="2"/>
        <v>25962.127805563963</v>
      </c>
    </row>
    <row r="34" spans="1:18" x14ac:dyDescent="0.15">
      <c r="A34" s="1" t="s">
        <v>63</v>
      </c>
      <c r="B34" s="7">
        <v>33674511.36999999</v>
      </c>
      <c r="C34" s="10">
        <v>0.1139278995869213</v>
      </c>
      <c r="D34" s="10">
        <v>0.2137791805560626</v>
      </c>
      <c r="E34" s="10">
        <v>8.1690945444158808E-2</v>
      </c>
      <c r="F34" s="10">
        <v>0</v>
      </c>
      <c r="G34" s="10">
        <v>0.77696516045987685</v>
      </c>
      <c r="H34" s="7">
        <v>12275068.92</v>
      </c>
      <c r="I34" s="2" t="s">
        <v>7</v>
      </c>
      <c r="J34" s="16">
        <v>0.04</v>
      </c>
      <c r="K34" s="2">
        <v>800000</v>
      </c>
      <c r="L34" s="10">
        <v>0.81618291884477345</v>
      </c>
      <c r="M34" s="10">
        <v>1</v>
      </c>
      <c r="N34" s="10">
        <v>0.56342890446308946</v>
      </c>
      <c r="O34" s="10">
        <f t="shared" ref="O34:O65" si="3">L34*0.4046+N34*0.413+M34*0.1824</f>
        <v>0.74532374650785127</v>
      </c>
      <c r="P34" s="10">
        <f>1/3+(O34-MIN(O34:O156))/(MAX(O34:O156)-MIN(O34:O156))*2/3</f>
        <v>0.80653178066070463</v>
      </c>
      <c r="Q34" s="7">
        <f t="shared" ref="Q34:Q65" si="4">P34*K34</f>
        <v>645225.42452856374</v>
      </c>
      <c r="R34" s="7">
        <f t="shared" ref="R34:R65" si="5">J34*Q34</f>
        <v>25809.016981142551</v>
      </c>
    </row>
    <row r="35" spans="1:18" x14ac:dyDescent="0.15">
      <c r="A35" s="1" t="s">
        <v>68</v>
      </c>
      <c r="B35" s="7">
        <v>26718775.030000001</v>
      </c>
      <c r="C35" s="10">
        <v>0.1577210828441187</v>
      </c>
      <c r="D35" s="10">
        <v>-0.30757116333224921</v>
      </c>
      <c r="E35" s="10">
        <v>3.8157282456956723E-2</v>
      </c>
      <c r="F35" s="10">
        <v>0</v>
      </c>
      <c r="G35" s="10">
        <v>0.3151883258324662</v>
      </c>
      <c r="H35" s="7">
        <v>8192624.1500000013</v>
      </c>
      <c r="I35" s="2" t="s">
        <v>7</v>
      </c>
      <c r="J35" s="16">
        <v>0.04</v>
      </c>
      <c r="K35" s="2">
        <v>800000</v>
      </c>
      <c r="L35" s="10">
        <v>0.9141407030608002</v>
      </c>
      <c r="M35" s="10">
        <v>1</v>
      </c>
      <c r="N35" s="10">
        <v>0.45301980294899769</v>
      </c>
      <c r="O35" s="10">
        <f t="shared" si="3"/>
        <v>0.73935850707633577</v>
      </c>
      <c r="P35" s="10">
        <f>1/3+(O35-MIN(O35:O157))/(MAX(O35:O157)-MIN(O35:O157))*2/3</f>
        <v>0.80016170842201706</v>
      </c>
      <c r="Q35" s="7">
        <f t="shared" si="4"/>
        <v>640129.36673761369</v>
      </c>
      <c r="R35" s="7">
        <f t="shared" si="5"/>
        <v>25605.174669504548</v>
      </c>
    </row>
    <row r="36" spans="1:18" x14ac:dyDescent="0.15">
      <c r="A36" s="1" t="s">
        <v>50</v>
      </c>
      <c r="B36" s="7">
        <v>32547375.890000012</v>
      </c>
      <c r="C36" s="10">
        <v>2.4113831562105691E-2</v>
      </c>
      <c r="D36" s="10">
        <v>1.1717349575287099</v>
      </c>
      <c r="E36" s="10">
        <v>8.7481146304675711E-2</v>
      </c>
      <c r="F36" s="10">
        <v>5.8823529411764712E-2</v>
      </c>
      <c r="G36" s="10">
        <v>0.84379189102117202</v>
      </c>
      <c r="H36" s="7">
        <v>17663893.949999999</v>
      </c>
      <c r="I36" s="2" t="s">
        <v>10</v>
      </c>
      <c r="J36" s="16">
        <v>6.3799690000000006E-2</v>
      </c>
      <c r="K36" s="2">
        <v>500000</v>
      </c>
      <c r="L36" s="10">
        <v>0.80315402991058416</v>
      </c>
      <c r="M36" s="10">
        <v>0.96078045002243373</v>
      </c>
      <c r="N36" s="10">
        <v>0.57940692411150208</v>
      </c>
      <c r="O36" s="10">
        <f t="shared" si="3"/>
        <v>0.73949753424396469</v>
      </c>
      <c r="P36" s="10">
        <f>1/3+(O36-MIN(O36:O158))/(MAX(O36:O158)-MIN(O36:O158))*2/3</f>
        <v>0.800310170711101</v>
      </c>
      <c r="Q36" s="7">
        <f t="shared" si="4"/>
        <v>400155.08535555052</v>
      </c>
      <c r="R36" s="7">
        <f t="shared" si="5"/>
        <v>25529.770397607666</v>
      </c>
    </row>
    <row r="37" spans="1:18" x14ac:dyDescent="0.15">
      <c r="A37" s="1" t="s">
        <v>48</v>
      </c>
      <c r="B37" s="7">
        <v>29171167.309999999</v>
      </c>
      <c r="C37" s="10">
        <v>0.12842507569848771</v>
      </c>
      <c r="D37" s="10">
        <v>0.54197953908391772</v>
      </c>
      <c r="E37" s="10">
        <v>0.10606060606060611</v>
      </c>
      <c r="F37" s="10">
        <v>5.8823529411764712E-2</v>
      </c>
      <c r="G37" s="10">
        <v>0.98799434707983236</v>
      </c>
      <c r="H37" s="7">
        <v>16373996.77</v>
      </c>
      <c r="I37" s="2" t="s">
        <v>10</v>
      </c>
      <c r="J37" s="16">
        <v>6.3799690000000006E-2</v>
      </c>
      <c r="K37" s="2">
        <v>500000</v>
      </c>
      <c r="L37" s="10">
        <v>0.76134723930051695</v>
      </c>
      <c r="M37" s="10">
        <v>0.96078045002243373</v>
      </c>
      <c r="N37" s="10">
        <v>0.61388518813607973</v>
      </c>
      <c r="O37" s="10">
        <f t="shared" si="3"/>
        <v>0.736822029805282</v>
      </c>
      <c r="P37" s="10">
        <f>1/3+(O37-MIN(O37:O159))/(MAX(O37:O159)-MIN(O37:O159))*2/3</f>
        <v>0.79745309234148931</v>
      </c>
      <c r="Q37" s="7">
        <f t="shared" si="4"/>
        <v>398726.54617074464</v>
      </c>
      <c r="R37" s="7">
        <f t="shared" si="5"/>
        <v>25438.630040464199</v>
      </c>
    </row>
    <row r="38" spans="1:18" x14ac:dyDescent="0.15">
      <c r="A38" s="1" t="s">
        <v>49</v>
      </c>
      <c r="B38" s="7">
        <v>33731395.200000003</v>
      </c>
      <c r="C38" s="10">
        <v>2.3015831553863501E-2</v>
      </c>
      <c r="D38" s="10">
        <v>0.58625123761882614</v>
      </c>
      <c r="E38" s="10">
        <v>9.3997734994337487E-2</v>
      </c>
      <c r="F38" s="10">
        <v>5.8823529411764712E-2</v>
      </c>
      <c r="G38" s="10">
        <v>0.87339215100121326</v>
      </c>
      <c r="H38" s="7">
        <v>17977710.50999999</v>
      </c>
      <c r="I38" s="2" t="s">
        <v>10</v>
      </c>
      <c r="J38" s="16">
        <v>6.3799690000000006E-2</v>
      </c>
      <c r="K38" s="2">
        <v>500000</v>
      </c>
      <c r="L38" s="10">
        <v>0.78849065046818623</v>
      </c>
      <c r="M38" s="10">
        <v>0.96078045002243373</v>
      </c>
      <c r="N38" s="10">
        <v>0.58648423477447875</v>
      </c>
      <c r="O38" s="10">
        <f t="shared" si="3"/>
        <v>0.73648766022537981</v>
      </c>
      <c r="P38" s="10">
        <f>1/3+(O38-MIN(O37:O159))/(MAX(O37:O159)-MIN(O37:O159))*2/3</f>
        <v>0.79709603066729329</v>
      </c>
      <c r="Q38" s="7">
        <f t="shared" si="4"/>
        <v>398548.01533364662</v>
      </c>
      <c r="R38" s="7">
        <f t="shared" si="5"/>
        <v>25427.239828401904</v>
      </c>
    </row>
    <row r="39" spans="1:18" x14ac:dyDescent="0.15">
      <c r="A39" s="1" t="s">
        <v>59</v>
      </c>
      <c r="B39" s="7">
        <v>19113678.350000001</v>
      </c>
      <c r="C39" s="10">
        <v>5.3197523855998137E-2</v>
      </c>
      <c r="D39" s="10">
        <v>3.4768498282847959</v>
      </c>
      <c r="E39" s="10">
        <v>0.10526315789473679</v>
      </c>
      <c r="F39" s="10">
        <v>5.8823529411764712E-2</v>
      </c>
      <c r="G39" s="10">
        <v>0.91109905802092761</v>
      </c>
      <c r="H39" s="7">
        <v>12377002.699999999</v>
      </c>
      <c r="I39" s="2" t="s">
        <v>10</v>
      </c>
      <c r="J39" s="16">
        <v>6.3799690000000006E-2</v>
      </c>
      <c r="K39" s="2">
        <v>500000</v>
      </c>
      <c r="L39" s="10">
        <v>0.76314162630414506</v>
      </c>
      <c r="M39" s="10">
        <v>0.96078045002243373</v>
      </c>
      <c r="N39" s="10">
        <v>0.59549981419773201</v>
      </c>
      <c r="O39" s="10">
        <f t="shared" si="3"/>
        <v>0.72995487935041237</v>
      </c>
      <c r="P39" s="10">
        <f>1/3+(O39-MIN(O39:O161))/(MAX(O39:O161)-MIN(O39:O161))*2/3</f>
        <v>0.79011990061068527</v>
      </c>
      <c r="Q39" s="7">
        <f t="shared" si="4"/>
        <v>395059.95030534262</v>
      </c>
      <c r="R39" s="7">
        <f t="shared" si="5"/>
        <v>25204.702360896266</v>
      </c>
    </row>
    <row r="40" spans="1:18" x14ac:dyDescent="0.15">
      <c r="A40" s="1" t="s">
        <v>56</v>
      </c>
      <c r="B40" s="7">
        <v>49623136.130000003</v>
      </c>
      <c r="C40" s="10">
        <v>0.16051265843281959</v>
      </c>
      <c r="D40" s="10">
        <v>-0.10969186240316579</v>
      </c>
      <c r="E40" s="10">
        <v>4.6048891415577033E-2</v>
      </c>
      <c r="F40" s="10">
        <v>5.8823529411764712E-2</v>
      </c>
      <c r="G40" s="10">
        <v>0.16649281029630891</v>
      </c>
      <c r="H40" s="7">
        <v>12560856.35</v>
      </c>
      <c r="I40" s="2" t="s">
        <v>10</v>
      </c>
      <c r="J40" s="16">
        <v>6.3799690000000006E-2</v>
      </c>
      <c r="K40" s="2">
        <v>500000</v>
      </c>
      <c r="L40" s="10">
        <v>0.89638330618061457</v>
      </c>
      <c r="M40" s="10">
        <v>0.96078045002243373</v>
      </c>
      <c r="N40" s="10">
        <v>0.41746726520360217</v>
      </c>
      <c r="O40" s="10">
        <f t="shared" si="3"/>
        <v>0.71033702029385626</v>
      </c>
      <c r="P40" s="10">
        <f>1/3+(O40-MIN(O39:O161))/(MAX(O39:O161)-MIN(O39:O161))*2/3</f>
        <v>0.76917066952057567</v>
      </c>
      <c r="Q40" s="7">
        <f t="shared" si="4"/>
        <v>384585.33476028783</v>
      </c>
      <c r="R40" s="7">
        <f t="shared" si="5"/>
        <v>24536.42513625259</v>
      </c>
    </row>
    <row r="41" spans="1:18" x14ac:dyDescent="0.15">
      <c r="A41" s="1" t="s">
        <v>42</v>
      </c>
      <c r="B41" s="7">
        <v>90353514.159999996</v>
      </c>
      <c r="C41" s="10">
        <v>5.7720105282953182E-2</v>
      </c>
      <c r="D41" s="10">
        <v>1.2404518238511411</v>
      </c>
      <c r="E41" s="10">
        <v>0.15700141442715701</v>
      </c>
      <c r="F41" s="10">
        <v>2.7027027027027029E-2</v>
      </c>
      <c r="G41" s="10">
        <v>0.45358196989911082</v>
      </c>
      <c r="H41" s="7">
        <v>37233395.560000002</v>
      </c>
      <c r="I41" s="2" t="s">
        <v>13</v>
      </c>
      <c r="J41" s="16">
        <v>4.986144E-2</v>
      </c>
      <c r="K41" s="2">
        <v>700000</v>
      </c>
      <c r="L41" s="10">
        <v>0.64672218057633013</v>
      </c>
      <c r="M41" s="10">
        <v>0.9819802066589457</v>
      </c>
      <c r="N41" s="10">
        <v>0.48610920190594303</v>
      </c>
      <c r="O41" s="10">
        <f t="shared" si="3"/>
        <v>0.64154008434292931</v>
      </c>
      <c r="P41" s="10">
        <f>1/3+(O41-MIN(O41:O163))/(MAX(O41:O163)-MIN(O41:O163))*2/3</f>
        <v>0.6957048083696471</v>
      </c>
      <c r="Q41" s="7">
        <f t="shared" si="4"/>
        <v>486993.36585875298</v>
      </c>
      <c r="R41" s="7">
        <f t="shared" si="5"/>
        <v>24282.19049216426</v>
      </c>
    </row>
    <row r="42" spans="1:18" x14ac:dyDescent="0.15">
      <c r="A42" s="1" t="s">
        <v>35</v>
      </c>
      <c r="B42" s="7">
        <v>44058220.500000007</v>
      </c>
      <c r="C42" s="10">
        <v>0.10444241432765081</v>
      </c>
      <c r="D42" s="10">
        <v>0.26801404688551528</v>
      </c>
      <c r="E42" s="10">
        <v>5.3814713896457762E-2</v>
      </c>
      <c r="F42" s="10">
        <v>0</v>
      </c>
      <c r="G42" s="10">
        <v>-4.8530775318078494E-3</v>
      </c>
      <c r="H42" s="7">
        <v>18287310.960000001</v>
      </c>
      <c r="I42" s="2" t="s">
        <v>7</v>
      </c>
      <c r="J42" s="16">
        <v>0.04</v>
      </c>
      <c r="K42" s="2">
        <v>800000</v>
      </c>
      <c r="L42" s="10">
        <v>0.87890894814890441</v>
      </c>
      <c r="M42" s="10">
        <v>1</v>
      </c>
      <c r="N42" s="10">
        <v>0.37649910883607374</v>
      </c>
      <c r="O42" s="10">
        <f t="shared" si="3"/>
        <v>0.69350069237034517</v>
      </c>
      <c r="P42" s="10">
        <f>1/3+(O42-MIN(O42:O164))/(MAX(O42:O164)-MIN(O42:O164))*2/3</f>
        <v>0.75119173902863556</v>
      </c>
      <c r="Q42" s="7">
        <f t="shared" si="4"/>
        <v>600953.39122290839</v>
      </c>
      <c r="R42" s="7">
        <f t="shared" si="5"/>
        <v>24038.135648916337</v>
      </c>
    </row>
    <row r="43" spans="1:18" x14ac:dyDescent="0.15">
      <c r="A43" s="1" t="s">
        <v>58</v>
      </c>
      <c r="B43" s="7">
        <v>36887103.240000002</v>
      </c>
      <c r="C43" s="10">
        <v>6.2869289705710166E-2</v>
      </c>
      <c r="D43" s="10">
        <v>-0.22760679652354321</v>
      </c>
      <c r="E43" s="10">
        <v>0.101364522417154</v>
      </c>
      <c r="F43" s="10">
        <v>5.8823529411764712E-2</v>
      </c>
      <c r="G43" s="10">
        <v>0.3691785321660298</v>
      </c>
      <c r="H43" s="7">
        <v>11001248.58</v>
      </c>
      <c r="I43" s="2" t="s">
        <v>10</v>
      </c>
      <c r="J43" s="16">
        <v>6.3799690000000006E-2</v>
      </c>
      <c r="K43" s="2">
        <v>500000</v>
      </c>
      <c r="L43" s="10">
        <v>0.77191418798876099</v>
      </c>
      <c r="M43" s="10">
        <v>0.96078045002243373</v>
      </c>
      <c r="N43" s="10">
        <v>0.46592865782459919</v>
      </c>
      <c r="O43" s="10">
        <f t="shared" si="3"/>
        <v>0.67999137022590417</v>
      </c>
      <c r="P43" s="10">
        <f>1/3+(O43-MIN(O42:O164))/(MAX(O42:O164)-MIN(O42:O164))*2/3</f>
        <v>0.73676560258537016</v>
      </c>
      <c r="Q43" s="7">
        <f t="shared" si="4"/>
        <v>368382.80129268509</v>
      </c>
      <c r="R43" s="7">
        <f t="shared" si="5"/>
        <v>23502.708523804911</v>
      </c>
    </row>
    <row r="44" spans="1:18" x14ac:dyDescent="0.15">
      <c r="A44" s="1" t="s">
        <v>65</v>
      </c>
      <c r="B44" s="7">
        <v>26257261.890000001</v>
      </c>
      <c r="C44" s="10">
        <v>0.1479434590809118</v>
      </c>
      <c r="D44" s="10">
        <v>0.60159345020025912</v>
      </c>
      <c r="E44" s="10">
        <v>7.4747474747474743E-2</v>
      </c>
      <c r="F44" s="10">
        <v>5.8823529411764712E-2</v>
      </c>
      <c r="G44" s="10">
        <v>6.5373340799625784E-2</v>
      </c>
      <c r="H44" s="7">
        <v>12933308.99</v>
      </c>
      <c r="I44" s="2" t="s">
        <v>10</v>
      </c>
      <c r="J44" s="16">
        <v>6.3799690000000006E-2</v>
      </c>
      <c r="K44" s="2">
        <v>500000</v>
      </c>
      <c r="L44" s="10">
        <v>0.83180684959396245</v>
      </c>
      <c r="M44" s="10">
        <v>0.96078045002243373</v>
      </c>
      <c r="N44" s="10">
        <v>0.39328998107879465</v>
      </c>
      <c r="O44" s="10">
        <f t="shared" si="3"/>
        <v>0.67422416761535131</v>
      </c>
      <c r="P44" s="10">
        <f>1/3+(O44-MIN(O43:O165))/(MAX(O43:O165)-MIN(O43:O165))*2/3</f>
        <v>0.73060700699735781</v>
      </c>
      <c r="Q44" s="7">
        <f t="shared" si="4"/>
        <v>365303.50349867891</v>
      </c>
      <c r="R44" s="7">
        <f t="shared" si="5"/>
        <v>23306.250279129632</v>
      </c>
    </row>
    <row r="45" spans="1:18" x14ac:dyDescent="0.15">
      <c r="A45" s="1" t="s">
        <v>53</v>
      </c>
      <c r="B45" s="7">
        <v>32843928.710000001</v>
      </c>
      <c r="C45" s="10">
        <v>0.14908678353418581</v>
      </c>
      <c r="D45" s="10">
        <v>0.53835941055187642</v>
      </c>
      <c r="E45" s="10">
        <v>7.9260780287474339E-2</v>
      </c>
      <c r="F45" s="10">
        <v>5.8823529411764712E-2</v>
      </c>
      <c r="G45" s="10">
        <v>9.0268679370787849E-2</v>
      </c>
      <c r="H45" s="7">
        <v>15940570.359999999</v>
      </c>
      <c r="I45" s="2" t="s">
        <v>10</v>
      </c>
      <c r="J45" s="16">
        <v>6.3799690000000006E-2</v>
      </c>
      <c r="K45" s="2">
        <v>500000</v>
      </c>
      <c r="L45" s="10">
        <v>0.82165118322398112</v>
      </c>
      <c r="M45" s="10">
        <v>0.96078045002243373</v>
      </c>
      <c r="N45" s="10">
        <v>0.39924236261482826</v>
      </c>
      <c r="O45" s="10">
        <f t="shared" si="3"/>
        <v>0.67257351857643877</v>
      </c>
      <c r="P45" s="10">
        <f>1/3+(O45-MIN(O44:O166))/(MAX(O44:O166)-MIN(O44:O166))*2/3</f>
        <v>0.72884433615416555</v>
      </c>
      <c r="Q45" s="7">
        <f t="shared" si="4"/>
        <v>364422.16807708278</v>
      </c>
      <c r="R45" s="7">
        <f t="shared" si="5"/>
        <v>23250.021352445779</v>
      </c>
    </row>
    <row r="46" spans="1:18" x14ac:dyDescent="0.15">
      <c r="A46" s="1" t="s">
        <v>55</v>
      </c>
      <c r="B46" s="7">
        <v>58575368.490000002</v>
      </c>
      <c r="C46" s="10">
        <v>6.0374768800707558E-2</v>
      </c>
      <c r="D46" s="10">
        <v>-0.23800773431876959</v>
      </c>
      <c r="E46" s="10">
        <v>8.7268993839835732E-2</v>
      </c>
      <c r="F46" s="10">
        <v>5.8823529411764712E-2</v>
      </c>
      <c r="G46" s="10">
        <v>0.15305959520392251</v>
      </c>
      <c r="H46" s="7">
        <v>15719083.09</v>
      </c>
      <c r="I46" s="2" t="s">
        <v>10</v>
      </c>
      <c r="J46" s="16">
        <v>6.3799690000000006E-2</v>
      </c>
      <c r="K46" s="2">
        <v>500000</v>
      </c>
      <c r="L46" s="10">
        <v>0.80363140623053886</v>
      </c>
      <c r="M46" s="10">
        <v>0.96078045002243373</v>
      </c>
      <c r="N46" s="10">
        <v>0.41425543409949867</v>
      </c>
      <c r="O46" s="10">
        <f t="shared" si="3"/>
        <v>0.67148311532806093</v>
      </c>
      <c r="P46" s="10">
        <f>1/3+(O46-MIN(O46:O168))/(MAX(O46:O168)-MIN(O46:O168))*2/3</f>
        <v>0.72767993235424944</v>
      </c>
      <c r="Q46" s="7">
        <f t="shared" si="4"/>
        <v>363839.9661771247</v>
      </c>
      <c r="R46" s="7">
        <f t="shared" si="5"/>
        <v>23212.877051711042</v>
      </c>
    </row>
    <row r="47" spans="1:18" x14ac:dyDescent="0.15">
      <c r="A47" s="1" t="s">
        <v>33</v>
      </c>
      <c r="B47" s="7">
        <v>37997036.419999987</v>
      </c>
      <c r="C47" s="10">
        <v>0.15361091705898891</v>
      </c>
      <c r="D47" s="10">
        <v>-0.37704368667965132</v>
      </c>
      <c r="E47" s="10">
        <v>0.1676891615541922</v>
      </c>
      <c r="F47" s="10">
        <v>5.8823529411764712E-2</v>
      </c>
      <c r="G47" s="10">
        <v>0.76378343482399402</v>
      </c>
      <c r="H47" s="7">
        <v>11997734.189999999</v>
      </c>
      <c r="I47" s="2" t="s">
        <v>10</v>
      </c>
      <c r="J47" s="16">
        <v>6.3799690000000006E-2</v>
      </c>
      <c r="K47" s="2">
        <v>500000</v>
      </c>
      <c r="L47" s="10">
        <v>0.62267301861311053</v>
      </c>
      <c r="M47" s="10">
        <v>0.96078045002243373</v>
      </c>
      <c r="N47" s="10">
        <v>0.56027720367063294</v>
      </c>
      <c r="O47" s="10">
        <f t="shared" si="3"/>
        <v>0.65857434253092784</v>
      </c>
      <c r="P47" s="10">
        <f>1/3+(O47-MIN(O47:O169))/(MAX(O47:O169)-MIN(O47:O169))*2/3</f>
        <v>0.71389510172429915</v>
      </c>
      <c r="Q47" s="7">
        <f t="shared" si="4"/>
        <v>356947.55086214957</v>
      </c>
      <c r="R47" s="7">
        <f t="shared" si="5"/>
        <v>22773.143091264377</v>
      </c>
    </row>
    <row r="48" spans="1:18" x14ac:dyDescent="0.15">
      <c r="A48" s="1" t="s">
        <v>34</v>
      </c>
      <c r="B48" s="7">
        <v>36648003.489999987</v>
      </c>
      <c r="C48" s="10">
        <v>0.15774576455651829</v>
      </c>
      <c r="D48" s="10">
        <v>0.27547159480273781</v>
      </c>
      <c r="E48" s="10">
        <v>0.1071428571428571</v>
      </c>
      <c r="F48" s="10">
        <v>0</v>
      </c>
      <c r="G48" s="10">
        <v>-1.173918437650795E-2</v>
      </c>
      <c r="H48" s="7">
        <v>14059537.560000001</v>
      </c>
      <c r="I48" s="2" t="s">
        <v>7</v>
      </c>
      <c r="J48" s="16">
        <v>0.04</v>
      </c>
      <c r="K48" s="2">
        <v>800000</v>
      </c>
      <c r="L48" s="10">
        <v>0.75891199947414223</v>
      </c>
      <c r="M48" s="10">
        <v>1</v>
      </c>
      <c r="N48" s="10">
        <v>0.3748526668311663</v>
      </c>
      <c r="O48" s="10">
        <f t="shared" si="3"/>
        <v>0.64426994638850965</v>
      </c>
      <c r="P48" s="10">
        <f>1/3+(O48-MIN(O47:O169))/(MAX(O47:O169)-MIN(O47:O169))*2/3</f>
        <v>0.69861993334185302</v>
      </c>
      <c r="Q48" s="7">
        <f t="shared" si="4"/>
        <v>558895.94667348242</v>
      </c>
      <c r="R48" s="7">
        <f t="shared" si="5"/>
        <v>22355.837866939299</v>
      </c>
    </row>
    <row r="49" spans="1:18" x14ac:dyDescent="0.15">
      <c r="A49" s="1" t="s">
        <v>70</v>
      </c>
      <c r="B49" s="7">
        <v>16879972.559999999</v>
      </c>
      <c r="C49" s="10">
        <v>0.10709918120862159</v>
      </c>
      <c r="D49" s="10">
        <v>-0.23811607089563139</v>
      </c>
      <c r="E49" s="10">
        <v>1.8574297188755019E-2</v>
      </c>
      <c r="F49" s="10">
        <v>2.7027027027027029E-2</v>
      </c>
      <c r="G49" s="10">
        <v>0.95080920558084137</v>
      </c>
      <c r="H49" s="7">
        <v>4586676</v>
      </c>
      <c r="I49" s="2" t="s">
        <v>13</v>
      </c>
      <c r="J49" s="16">
        <v>4.986144E-2</v>
      </c>
      <c r="K49" s="2">
        <v>500000</v>
      </c>
      <c r="L49" s="10">
        <v>0.95820558726168981</v>
      </c>
      <c r="M49" s="10">
        <v>0.9819802066589457</v>
      </c>
      <c r="N49" s="10">
        <v>0.60499436099795412</v>
      </c>
      <c r="O49" s="10">
        <f t="shared" si="3"/>
        <v>0.8166658413928265</v>
      </c>
      <c r="P49" s="10">
        <f>1/3+(O49-MIN(O49:O171))/(MAX(O49:O171)-MIN(O49:O171))*2/3</f>
        <v>0.88271552873888259</v>
      </c>
      <c r="Q49" s="7">
        <f t="shared" si="4"/>
        <v>441357.76436944131</v>
      </c>
      <c r="R49" s="7">
        <f t="shared" si="5"/>
        <v>22006.733686641037</v>
      </c>
    </row>
    <row r="50" spans="1:18" x14ac:dyDescent="0.15">
      <c r="A50" s="1" t="s">
        <v>62</v>
      </c>
      <c r="B50" s="7">
        <v>35969165.349999987</v>
      </c>
      <c r="C50" s="10">
        <v>6.00000233255343E-2</v>
      </c>
      <c r="D50" s="10">
        <v>0.68769573566987685</v>
      </c>
      <c r="E50" s="10">
        <v>0.1277533039647577</v>
      </c>
      <c r="F50" s="10">
        <v>5.8823529411764712E-2</v>
      </c>
      <c r="G50" s="10">
        <v>9.2580970884274166E-2</v>
      </c>
      <c r="H50" s="7">
        <v>17920011.800000001</v>
      </c>
      <c r="I50" s="2" t="s">
        <v>10</v>
      </c>
      <c r="J50" s="16">
        <v>6.3799690000000006E-2</v>
      </c>
      <c r="K50" s="2">
        <v>500000</v>
      </c>
      <c r="L50" s="10">
        <v>0.71253515956012303</v>
      </c>
      <c r="M50" s="10">
        <v>0.96078045002243373</v>
      </c>
      <c r="N50" s="10">
        <v>0.39979522292171454</v>
      </c>
      <c r="O50" s="10">
        <f t="shared" si="3"/>
        <v>0.62865350670878584</v>
      </c>
      <c r="P50" s="10">
        <f>1/3+(O50-MIN(O49:O171))/(MAX(O49:O171)-MIN(O49:O171))*2/3</f>
        <v>0.68194367918424348</v>
      </c>
      <c r="Q50" s="7">
        <f t="shared" si="4"/>
        <v>340971.83959212172</v>
      </c>
      <c r="R50" s="7">
        <f t="shared" si="5"/>
        <v>21753.897664707096</v>
      </c>
    </row>
    <row r="51" spans="1:18" x14ac:dyDescent="0.15">
      <c r="A51" s="1" t="s">
        <v>100</v>
      </c>
      <c r="B51" s="7">
        <v>2335401.36</v>
      </c>
      <c r="C51" s="10">
        <v>0.15379118388455509</v>
      </c>
      <c r="D51" s="10">
        <v>0.40061800767166161</v>
      </c>
      <c r="E51" s="10">
        <v>4.6511627906976737E-2</v>
      </c>
      <c r="F51" s="10">
        <v>0</v>
      </c>
      <c r="G51" s="10">
        <v>0.44319328049033918</v>
      </c>
      <c r="H51" s="7">
        <v>918073.31</v>
      </c>
      <c r="I51" s="2" t="s">
        <v>7</v>
      </c>
      <c r="J51" s="16">
        <v>0.04</v>
      </c>
      <c r="K51" s="2">
        <v>600000</v>
      </c>
      <c r="L51" s="10">
        <v>0.8953420730733791</v>
      </c>
      <c r="M51" s="10">
        <v>1</v>
      </c>
      <c r="N51" s="10">
        <v>0.48362530526073239</v>
      </c>
      <c r="O51" s="10">
        <f t="shared" si="3"/>
        <v>0.74439265383817166</v>
      </c>
      <c r="P51" s="10">
        <f>1/3+(O51-MIN(O51:O173))/(MAX(O51:O173)-MIN(O51:O173))*2/3</f>
        <v>0.80553749910086703</v>
      </c>
      <c r="Q51" s="7">
        <f t="shared" si="4"/>
        <v>483322.49946052022</v>
      </c>
      <c r="R51" s="7">
        <f t="shared" si="5"/>
        <v>19332.89997842081</v>
      </c>
    </row>
    <row r="52" spans="1:18" x14ac:dyDescent="0.15">
      <c r="A52" s="1" t="s">
        <v>97</v>
      </c>
      <c r="B52" s="7">
        <v>2525652.87</v>
      </c>
      <c r="C52" s="10">
        <v>7.7416331564202648E-2</v>
      </c>
      <c r="D52" s="10">
        <v>0.63281354431462877</v>
      </c>
      <c r="E52" s="10">
        <v>0.09</v>
      </c>
      <c r="F52" s="10">
        <v>0</v>
      </c>
      <c r="G52" s="10">
        <v>0.74340533186573654</v>
      </c>
      <c r="H52" s="7">
        <v>1078711.1000000001</v>
      </c>
      <c r="I52" s="2" t="s">
        <v>7</v>
      </c>
      <c r="J52" s="16">
        <v>0.04</v>
      </c>
      <c r="K52" s="2">
        <v>600000</v>
      </c>
      <c r="L52" s="10">
        <v>0.79748620093410716</v>
      </c>
      <c r="M52" s="10">
        <v>1</v>
      </c>
      <c r="N52" s="10">
        <v>0.55540487600685173</v>
      </c>
      <c r="O52" s="10">
        <f t="shared" si="3"/>
        <v>0.73444513068876949</v>
      </c>
      <c r="P52" s="10">
        <f>1/3+(O52-MIN(O52:O174))/(MAX(O52:O174)-MIN(O52:O174))*2/3</f>
        <v>0.79491488423599987</v>
      </c>
      <c r="Q52" s="7">
        <f t="shared" si="4"/>
        <v>476948.93054159993</v>
      </c>
      <c r="R52" s="7">
        <f t="shared" si="5"/>
        <v>19077.957221663997</v>
      </c>
    </row>
    <row r="53" spans="1:18" x14ac:dyDescent="0.15">
      <c r="A53" s="1" t="s">
        <v>93</v>
      </c>
      <c r="B53" s="7">
        <v>4830825.6500000004</v>
      </c>
      <c r="C53" s="10">
        <v>0.15444144625670769</v>
      </c>
      <c r="D53" s="10">
        <v>1.908453497925122E-3</v>
      </c>
      <c r="E53" s="10">
        <v>0.106425702811245</v>
      </c>
      <c r="F53" s="10">
        <v>0</v>
      </c>
      <c r="G53" s="10">
        <v>0.70304999519078082</v>
      </c>
      <c r="H53" s="7">
        <v>1642860.16</v>
      </c>
      <c r="I53" s="2" t="s">
        <v>7</v>
      </c>
      <c r="J53" s="16">
        <v>0.04</v>
      </c>
      <c r="K53" s="2">
        <v>600000</v>
      </c>
      <c r="L53" s="10">
        <v>0.76052571198856234</v>
      </c>
      <c r="M53" s="10">
        <v>1</v>
      </c>
      <c r="N53" s="10">
        <v>0.54575606694713041</v>
      </c>
      <c r="O53" s="10">
        <f t="shared" si="3"/>
        <v>0.71550595871973721</v>
      </c>
      <c r="P53" s="10">
        <f>1/3+(O53-MIN(O53:O175))/(MAX(O53:O175)-MIN(O53:O175))*2/3</f>
        <v>0.77469039954117336</v>
      </c>
      <c r="Q53" s="7">
        <f t="shared" si="4"/>
        <v>464814.23972470401</v>
      </c>
      <c r="R53" s="7">
        <f t="shared" si="5"/>
        <v>18592.569588988161</v>
      </c>
    </row>
    <row r="54" spans="1:18" x14ac:dyDescent="0.15">
      <c r="A54" s="1" t="s">
        <v>64</v>
      </c>
      <c r="B54" s="7">
        <v>23406330.75</v>
      </c>
      <c r="C54" s="10">
        <v>9.3499620396503211E-2</v>
      </c>
      <c r="D54" s="10">
        <v>0.18951291153164351</v>
      </c>
      <c r="E54" s="10">
        <v>0.2491525423728814</v>
      </c>
      <c r="F54" s="10">
        <v>5.8823529411764712E-2</v>
      </c>
      <c r="G54" s="10">
        <v>0.56521115724214899</v>
      </c>
      <c r="H54" s="7">
        <v>8991290.1600000001</v>
      </c>
      <c r="I54" s="2" t="s">
        <v>10</v>
      </c>
      <c r="J54" s="16">
        <v>6.3799690000000006E-2</v>
      </c>
      <c r="K54" s="2">
        <v>500000</v>
      </c>
      <c r="L54" s="10">
        <v>0.43936723523466942</v>
      </c>
      <c r="M54" s="10">
        <v>0.96078045002243373</v>
      </c>
      <c r="N54" s="10">
        <v>0.5127993200148534</v>
      </c>
      <c r="O54" s="10">
        <f t="shared" si="3"/>
        <v>0.56480045662617362</v>
      </c>
      <c r="P54" s="10">
        <f>1/3+(O54-MIN(O54:O176))/(MAX(O54:O176)-MIN(O54:O176))*2/3</f>
        <v>0.61375722223536733</v>
      </c>
      <c r="Q54" s="7">
        <f t="shared" si="4"/>
        <v>306878.61111768364</v>
      </c>
      <c r="R54" s="7">
        <f t="shared" si="5"/>
        <v>19578.760256938771</v>
      </c>
    </row>
    <row r="55" spans="1:18" x14ac:dyDescent="0.15">
      <c r="A55" s="1" t="s">
        <v>76</v>
      </c>
      <c r="B55" s="7">
        <v>5622436.2400000002</v>
      </c>
      <c r="C55" s="10">
        <v>3.005347731608958E-2</v>
      </c>
      <c r="D55" s="10">
        <v>1.792927133952795</v>
      </c>
      <c r="E55" s="10">
        <v>0.1069767441860465</v>
      </c>
      <c r="F55" s="10">
        <v>2.7027027027027029E-2</v>
      </c>
      <c r="G55" s="10">
        <v>0.78209052487183028</v>
      </c>
      <c r="H55" s="7">
        <v>3698619.5</v>
      </c>
      <c r="I55" s="2" t="s">
        <v>13</v>
      </c>
      <c r="J55" s="16">
        <v>4.986144E-2</v>
      </c>
      <c r="K55" s="2">
        <v>500000</v>
      </c>
      <c r="L55" s="10">
        <v>0.75928578059633856</v>
      </c>
      <c r="M55" s="10">
        <v>0.9819802066589457</v>
      </c>
      <c r="N55" s="10">
        <v>0.56465435992753954</v>
      </c>
      <c r="O55" s="10">
        <f t="shared" si="3"/>
        <v>0.71952246717394408</v>
      </c>
      <c r="P55" s="10">
        <f>1/3+(O55-MIN(O54:O176))/(MAX(O54:O176)-MIN(O54:O176))*2/3</f>
        <v>0.778979489575921</v>
      </c>
      <c r="Q55" s="7">
        <f t="shared" si="4"/>
        <v>389489.74478796049</v>
      </c>
      <c r="R55" s="7">
        <f t="shared" si="5"/>
        <v>19420.519540360205</v>
      </c>
    </row>
    <row r="56" spans="1:18" x14ac:dyDescent="0.15">
      <c r="A56" s="1" t="s">
        <v>43</v>
      </c>
      <c r="B56" s="7">
        <v>35050115.759999998</v>
      </c>
      <c r="C56" s="10">
        <v>0.1022291913252158</v>
      </c>
      <c r="D56" s="10">
        <v>0.96407859711562349</v>
      </c>
      <c r="E56" s="10">
        <v>4.2857142857142858E-2</v>
      </c>
      <c r="F56" s="10">
        <v>2.7027027027027029E-2</v>
      </c>
      <c r="G56" s="10">
        <v>0.1453007355203097</v>
      </c>
      <c r="H56" s="7">
        <v>18006226.870000001</v>
      </c>
      <c r="I56" s="2" t="s">
        <v>13</v>
      </c>
      <c r="J56" s="16">
        <v>4.986144E-2</v>
      </c>
      <c r="K56" s="2">
        <v>500000</v>
      </c>
      <c r="L56" s="10">
        <v>0.90356525551154721</v>
      </c>
      <c r="M56" s="10">
        <v>0.9819802066589457</v>
      </c>
      <c r="N56" s="10">
        <v>0.41240032013991773</v>
      </c>
      <c r="O56" s="10">
        <f t="shared" si="3"/>
        <v>0.7150170242923497</v>
      </c>
      <c r="P56" s="10">
        <f>1/3+(O56-MIN(O55:O177))/(MAX(O55:O177)-MIN(O55:O177))*2/3</f>
        <v>0.77416828342861888</v>
      </c>
      <c r="Q56" s="7">
        <f t="shared" si="4"/>
        <v>387084.14171430946</v>
      </c>
      <c r="R56" s="7">
        <f t="shared" si="5"/>
        <v>19300.572707039537</v>
      </c>
    </row>
    <row r="57" spans="1:18" x14ac:dyDescent="0.15">
      <c r="A57" s="1" t="s">
        <v>71</v>
      </c>
      <c r="B57" s="7">
        <v>9490671.8900000006</v>
      </c>
      <c r="C57" s="10">
        <v>5.999999331975641E-2</v>
      </c>
      <c r="D57" s="10">
        <v>-4.7426916693084138E-2</v>
      </c>
      <c r="E57" s="10">
        <v>0.12785388127853881</v>
      </c>
      <c r="F57" s="10">
        <v>2.7027027027027029E-2</v>
      </c>
      <c r="G57" s="10">
        <v>0.876079146594541</v>
      </c>
      <c r="H57" s="7">
        <v>3029332.74</v>
      </c>
      <c r="I57" s="2" t="s">
        <v>13</v>
      </c>
      <c r="J57" s="16">
        <v>4.986144E-2</v>
      </c>
      <c r="K57" s="2">
        <v>500000</v>
      </c>
      <c r="L57" s="10">
        <v>0.71230884503972436</v>
      </c>
      <c r="M57" s="10">
        <v>0.9819802066589457</v>
      </c>
      <c r="N57" s="10">
        <v>0.58712668539626944</v>
      </c>
      <c r="O57" s="10">
        <f t="shared" si="3"/>
        <v>0.70979666946632336</v>
      </c>
      <c r="P57" s="10">
        <f>1/3+(O57-MIN(O56:O178))/(MAX(O56:O178)-MIN(O56:O178))*2/3</f>
        <v>0.76859364761807936</v>
      </c>
      <c r="Q57" s="7">
        <f t="shared" si="4"/>
        <v>384296.82380903966</v>
      </c>
      <c r="R57" s="7">
        <f t="shared" si="5"/>
        <v>19161.593022545003</v>
      </c>
    </row>
    <row r="58" spans="1:18" x14ac:dyDescent="0.15">
      <c r="A58" s="1" t="s">
        <v>98</v>
      </c>
      <c r="B58" s="7">
        <v>1863249.86</v>
      </c>
      <c r="C58" s="10">
        <v>0.158403951255362</v>
      </c>
      <c r="D58" s="10">
        <v>-0.22398280142584351</v>
      </c>
      <c r="E58" s="10">
        <v>4.0697674418604647E-2</v>
      </c>
      <c r="F58" s="10">
        <v>0</v>
      </c>
      <c r="G58" s="10">
        <v>-0.38880253558693512</v>
      </c>
      <c r="H58" s="7">
        <v>529471.69999999995</v>
      </c>
      <c r="I58" s="2" t="s">
        <v>7</v>
      </c>
      <c r="J58" s="16">
        <v>0.04</v>
      </c>
      <c r="K58" s="2">
        <v>600000</v>
      </c>
      <c r="L58" s="10">
        <v>0.90842441010010422</v>
      </c>
      <c r="M58" s="10">
        <v>1</v>
      </c>
      <c r="N58" s="10">
        <v>0.28469823975089453</v>
      </c>
      <c r="O58" s="10">
        <f t="shared" si="3"/>
        <v>0.66752888934362165</v>
      </c>
      <c r="P58" s="10">
        <f>1/3+(O58-MIN(O57:O179))/(MAX(O57:O179)-MIN(O57:O179))*2/3</f>
        <v>0.72345735160821989</v>
      </c>
      <c r="Q58" s="7">
        <f t="shared" si="4"/>
        <v>434074.41096493194</v>
      </c>
      <c r="R58" s="7">
        <f t="shared" si="5"/>
        <v>17362.976438597278</v>
      </c>
    </row>
    <row r="59" spans="1:18" x14ac:dyDescent="0.15">
      <c r="A59" s="1" t="s">
        <v>114</v>
      </c>
      <c r="B59" s="7">
        <v>924819.37</v>
      </c>
      <c r="C59" s="10">
        <v>2.9999933933044679E-2</v>
      </c>
      <c r="D59" s="10">
        <v>-0.50420788918198289</v>
      </c>
      <c r="E59" s="10">
        <v>8.1967213114754103E-3</v>
      </c>
      <c r="F59" s="10">
        <v>5.8823529411764712E-2</v>
      </c>
      <c r="G59" s="10">
        <v>0.99195851618030007</v>
      </c>
      <c r="H59" s="7">
        <v>181382.45</v>
      </c>
      <c r="I59" s="2" t="s">
        <v>10</v>
      </c>
      <c r="J59" s="16">
        <v>6.3799690000000006E-2</v>
      </c>
      <c r="K59" s="2">
        <v>300000</v>
      </c>
      <c r="L59" s="10">
        <v>0.98155681204820688</v>
      </c>
      <c r="M59" s="10">
        <v>0.96078045002243373</v>
      </c>
      <c r="N59" s="10">
        <v>0.61483300601110935</v>
      </c>
      <c r="O59" s="10">
        <f t="shared" si="3"/>
        <v>0.8263102717213846</v>
      </c>
      <c r="P59" s="10">
        <f>1/3+(O59-MIN(O58:O180))/(MAX(O58:O180)-MIN(O58:O180))*2/3</f>
        <v>0.89301448129547678</v>
      </c>
      <c r="Q59" s="7">
        <f t="shared" si="4"/>
        <v>267904.34438864305</v>
      </c>
      <c r="R59" s="7">
        <f t="shared" si="5"/>
        <v>17092.214121648667</v>
      </c>
    </row>
    <row r="60" spans="1:18" x14ac:dyDescent="0.15">
      <c r="A60" s="1" t="s">
        <v>52</v>
      </c>
      <c r="B60" s="7">
        <v>18337561.199999999</v>
      </c>
      <c r="C60" s="10">
        <v>7.5140086785368154E-2</v>
      </c>
      <c r="D60" s="10">
        <v>0.39583719219160618</v>
      </c>
      <c r="E60" s="10">
        <v>0.12653061224489789</v>
      </c>
      <c r="F60" s="10">
        <v>2.7027027027027029E-2</v>
      </c>
      <c r="G60" s="10">
        <v>0.81633993674142447</v>
      </c>
      <c r="H60" s="7">
        <v>10683634.939999999</v>
      </c>
      <c r="I60" s="2" t="s">
        <v>13</v>
      </c>
      <c r="J60" s="16">
        <v>4.986144E-2</v>
      </c>
      <c r="K60" s="2">
        <v>500000</v>
      </c>
      <c r="L60" s="10">
        <v>0.71528641435572171</v>
      </c>
      <c r="M60" s="10">
        <v>0.9819802066589457</v>
      </c>
      <c r="N60" s="10">
        <v>0.57284326532054175</v>
      </c>
      <c r="O60" s="10">
        <f t="shared" si="3"/>
        <v>0.70510234152030038</v>
      </c>
      <c r="P60" s="10">
        <f>1/3+(O60-MIN(O60:O182))/(MAX(O60:O182)-MIN(O60:O182))*2/3</f>
        <v>0.76358073766340573</v>
      </c>
      <c r="Q60" s="7">
        <f t="shared" si="4"/>
        <v>381790.36883170286</v>
      </c>
      <c r="R60" s="7">
        <f t="shared" si="5"/>
        <v>19036.617568079822</v>
      </c>
    </row>
    <row r="61" spans="1:18" x14ac:dyDescent="0.15">
      <c r="A61" s="1" t="s">
        <v>60</v>
      </c>
      <c r="B61" s="7">
        <v>27726264.059999991</v>
      </c>
      <c r="C61" s="10">
        <v>9.835697784954299E-2</v>
      </c>
      <c r="D61" s="10">
        <v>0.92840482780875011</v>
      </c>
      <c r="E61" s="10">
        <v>6.8156424581005584E-2</v>
      </c>
      <c r="F61" s="10">
        <v>2.7027027027027029E-2</v>
      </c>
      <c r="G61" s="10">
        <v>0.26466651021284382</v>
      </c>
      <c r="H61" s="7">
        <v>15222182.91</v>
      </c>
      <c r="I61" s="2" t="s">
        <v>13</v>
      </c>
      <c r="J61" s="16">
        <v>4.986144E-2</v>
      </c>
      <c r="K61" s="2">
        <v>500000</v>
      </c>
      <c r="L61" s="10">
        <v>0.8466377783319603</v>
      </c>
      <c r="M61" s="10">
        <v>0.9819802066589457</v>
      </c>
      <c r="N61" s="10">
        <v>0.44094022705710645</v>
      </c>
      <c r="O61" s="10">
        <f t="shared" si="3"/>
        <v>0.70377114858228773</v>
      </c>
      <c r="P61" s="10">
        <f>1/3+(O61-MIN(O60:O182))/(MAX(O60:O182)-MIN(O60:O182))*2/3</f>
        <v>0.76215920290757166</v>
      </c>
      <c r="Q61" s="7">
        <f t="shared" si="4"/>
        <v>381079.60145378584</v>
      </c>
      <c r="R61" s="7">
        <f t="shared" si="5"/>
        <v>19001.177683111855</v>
      </c>
    </row>
    <row r="62" spans="1:18" x14ac:dyDescent="0.15">
      <c r="A62" s="1" t="s">
        <v>47</v>
      </c>
      <c r="B62" s="7">
        <v>48352635.909999996</v>
      </c>
      <c r="C62" s="10">
        <v>3.6415037088719487E-2</v>
      </c>
      <c r="D62" s="10">
        <v>6.6609455265740927E-2</v>
      </c>
      <c r="E62" s="10">
        <v>0.12101910828025481</v>
      </c>
      <c r="F62" s="10">
        <v>2.7027027027027029E-2</v>
      </c>
      <c r="G62" s="10">
        <v>0.74934405039346685</v>
      </c>
      <c r="H62" s="7">
        <v>19880024.640000001</v>
      </c>
      <c r="I62" s="2" t="s">
        <v>13</v>
      </c>
      <c r="J62" s="16">
        <v>4.986144E-2</v>
      </c>
      <c r="K62" s="2">
        <v>500000</v>
      </c>
      <c r="L62" s="10">
        <v>0.72768818995493312</v>
      </c>
      <c r="M62" s="10">
        <v>0.9819802066589457</v>
      </c>
      <c r="N62" s="10">
        <v>0.5568248011097332</v>
      </c>
      <c r="O62" s="10">
        <f t="shared" si="3"/>
        <v>0.70350447420867734</v>
      </c>
      <c r="P62" s="10">
        <f>1/3+(O62-MIN(O61:O183))/(MAX(O61:O183)-MIN(O61:O183))*2/3</f>
        <v>0.76187443059564564</v>
      </c>
      <c r="Q62" s="7">
        <f t="shared" si="4"/>
        <v>380937.21529782284</v>
      </c>
      <c r="R62" s="7">
        <f t="shared" si="5"/>
        <v>18994.078104339475</v>
      </c>
    </row>
    <row r="63" spans="1:18" x14ac:dyDescent="0.15">
      <c r="A63" s="1" t="s">
        <v>90</v>
      </c>
      <c r="B63" s="7">
        <v>3380651.07</v>
      </c>
      <c r="C63" s="10">
        <v>0.1566370143015085</v>
      </c>
      <c r="D63" s="10">
        <v>-4.8128452106861862E-2</v>
      </c>
      <c r="E63" s="10">
        <v>6.1633281972265017E-2</v>
      </c>
      <c r="F63" s="10">
        <v>0</v>
      </c>
      <c r="G63" s="10">
        <v>0.41979890281903598</v>
      </c>
      <c r="H63" s="7">
        <v>1167137.07</v>
      </c>
      <c r="I63" s="2" t="s">
        <v>7</v>
      </c>
      <c r="J63" s="16">
        <v>0.04</v>
      </c>
      <c r="K63" s="2">
        <v>600000</v>
      </c>
      <c r="L63" s="10">
        <v>0.86131590533460323</v>
      </c>
      <c r="M63" s="10">
        <v>1</v>
      </c>
      <c r="N63" s="10">
        <v>0.47803179784573724</v>
      </c>
      <c r="O63" s="10">
        <f t="shared" si="3"/>
        <v>0.72831554780866992</v>
      </c>
      <c r="P63" s="10">
        <f>1/3+(O63-MIN(O63:O185))/(MAX(O63:O185)-MIN(O63:O185))*2/3</f>
        <v>0.78836931533008658</v>
      </c>
      <c r="Q63" s="7">
        <f t="shared" si="4"/>
        <v>473021.58919805195</v>
      </c>
      <c r="R63" s="7">
        <f t="shared" si="5"/>
        <v>18920.863567922079</v>
      </c>
    </row>
    <row r="64" spans="1:18" x14ac:dyDescent="0.15">
      <c r="A64" s="1" t="s">
        <v>54</v>
      </c>
      <c r="B64" s="7">
        <v>24516874.659999989</v>
      </c>
      <c r="C64" s="10">
        <v>0.1390466446998592</v>
      </c>
      <c r="D64" s="10">
        <v>3.42593791663122</v>
      </c>
      <c r="E64" s="10">
        <v>6.1538461538461542E-2</v>
      </c>
      <c r="F64" s="10">
        <v>2.7027027027027029E-2</v>
      </c>
      <c r="G64" s="10">
        <v>2.7389222293311331E-2</v>
      </c>
      <c r="H64" s="7">
        <v>18852979.109999999</v>
      </c>
      <c r="I64" s="2" t="s">
        <v>13</v>
      </c>
      <c r="J64" s="16">
        <v>4.986144E-2</v>
      </c>
      <c r="K64" s="2">
        <v>500000</v>
      </c>
      <c r="L64" s="10">
        <v>0.86152926567368915</v>
      </c>
      <c r="M64" s="10">
        <v>0.9819802066589457</v>
      </c>
      <c r="N64" s="10">
        <v>0.38420812131058824</v>
      </c>
      <c r="O64" s="10">
        <f t="shared" si="3"/>
        <v>0.6863658846874392</v>
      </c>
      <c r="P64" s="10">
        <f>1/3+(O64-MIN(O64:O186))/(MAX(O64:O186)-MIN(O64:O186))*2/3</f>
        <v>0.74357272542976205</v>
      </c>
      <c r="Q64" s="7">
        <f t="shared" si="4"/>
        <v>371786.36271488102</v>
      </c>
      <c r="R64" s="7">
        <f t="shared" si="5"/>
        <v>18537.803417326279</v>
      </c>
    </row>
    <row r="65" spans="1:18" x14ac:dyDescent="0.15">
      <c r="A65" s="1" t="s">
        <v>46</v>
      </c>
      <c r="B65" s="7">
        <v>43448933.420000002</v>
      </c>
      <c r="C65" s="10">
        <v>0.15283027285874401</v>
      </c>
      <c r="D65" s="10">
        <v>0.15704771597151709</v>
      </c>
      <c r="E65" s="10">
        <v>6.9913589945011789E-2</v>
      </c>
      <c r="F65" s="10">
        <v>2.7027027027027029E-2</v>
      </c>
      <c r="G65" s="10">
        <v>-8.9789108567728498E-4</v>
      </c>
      <c r="H65" s="7">
        <v>17028050.02</v>
      </c>
      <c r="I65" s="2" t="s">
        <v>13</v>
      </c>
      <c r="J65" s="16">
        <v>4.986144E-2</v>
      </c>
      <c r="K65" s="2">
        <v>500000</v>
      </c>
      <c r="L65" s="10">
        <v>0.84268387282435364</v>
      </c>
      <c r="M65" s="10">
        <v>0.9819802066589457</v>
      </c>
      <c r="N65" s="10">
        <v>0.37744477914873875</v>
      </c>
      <c r="O65" s="10">
        <f t="shared" si="3"/>
        <v>0.67594777842775422</v>
      </c>
      <c r="P65" s="10">
        <f>1/3+(O65-MIN(O65:O187))/(MAX(O65:O187)-MIN(O65:O187))*2/3</f>
        <v>0.73244759118721992</v>
      </c>
      <c r="Q65" s="7">
        <f t="shared" si="4"/>
        <v>366223.79559360998</v>
      </c>
      <c r="R65" s="7">
        <f t="shared" si="5"/>
        <v>18260.445810563047</v>
      </c>
    </row>
    <row r="66" spans="1:18" x14ac:dyDescent="0.15">
      <c r="A66" s="1" t="s">
        <v>75</v>
      </c>
      <c r="B66" s="7">
        <v>4761254.91</v>
      </c>
      <c r="C66" s="10">
        <v>5.6430204867985112E-2</v>
      </c>
      <c r="D66" s="10">
        <v>9.9307334744663027</v>
      </c>
      <c r="E66" s="10">
        <v>7.511045655375552E-2</v>
      </c>
      <c r="F66" s="10">
        <v>2.7027027027027029E-2</v>
      </c>
      <c r="G66" s="10">
        <v>-6.3088468413886989E-2</v>
      </c>
      <c r="H66" s="7">
        <v>3958309.13</v>
      </c>
      <c r="I66" s="2" t="s">
        <v>13</v>
      </c>
      <c r="J66" s="16">
        <v>4.986144E-2</v>
      </c>
      <c r="K66" s="2">
        <v>500000</v>
      </c>
      <c r="L66" s="10">
        <v>0.83099008137415165</v>
      </c>
      <c r="M66" s="10">
        <v>0.9819802066589457</v>
      </c>
      <c r="N66" s="10">
        <v>0.36257524645751471</v>
      </c>
      <c r="O66" s="10">
        <f t="shared" ref="O66:O97" si="6">L66*0.4046+N66*0.413+M66*0.1824</f>
        <v>0.66507535340552704</v>
      </c>
      <c r="P66" s="10">
        <f>1/3+(O66-MIN(O66:O188))/(MAX(O66:O188)-MIN(O66:O188))*2/3</f>
        <v>0.72083730569970084</v>
      </c>
      <c r="Q66" s="7">
        <f t="shared" ref="Q66:Q97" si="7">P66*K66</f>
        <v>360418.65284985042</v>
      </c>
      <c r="R66" s="7">
        <f t="shared" ref="R66:R97" si="8">J66*Q66</f>
        <v>17970.993033953644</v>
      </c>
    </row>
    <row r="67" spans="1:18" x14ac:dyDescent="0.15">
      <c r="A67" s="1" t="s">
        <v>96</v>
      </c>
      <c r="B67" s="7">
        <v>3917377.75</v>
      </c>
      <c r="C67" s="10">
        <v>0.1048338649495827</v>
      </c>
      <c r="D67" s="10">
        <v>-0.34392686821763302</v>
      </c>
      <c r="E67" s="10">
        <v>4.0540540540540543E-2</v>
      </c>
      <c r="F67" s="10">
        <v>5.8823529411764712E-2</v>
      </c>
      <c r="G67" s="10">
        <v>0.60459839748668609</v>
      </c>
      <c r="H67" s="7">
        <v>1215852.1399999999</v>
      </c>
      <c r="I67" s="2" t="s">
        <v>10</v>
      </c>
      <c r="J67" s="16">
        <v>6.3799690000000006E-2</v>
      </c>
      <c r="K67" s="2">
        <v>300000</v>
      </c>
      <c r="L67" s="10">
        <v>0.90877798476960325</v>
      </c>
      <c r="M67" s="10">
        <v>0.96078045002243373</v>
      </c>
      <c r="N67" s="10">
        <v>0.52221666072865758</v>
      </c>
      <c r="O67" s="10">
        <f t="shared" si="6"/>
        <v>0.75861340760280904</v>
      </c>
      <c r="P67" s="10">
        <f>1/3+(O67-MIN(O66:O188))/(MAX(O66:O188)-MIN(O66:O188))*2/3</f>
        <v>0.82072334868986052</v>
      </c>
      <c r="Q67" s="7">
        <f t="shared" si="7"/>
        <v>246217.00460695816</v>
      </c>
      <c r="R67" s="7">
        <f t="shared" si="8"/>
        <v>15708.568566652504</v>
      </c>
    </row>
    <row r="68" spans="1:18" x14ac:dyDescent="0.15">
      <c r="A68" s="1" t="s">
        <v>101</v>
      </c>
      <c r="B68" s="7">
        <v>2209553.36</v>
      </c>
      <c r="C68" s="10">
        <v>3.000001774114203E-2</v>
      </c>
      <c r="D68" s="10">
        <v>26.23026072042736</v>
      </c>
      <c r="E68" s="10">
        <v>7.6923076923076927E-2</v>
      </c>
      <c r="F68" s="10">
        <v>5.8823529411764712E-2</v>
      </c>
      <c r="G68" s="10">
        <v>0.93270320930380246</v>
      </c>
      <c r="H68" s="7">
        <v>1607378.6</v>
      </c>
      <c r="I68" s="2" t="s">
        <v>10</v>
      </c>
      <c r="J68" s="16">
        <v>6.3799690000000006E-2</v>
      </c>
      <c r="K68" s="2">
        <v>300000</v>
      </c>
      <c r="L68" s="10">
        <v>0.82691139314555739</v>
      </c>
      <c r="M68" s="10">
        <v>0.96078045002243373</v>
      </c>
      <c r="N68" s="10">
        <v>0.60066528531983854</v>
      </c>
      <c r="O68" s="10">
        <f t="shared" si="6"/>
        <v>0.75788946658787781</v>
      </c>
      <c r="P68" s="10">
        <f>1/3+(O68-MIN(O67:O189))/(MAX(O67:O189)-MIN(O67:O189))*2/3</f>
        <v>0.81995027719547975</v>
      </c>
      <c r="Q68" s="7">
        <f t="shared" si="7"/>
        <v>245985.08315864392</v>
      </c>
      <c r="R68" s="7">
        <f t="shared" si="8"/>
        <v>15693.772050145704</v>
      </c>
    </row>
    <row r="69" spans="1:18" x14ac:dyDescent="0.15">
      <c r="A69" s="1" t="s">
        <v>66</v>
      </c>
      <c r="B69" s="7">
        <v>32011181.140000001</v>
      </c>
      <c r="C69" s="10">
        <v>0.14922235137494211</v>
      </c>
      <c r="D69" s="10">
        <v>0.78901996499039839</v>
      </c>
      <c r="E69" s="10">
        <v>0.11872146118721461</v>
      </c>
      <c r="F69" s="10">
        <v>2.7027027027027029E-2</v>
      </c>
      <c r="G69" s="10">
        <v>0.12842144443283729</v>
      </c>
      <c r="H69" s="7">
        <v>17506799.539999999</v>
      </c>
      <c r="I69" s="2" t="s">
        <v>13</v>
      </c>
      <c r="J69" s="16">
        <v>4.986144E-2</v>
      </c>
      <c r="K69" s="2">
        <v>500000</v>
      </c>
      <c r="L69" s="10">
        <v>0.73285826739662696</v>
      </c>
      <c r="M69" s="10">
        <v>0.9819802066589457</v>
      </c>
      <c r="N69" s="10">
        <v>0.40836454500635178</v>
      </c>
      <c r="O69" s="10">
        <f t="shared" si="6"/>
        <v>0.64428220177089024</v>
      </c>
      <c r="P69" s="10">
        <f>1/3+(O69-MIN(O69:O191))/(MAX(O69:O191)-MIN(O69:O191))*2/3</f>
        <v>0.69863302043952502</v>
      </c>
      <c r="Q69" s="7">
        <f t="shared" si="7"/>
        <v>349316.51021976251</v>
      </c>
      <c r="R69" s="7">
        <f t="shared" si="8"/>
        <v>17417.424215332074</v>
      </c>
    </row>
    <row r="70" spans="1:18" x14ac:dyDescent="0.15">
      <c r="A70" s="1" t="s">
        <v>103</v>
      </c>
      <c r="B70" s="7">
        <v>1053200.08</v>
      </c>
      <c r="C70" s="10">
        <v>2.99998173186618E-2</v>
      </c>
      <c r="D70" s="10">
        <v>0.1456757874170671</v>
      </c>
      <c r="E70" s="10">
        <v>9.1836734693877556E-2</v>
      </c>
      <c r="F70" s="10">
        <v>5.8823529411764712E-2</v>
      </c>
      <c r="G70" s="10">
        <v>0.98665982820662146</v>
      </c>
      <c r="H70" s="7">
        <v>465122.43000000011</v>
      </c>
      <c r="I70" s="2" t="s">
        <v>10</v>
      </c>
      <c r="J70" s="16">
        <v>6.3799690000000006E-2</v>
      </c>
      <c r="K70" s="2">
        <v>300000</v>
      </c>
      <c r="L70" s="10">
        <v>0.79335325005441548</v>
      </c>
      <c r="M70" s="10">
        <v>0.96078045002243373</v>
      </c>
      <c r="N70" s="10">
        <v>0.61356610967026093</v>
      </c>
      <c r="O70" s="10">
        <f t="shared" si="6"/>
        <v>0.74963988234992629</v>
      </c>
      <c r="P70" s="10">
        <f>1/3+(O70-MIN(O69:O191))/(MAX(O69:O191)-MIN(O69:O191))*2/3</f>
        <v>0.81114083238807522</v>
      </c>
      <c r="Q70" s="7">
        <f t="shared" si="7"/>
        <v>243342.24971642258</v>
      </c>
      <c r="R70" s="7">
        <f t="shared" si="8"/>
        <v>15525.16009581035</v>
      </c>
    </row>
    <row r="71" spans="1:18" x14ac:dyDescent="0.15">
      <c r="A71" s="1" t="s">
        <v>113</v>
      </c>
      <c r="B71" s="7">
        <v>262650.51</v>
      </c>
      <c r="C71" s="10">
        <v>2.9999903674278031E-2</v>
      </c>
      <c r="D71" s="10">
        <v>1.2951276992801919</v>
      </c>
      <c r="E71" s="10">
        <v>9.5238095238095233E-2</v>
      </c>
      <c r="F71" s="10">
        <v>5.8823529411764712E-2</v>
      </c>
      <c r="G71" s="10">
        <v>0.99899429093056002</v>
      </c>
      <c r="H71" s="7">
        <v>182941.76</v>
      </c>
      <c r="I71" s="2" t="s">
        <v>10</v>
      </c>
      <c r="J71" s="16">
        <v>6.3799690000000006E-2</v>
      </c>
      <c r="K71" s="2">
        <v>300000</v>
      </c>
      <c r="L71" s="10">
        <v>0.78569963981442603</v>
      </c>
      <c r="M71" s="10">
        <v>0.96078045002243373</v>
      </c>
      <c r="N71" s="10">
        <v>0.6165152333101197</v>
      </c>
      <c r="O71" s="10">
        <f t="shared" si="6"/>
        <v>0.74776121971008813</v>
      </c>
      <c r="P71" s="10">
        <f>1/3+(O71-MIN(O71:O193))/(MAX(O71:O193)-MIN(O71:O193))*2/3</f>
        <v>0.80913467373086068</v>
      </c>
      <c r="Q71" s="7">
        <f t="shared" si="7"/>
        <v>242740.40211925821</v>
      </c>
      <c r="R71" s="7">
        <f t="shared" si="8"/>
        <v>15486.762405684018</v>
      </c>
    </row>
    <row r="72" spans="1:18" x14ac:dyDescent="0.15">
      <c r="A72" s="1" t="s">
        <v>69</v>
      </c>
      <c r="B72" s="7">
        <v>7969850.1800000016</v>
      </c>
      <c r="C72" s="10">
        <v>2.9999914000892799E-2</v>
      </c>
      <c r="D72" s="10">
        <v>7.7382121655349606E-2</v>
      </c>
      <c r="E72" s="10">
        <v>0.17348927875243661</v>
      </c>
      <c r="F72" s="10">
        <v>2.7027027027027029E-2</v>
      </c>
      <c r="G72" s="10">
        <v>0.40875725219718018</v>
      </c>
      <c r="H72" s="7">
        <v>3569150.76</v>
      </c>
      <c r="I72" s="2" t="s">
        <v>13</v>
      </c>
      <c r="J72" s="16">
        <v>4.986144E-2</v>
      </c>
      <c r="K72" s="2">
        <v>500000</v>
      </c>
      <c r="L72" s="10">
        <v>0.60962181707480423</v>
      </c>
      <c r="M72" s="10">
        <v>0.9819802066589457</v>
      </c>
      <c r="N72" s="10">
        <v>0.47539178068510568</v>
      </c>
      <c r="O72" s="10">
        <f t="shared" si="6"/>
        <v>0.62210298230600614</v>
      </c>
      <c r="P72" s="10">
        <f>1/3+(O72-MIN(O71:O193))/(MAX(O71:O193)-MIN(O71:O193))*2/3</f>
        <v>0.67494860142985558</v>
      </c>
      <c r="Q72" s="7">
        <f t="shared" si="7"/>
        <v>337474.30071492778</v>
      </c>
      <c r="R72" s="7">
        <f t="shared" si="8"/>
        <v>16826.954596639327</v>
      </c>
    </row>
    <row r="73" spans="1:18" x14ac:dyDescent="0.15">
      <c r="A73" s="1" t="s">
        <v>86</v>
      </c>
      <c r="B73" s="7">
        <v>4358879.2300000004</v>
      </c>
      <c r="C73" s="10">
        <v>4.9999953772520547E-2</v>
      </c>
      <c r="D73" s="10">
        <v>-0.61784024753497702</v>
      </c>
      <c r="E73" s="10">
        <v>2.3255813953488368E-2</v>
      </c>
      <c r="F73" s="10">
        <v>5.8823529411764712E-2</v>
      </c>
      <c r="G73" s="10">
        <v>0.82806093712305029</v>
      </c>
      <c r="H73" s="7">
        <v>764346.13000000012</v>
      </c>
      <c r="I73" s="2" t="s">
        <v>10</v>
      </c>
      <c r="J73" s="16">
        <v>6.3799690000000006E-2</v>
      </c>
      <c r="K73" s="2">
        <v>300000</v>
      </c>
      <c r="L73" s="10">
        <v>0.94767141667996013</v>
      </c>
      <c r="M73" s="10">
        <v>0.96078045002243373</v>
      </c>
      <c r="N73" s="10">
        <v>0.57564571226799233</v>
      </c>
      <c r="O73" s="10">
        <f t="shared" si="6"/>
        <v>0.79641588843948463</v>
      </c>
      <c r="P73" s="10">
        <f>1/3+(O73-MIN(O73:O195))/(MAX(O73:O195)-MIN(O73:O195))*2/3</f>
        <v>0.86109130650543575</v>
      </c>
      <c r="Q73" s="7">
        <f t="shared" si="7"/>
        <v>258327.39195163074</v>
      </c>
      <c r="R73" s="7">
        <f t="shared" si="8"/>
        <v>16481.207525022539</v>
      </c>
    </row>
    <row r="74" spans="1:18" x14ac:dyDescent="0.15">
      <c r="A74" s="1" t="s">
        <v>41</v>
      </c>
      <c r="B74" s="7">
        <v>69611432.640000001</v>
      </c>
      <c r="C74" s="10">
        <v>6.9370264866883205E-2</v>
      </c>
      <c r="D74" s="10">
        <v>-0.41761583277234232</v>
      </c>
      <c r="E74" s="10">
        <v>0.15004659832246039</v>
      </c>
      <c r="F74" s="10">
        <v>2.7027027027027029E-2</v>
      </c>
      <c r="G74" s="10">
        <v>1.4004422593075969E-2</v>
      </c>
      <c r="H74" s="7">
        <v>14823343.49</v>
      </c>
      <c r="I74" s="2" t="s">
        <v>13</v>
      </c>
      <c r="J74" s="16">
        <v>4.986144E-2</v>
      </c>
      <c r="K74" s="2">
        <v>500000</v>
      </c>
      <c r="L74" s="10">
        <v>0.66237164166096529</v>
      </c>
      <c r="M74" s="10">
        <v>0.9819802066589457</v>
      </c>
      <c r="N74" s="10">
        <v>0.38100786628970362</v>
      </c>
      <c r="O74" s="10">
        <f t="shared" si="6"/>
        <v>0.60446500468826581</v>
      </c>
      <c r="P74" s="10">
        <f>1/3+(O74-MIN(O73:O195))/(MAX(O73:O195)-MIN(O73:O195))*2/3</f>
        <v>0.65611361704083582</v>
      </c>
      <c r="Q74" s="7">
        <f t="shared" si="7"/>
        <v>328056.80852041789</v>
      </c>
      <c r="R74" s="7">
        <f t="shared" si="8"/>
        <v>16357.384874632306</v>
      </c>
    </row>
    <row r="75" spans="1:18" x14ac:dyDescent="0.15">
      <c r="A75" s="1" t="s">
        <v>82</v>
      </c>
      <c r="B75" s="7">
        <v>6139907.71</v>
      </c>
      <c r="C75" s="10">
        <v>0.16125771212935711</v>
      </c>
      <c r="D75" s="10">
        <v>-0.1245766779441202</v>
      </c>
      <c r="E75" s="10">
        <v>5.5084745762711863E-2</v>
      </c>
      <c r="F75" s="10">
        <v>5.8823529411764712E-2</v>
      </c>
      <c r="G75" s="10">
        <v>0.87366827863932173</v>
      </c>
      <c r="H75" s="7">
        <v>1514764.82</v>
      </c>
      <c r="I75" s="2" t="s">
        <v>10</v>
      </c>
      <c r="J75" s="16">
        <v>6.3799690000000006E-2</v>
      </c>
      <c r="K75" s="2">
        <v>300000</v>
      </c>
      <c r="L75" s="10">
        <v>0.87605117069508565</v>
      </c>
      <c r="M75" s="10">
        <v>0.96078045002243373</v>
      </c>
      <c r="N75" s="10">
        <v>0.58655025593911547</v>
      </c>
      <c r="O75" s="10">
        <f t="shared" si="6"/>
        <v>0.77194191345017826</v>
      </c>
      <c r="P75" s="10">
        <f>1/3+(O75-MIN(O75:O197))/(MAX(O75:O197)-MIN(O75:O197))*2/3</f>
        <v>0.83495639768248764</v>
      </c>
      <c r="Q75" s="7">
        <f t="shared" si="7"/>
        <v>250486.91930474629</v>
      </c>
      <c r="R75" s="7">
        <f t="shared" si="8"/>
        <v>15980.987800697831</v>
      </c>
    </row>
    <row r="76" spans="1:18" x14ac:dyDescent="0.15">
      <c r="A76" s="1" t="s">
        <v>89</v>
      </c>
      <c r="B76" s="7">
        <v>3614042.03</v>
      </c>
      <c r="C76" s="10">
        <v>4.5709938796699587E-2</v>
      </c>
      <c r="D76" s="10">
        <v>5.8930919665408554</v>
      </c>
      <c r="E76" s="10">
        <v>2.0833333333333329E-2</v>
      </c>
      <c r="F76" s="10">
        <v>5.8823529411764712E-2</v>
      </c>
      <c r="G76" s="10">
        <v>0.31841651824951239</v>
      </c>
      <c r="H76" s="7">
        <v>2810582.77</v>
      </c>
      <c r="I76" s="2" t="s">
        <v>10</v>
      </c>
      <c r="J76" s="16">
        <v>6.3799690000000006E-2</v>
      </c>
      <c r="K76" s="2">
        <v>300000</v>
      </c>
      <c r="L76" s="10">
        <v>0.95312239081612082</v>
      </c>
      <c r="M76" s="10">
        <v>0.96078045002243373</v>
      </c>
      <c r="N76" s="10">
        <v>0.45379165149572448</v>
      </c>
      <c r="O76" s="10">
        <f t="shared" si="6"/>
        <v>0.74829562547602857</v>
      </c>
      <c r="P76" s="10">
        <f>1/3+(O76-MIN(O75:O197))/(MAX(O75:O197)-MIN(O75:O197))*2/3</f>
        <v>0.80970534710833264</v>
      </c>
      <c r="Q76" s="7">
        <f t="shared" si="7"/>
        <v>242911.60413249978</v>
      </c>
      <c r="R76" s="7">
        <f t="shared" si="8"/>
        <v>15497.685041056206</v>
      </c>
    </row>
    <row r="77" spans="1:18" x14ac:dyDescent="0.15">
      <c r="A77" s="1" t="s">
        <v>67</v>
      </c>
      <c r="B77" s="7">
        <v>22580017.440000001</v>
      </c>
      <c r="C77" s="10">
        <v>6.7041138210918935E-2</v>
      </c>
      <c r="D77" s="10">
        <v>0.3390204964006176</v>
      </c>
      <c r="E77" s="10">
        <v>0.26804123711340211</v>
      </c>
      <c r="F77" s="10">
        <v>2.7027027027027029E-2</v>
      </c>
      <c r="G77" s="10">
        <v>0.70057406253269916</v>
      </c>
      <c r="H77" s="7">
        <v>10747419.390000001</v>
      </c>
      <c r="I77" s="2" t="s">
        <v>13</v>
      </c>
      <c r="J77" s="16">
        <v>4.986144E-2</v>
      </c>
      <c r="K77" s="2">
        <v>500000</v>
      </c>
      <c r="L77" s="10">
        <v>0.39686461584947469</v>
      </c>
      <c r="M77" s="10">
        <v>0.9819802066589457</v>
      </c>
      <c r="N77" s="10">
        <v>0.54516408093267033</v>
      </c>
      <c r="O77" s="10">
        <f t="shared" si="6"/>
        <v>0.56483737869248196</v>
      </c>
      <c r="P77" s="10">
        <f>1/3+(O77-MIN(O76:O198))/(MAX(O76:O198)-MIN(O76:O198))*2/3</f>
        <v>0.61379665002905193</v>
      </c>
      <c r="Q77" s="7">
        <f t="shared" si="7"/>
        <v>306898.32501452597</v>
      </c>
      <c r="R77" s="7">
        <f t="shared" si="8"/>
        <v>15302.392418812286</v>
      </c>
    </row>
    <row r="78" spans="1:18" x14ac:dyDescent="0.15">
      <c r="A78" s="1" t="s">
        <v>78</v>
      </c>
      <c r="B78" s="7">
        <v>3639218.08</v>
      </c>
      <c r="C78" s="10">
        <v>3.0000002088360699E-2</v>
      </c>
      <c r="D78" s="10">
        <v>8.8803315146895727</v>
      </c>
      <c r="E78" s="10">
        <v>0.10902896081771719</v>
      </c>
      <c r="F78" s="10">
        <v>5.8823529411764712E-2</v>
      </c>
      <c r="G78" s="10">
        <v>0.99913296210047409</v>
      </c>
      <c r="H78" s="7">
        <v>2961619.59</v>
      </c>
      <c r="I78" s="2" t="s">
        <v>10</v>
      </c>
      <c r="J78" s="16">
        <v>6.3799690000000006E-2</v>
      </c>
      <c r="K78" s="2">
        <v>300000</v>
      </c>
      <c r="L78" s="10">
        <v>0.75466796035799832</v>
      </c>
      <c r="M78" s="10">
        <v>0.96078045002243373</v>
      </c>
      <c r="N78" s="10">
        <v>0.61654838902385167</v>
      </c>
      <c r="O78" s="10">
        <f t="shared" si="6"/>
        <v>0.73521949551178889</v>
      </c>
      <c r="P78" s="10">
        <f>1/3+(O78-MIN(O77:O199))/(MAX(O77:O199)-MIN(O77:O199))*2/3</f>
        <v>0.79574180156570029</v>
      </c>
      <c r="Q78" s="7">
        <f t="shared" si="7"/>
        <v>238722.54046971007</v>
      </c>
      <c r="R78" s="7">
        <f t="shared" si="8"/>
        <v>15230.424077979958</v>
      </c>
    </row>
    <row r="79" spans="1:18" x14ac:dyDescent="0.15">
      <c r="A79" s="1" t="s">
        <v>77</v>
      </c>
      <c r="B79" s="7">
        <v>5867409.2199999988</v>
      </c>
      <c r="C79" s="10">
        <v>1.5282550890493371E-2</v>
      </c>
      <c r="D79" s="10">
        <v>-0.63533200772926413</v>
      </c>
      <c r="E79" s="10">
        <v>0.1095890410958904</v>
      </c>
      <c r="F79" s="10">
        <v>5.8823529411764712E-2</v>
      </c>
      <c r="G79" s="10">
        <v>0.99988101903688242</v>
      </c>
      <c r="H79" s="7">
        <v>1567895.16</v>
      </c>
      <c r="I79" s="2" t="s">
        <v>10</v>
      </c>
      <c r="J79" s="16">
        <v>6.3799690000000006E-2</v>
      </c>
      <c r="K79" s="2">
        <v>300000</v>
      </c>
      <c r="L79" s="10">
        <v>0.75340768975353223</v>
      </c>
      <c r="M79" s="10">
        <v>0.96078045002243373</v>
      </c>
      <c r="N79" s="10">
        <v>0.61672724663465017</v>
      </c>
      <c r="O79" s="10">
        <f t="shared" si="6"/>
        <v>0.73478345821848168</v>
      </c>
      <c r="P79" s="10">
        <f>1/3+(O79-MIN(O79:O201))/(MAX(O79:O201)-MIN(O79:O201))*2/3</f>
        <v>0.79527617246748594</v>
      </c>
      <c r="Q79" s="7">
        <f t="shared" si="7"/>
        <v>238582.85174024579</v>
      </c>
      <c r="R79" s="7">
        <f t="shared" si="8"/>
        <v>15221.511980343643</v>
      </c>
    </row>
    <row r="80" spans="1:18" x14ac:dyDescent="0.15">
      <c r="A80" s="1" t="s">
        <v>84</v>
      </c>
      <c r="B80" s="7">
        <v>6451154.4400000004</v>
      </c>
      <c r="C80" s="10">
        <v>3.0001817783174942E-2</v>
      </c>
      <c r="D80" s="10">
        <v>-0.13521864923371599</v>
      </c>
      <c r="E80" s="10">
        <v>6.8284228769497399E-2</v>
      </c>
      <c r="F80" s="10">
        <v>5.8823529411764712E-2</v>
      </c>
      <c r="G80" s="10">
        <v>0.60372396386157512</v>
      </c>
      <c r="H80" s="7">
        <v>1669452.9</v>
      </c>
      <c r="I80" s="2" t="s">
        <v>10</v>
      </c>
      <c r="J80" s="16">
        <v>6.3799690000000006E-2</v>
      </c>
      <c r="K80" s="2">
        <v>300000</v>
      </c>
      <c r="L80" s="10">
        <v>0.84635019865703065</v>
      </c>
      <c r="M80" s="10">
        <v>0.96078045002243373</v>
      </c>
      <c r="N80" s="10">
        <v>0.52200758709231243</v>
      </c>
      <c r="O80" s="10">
        <f t="shared" si="6"/>
        <v>0.73326877792985157</v>
      </c>
      <c r="P80" s="10">
        <f>1/3+(O80-MIN(O80:O202))/(MAX(O80:O202)-MIN(O80:O202))*2/3</f>
        <v>0.79365869793559818</v>
      </c>
      <c r="Q80" s="7">
        <f t="shared" si="7"/>
        <v>238097.60938067947</v>
      </c>
      <c r="R80" s="7">
        <f t="shared" si="8"/>
        <v>15190.553668228444</v>
      </c>
    </row>
    <row r="81" spans="1:18" x14ac:dyDescent="0.15">
      <c r="A81" s="1" t="s">
        <v>87</v>
      </c>
      <c r="B81" s="7">
        <v>9248973.7700000014</v>
      </c>
      <c r="C81" s="10">
        <v>8.5424972504814442E-2</v>
      </c>
      <c r="D81" s="10">
        <v>-0.75696055443614862</v>
      </c>
      <c r="E81" s="10">
        <v>7.4626865671641784E-2</v>
      </c>
      <c r="F81" s="10">
        <v>5.8823529411764712E-2</v>
      </c>
      <c r="G81" s="10">
        <v>0.65190232342933763</v>
      </c>
      <c r="H81" s="7">
        <v>770312.57000000007</v>
      </c>
      <c r="I81" s="2" t="s">
        <v>10</v>
      </c>
      <c r="J81" s="16">
        <v>6.3799690000000006E-2</v>
      </c>
      <c r="K81" s="2">
        <v>300000</v>
      </c>
      <c r="L81" s="10">
        <v>0.83207823935494951</v>
      </c>
      <c r="M81" s="10">
        <v>0.96078045002243373</v>
      </c>
      <c r="N81" s="10">
        <v>0.53352685124321486</v>
      </c>
      <c r="O81" s="10">
        <f t="shared" si="6"/>
        <v>0.73225179929055229</v>
      </c>
      <c r="P81" s="10">
        <f>1/3+(O81-MIN(O80:O202))/(MAX(O80:O202)-MIN(O80:O202))*2/3</f>
        <v>0.79257270172841943</v>
      </c>
      <c r="Q81" s="7">
        <f t="shared" si="7"/>
        <v>237771.81051852583</v>
      </c>
      <c r="R81" s="7">
        <f t="shared" si="8"/>
        <v>15169.767801820688</v>
      </c>
    </row>
    <row r="82" spans="1:18" x14ac:dyDescent="0.15">
      <c r="A82" s="1" t="s">
        <v>92</v>
      </c>
      <c r="B82" s="7">
        <v>3379729.2</v>
      </c>
      <c r="C82" s="10">
        <v>2.9999921295469471E-2</v>
      </c>
      <c r="D82" s="10">
        <v>-0.96378679434750103</v>
      </c>
      <c r="E82" s="10">
        <v>8.0736543909348438E-2</v>
      </c>
      <c r="F82" s="12">
        <v>0</v>
      </c>
      <c r="G82" s="10">
        <v>-2.1456780000000002</v>
      </c>
      <c r="H82" s="7">
        <v>72834.959999999992</v>
      </c>
      <c r="I82" s="2" t="s">
        <v>13</v>
      </c>
      <c r="J82" s="16">
        <v>4.986144E-2</v>
      </c>
      <c r="K82" s="2">
        <v>300000</v>
      </c>
      <c r="L82" s="10">
        <v>0.81833047548877935</v>
      </c>
      <c r="M82" s="10">
        <v>1</v>
      </c>
      <c r="N82" s="10">
        <v>1.0000002497993239</v>
      </c>
      <c r="O82" s="10">
        <f t="shared" si="6"/>
        <v>0.92649661354988089</v>
      </c>
      <c r="P82" s="10">
        <f>1/3+(O82-MIN(O81:O203))/(MAX(O81:O203)-MIN(O81:O203))*2/3</f>
        <v>1</v>
      </c>
      <c r="Q82" s="7">
        <f t="shared" si="7"/>
        <v>300000</v>
      </c>
      <c r="R82" s="7">
        <f t="shared" si="8"/>
        <v>14958.432000000001</v>
      </c>
    </row>
    <row r="83" spans="1:18" x14ac:dyDescent="0.15">
      <c r="A83" s="1" t="s">
        <v>119</v>
      </c>
      <c r="B83" s="7">
        <v>196919.86</v>
      </c>
      <c r="C83" s="10">
        <v>3.000027523887128E-2</v>
      </c>
      <c r="D83" s="10">
        <v>-0.58701798672865491</v>
      </c>
      <c r="E83" s="10">
        <v>0.25301204819277112</v>
      </c>
      <c r="F83" s="10">
        <v>5.8823529411764712E-2</v>
      </c>
      <c r="G83" s="10">
        <v>0.99510770523602843</v>
      </c>
      <c r="H83" s="7">
        <v>49361.13</v>
      </c>
      <c r="I83" s="2" t="s">
        <v>10</v>
      </c>
      <c r="J83" s="16">
        <v>6.3799690000000006E-2</v>
      </c>
      <c r="K83" s="2">
        <v>300000</v>
      </c>
      <c r="L83" s="10">
        <v>0.43068272238013589</v>
      </c>
      <c r="M83" s="10">
        <v>0.96078045002243373</v>
      </c>
      <c r="N83" s="10">
        <v>0.61558596523813758</v>
      </c>
      <c r="O83" s="10">
        <f t="shared" si="6"/>
        <v>0.60373758720244575</v>
      </c>
      <c r="P83" s="10">
        <f>1/3+(O83-MIN(O82:O204))/(MAX(O82:O204)-MIN(O82:O204))*2/3</f>
        <v>0.65533683314380109</v>
      </c>
      <c r="Q83" s="7">
        <f t="shared" si="7"/>
        <v>196601.04994314033</v>
      </c>
      <c r="R83" s="7">
        <f t="shared" si="8"/>
        <v>12543.086040046872</v>
      </c>
    </row>
    <row r="84" spans="1:18" x14ac:dyDescent="0.15">
      <c r="A84" s="1" t="s">
        <v>106</v>
      </c>
      <c r="B84" s="7">
        <v>971400.81999999983</v>
      </c>
      <c r="C84" s="10">
        <v>3.000005703104101E-2</v>
      </c>
      <c r="D84" s="10">
        <v>1.8287947776910149</v>
      </c>
      <c r="E84" s="10">
        <v>3.4090909090909088E-2</v>
      </c>
      <c r="F84" s="10">
        <v>2.7027027027027029E-2</v>
      </c>
      <c r="G84" s="10">
        <v>0.98069313962489757</v>
      </c>
      <c r="H84" s="7">
        <v>673228.49</v>
      </c>
      <c r="I84" s="2" t="s">
        <v>13</v>
      </c>
      <c r="J84" s="16">
        <v>4.986144E-2</v>
      </c>
      <c r="K84" s="2">
        <v>300000</v>
      </c>
      <c r="L84" s="10">
        <v>0.92329070013032977</v>
      </c>
      <c r="M84" s="10">
        <v>0.9819802066589457</v>
      </c>
      <c r="N84" s="10">
        <v>0.61213949704574167</v>
      </c>
      <c r="O84" s="10">
        <f t="shared" si="6"/>
        <v>0.80549021924721442</v>
      </c>
      <c r="P84" s="10">
        <f>1/3+(O84-MIN(O84:O206))/(MAX(O84:O206)-MIN(O84:O206))*2/3</f>
        <v>1</v>
      </c>
      <c r="Q84" s="7">
        <f t="shared" si="7"/>
        <v>300000</v>
      </c>
      <c r="R84" s="7">
        <f t="shared" si="8"/>
        <v>14958.432000000001</v>
      </c>
    </row>
    <row r="85" spans="1:18" x14ac:dyDescent="0.15">
      <c r="A85" s="1" t="s">
        <v>115</v>
      </c>
      <c r="B85" s="7">
        <v>586048.86</v>
      </c>
      <c r="C85" s="10">
        <v>3.0081109619426609E-2</v>
      </c>
      <c r="D85" s="10">
        <v>0.55394395015626163</v>
      </c>
      <c r="E85" s="10">
        <v>9.8039215686274508E-2</v>
      </c>
      <c r="F85" s="10">
        <v>2.7027027027027029E-2</v>
      </c>
      <c r="G85" s="10">
        <v>0.91411079615443669</v>
      </c>
      <c r="H85" s="7">
        <v>263434.84999999998</v>
      </c>
      <c r="I85" s="2" t="s">
        <v>13</v>
      </c>
      <c r="J85" s="16">
        <v>4.986144E-2</v>
      </c>
      <c r="K85" s="2">
        <v>300000</v>
      </c>
      <c r="L85" s="10">
        <v>0.77939666442544986</v>
      </c>
      <c r="M85" s="10">
        <v>0.9819802066589457</v>
      </c>
      <c r="N85" s="10">
        <v>0.59621990940843206</v>
      </c>
      <c r="O85" s="10">
        <f t="shared" si="6"/>
        <v>0.74069590270681118</v>
      </c>
      <c r="P85" s="10">
        <f>1/3+(O85-MIN(O85:O207))/(MAX(O85:O207)-MIN(O85:O207))*2/3</f>
        <v>0.93319967705486984</v>
      </c>
      <c r="Q85" s="7">
        <f t="shared" si="7"/>
        <v>279959.90311646095</v>
      </c>
      <c r="R85" s="7">
        <f t="shared" si="8"/>
        <v>13959.20391164723</v>
      </c>
    </row>
    <row r="86" spans="1:18" x14ac:dyDescent="0.15">
      <c r="A86" s="1" t="s">
        <v>95</v>
      </c>
      <c r="B86" s="7">
        <v>2164127.33</v>
      </c>
      <c r="C86" s="10">
        <v>3.0000004667008199E-2</v>
      </c>
      <c r="D86" s="10">
        <v>0.29423618627691878</v>
      </c>
      <c r="E86" s="10">
        <v>0.13636363636363641</v>
      </c>
      <c r="F86" s="10">
        <v>5.8823529411764712E-2</v>
      </c>
      <c r="G86" s="10">
        <v>0.19980173717412461</v>
      </c>
      <c r="H86" s="7">
        <v>779611.64000000013</v>
      </c>
      <c r="I86" s="2" t="s">
        <v>10</v>
      </c>
      <c r="J86" s="16">
        <v>6.3799690000000006E-2</v>
      </c>
      <c r="K86" s="2">
        <v>300000</v>
      </c>
      <c r="L86" s="10">
        <v>0.69316051966170056</v>
      </c>
      <c r="M86" s="10">
        <v>0.96078045002243373</v>
      </c>
      <c r="N86" s="10">
        <v>0.42543130417587433</v>
      </c>
      <c r="O86" s="10">
        <f t="shared" si="6"/>
        <v>0.63140222896385212</v>
      </c>
      <c r="P86" s="10">
        <f>1/3+(O86-MIN(O86:O208))/(MAX(O86:O208)-MIN(O86:O208))*2/3</f>
        <v>0.78368557667424699</v>
      </c>
      <c r="Q86" s="7">
        <f t="shared" si="7"/>
        <v>235105.6730022741</v>
      </c>
      <c r="R86" s="7">
        <f t="shared" si="8"/>
        <v>14999.669054786458</v>
      </c>
    </row>
    <row r="87" spans="1:18" x14ac:dyDescent="0.15">
      <c r="A87" s="1" t="s">
        <v>104</v>
      </c>
      <c r="B87" s="7">
        <v>2310757.2599999998</v>
      </c>
      <c r="C87" s="10">
        <v>3.0000204348595239E-2</v>
      </c>
      <c r="D87" s="10">
        <v>-0.45584726437787121</v>
      </c>
      <c r="E87" s="10">
        <v>5.3669222343921137E-2</v>
      </c>
      <c r="F87" s="10">
        <v>2.7027027027027029E-2</v>
      </c>
      <c r="G87" s="10">
        <v>0.9995353990578828</v>
      </c>
      <c r="H87" s="7">
        <v>555062.52999999991</v>
      </c>
      <c r="I87" s="2" t="s">
        <v>13</v>
      </c>
      <c r="J87" s="16">
        <v>4.986144E-2</v>
      </c>
      <c r="K87" s="2">
        <v>300000</v>
      </c>
      <c r="L87" s="10">
        <v>0.87923632868522905</v>
      </c>
      <c r="M87" s="10">
        <v>0.9819802066589457</v>
      </c>
      <c r="N87" s="10">
        <v>0.61664461019458738</v>
      </c>
      <c r="O87" s="10">
        <f t="shared" si="6"/>
        <v>0.78952643229099995</v>
      </c>
      <c r="P87" s="10">
        <f>1/3+(O87-MIN(O87:O209))/(MAX(O87:O209)-MIN(O87:O209))*2/3</f>
        <v>1</v>
      </c>
      <c r="Q87" s="7">
        <f t="shared" si="7"/>
        <v>300000</v>
      </c>
      <c r="R87" s="7">
        <f t="shared" si="8"/>
        <v>14958.432000000001</v>
      </c>
    </row>
    <row r="88" spans="1:18" x14ac:dyDescent="0.15">
      <c r="A88" s="1" t="s">
        <v>102</v>
      </c>
      <c r="B88" s="7">
        <v>1476055.34</v>
      </c>
      <c r="C88" s="10">
        <v>2.9999999864503728E-2</v>
      </c>
      <c r="D88" s="10">
        <v>-7.3993846788230788E-2</v>
      </c>
      <c r="E88" s="10">
        <v>4.72972972972973E-2</v>
      </c>
      <c r="F88" s="10">
        <v>2.7027027027027029E-2</v>
      </c>
      <c r="G88" s="10">
        <v>0.80637363501560855</v>
      </c>
      <c r="H88" s="7">
        <v>563036.90999999992</v>
      </c>
      <c r="I88" s="2" t="s">
        <v>13</v>
      </c>
      <c r="J88" s="16">
        <v>4.986144E-2</v>
      </c>
      <c r="K88" s="2">
        <v>300000</v>
      </c>
      <c r="L88" s="10">
        <v>0.89357419072524868</v>
      </c>
      <c r="M88" s="10">
        <v>0.9819802066589457</v>
      </c>
      <c r="N88" s="10">
        <v>0.57046036005501211</v>
      </c>
      <c r="O88" s="10">
        <f t="shared" si="6"/>
        <v>0.77625343596474727</v>
      </c>
      <c r="P88" s="10">
        <f>1/3+(O88-MIN(O88:O210))/(MAX(O88:O210)-MIN(O88:O210))*2/3</f>
        <v>1</v>
      </c>
      <c r="Q88" s="7">
        <f t="shared" si="7"/>
        <v>300000</v>
      </c>
      <c r="R88" s="7">
        <f t="shared" si="8"/>
        <v>14958.432000000001</v>
      </c>
    </row>
    <row r="89" spans="1:18" x14ac:dyDescent="0.15">
      <c r="A89" s="1" t="s">
        <v>105</v>
      </c>
      <c r="B89" s="7">
        <v>1438203.89</v>
      </c>
      <c r="C89" s="10">
        <v>2.9999995341411571E-2</v>
      </c>
      <c r="D89" s="10">
        <v>28.231629951724528</v>
      </c>
      <c r="E89" s="10">
        <v>0.1</v>
      </c>
      <c r="F89" s="10">
        <v>5.8823529411764712E-2</v>
      </c>
      <c r="G89" s="10">
        <v>-0.61242879825613583</v>
      </c>
      <c r="H89" s="7">
        <v>1390631.07</v>
      </c>
      <c r="I89" s="2" t="s">
        <v>10</v>
      </c>
      <c r="J89" s="16">
        <v>6.3799690000000006E-2</v>
      </c>
      <c r="K89" s="2">
        <v>300000</v>
      </c>
      <c r="L89" s="10">
        <v>0.7749845832282819</v>
      </c>
      <c r="M89" s="10">
        <v>0.96078045002243373</v>
      </c>
      <c r="N89" s="10">
        <v>0.23123004289809396</v>
      </c>
      <c r="O89" s="10">
        <f t="shared" si="6"/>
        <v>0.58430312417516761</v>
      </c>
      <c r="P89" s="10">
        <f>1/3+(O89-MIN(O88:O210))/(MAX(O88:O210)-MIN(O88:O210))*2/3</f>
        <v>0.73005917386275276</v>
      </c>
      <c r="Q89" s="7">
        <f t="shared" si="7"/>
        <v>219017.75215882584</v>
      </c>
      <c r="R89" s="7">
        <f t="shared" si="8"/>
        <v>13973.264692229921</v>
      </c>
    </row>
    <row r="90" spans="1:18" x14ac:dyDescent="0.15">
      <c r="A90" s="1" t="s">
        <v>107</v>
      </c>
      <c r="B90" s="7">
        <v>1403241.57</v>
      </c>
      <c r="C90" s="10">
        <v>2.9837506880586489E-2</v>
      </c>
      <c r="D90" s="10">
        <v>1.7906451738905029</v>
      </c>
      <c r="E90" s="10">
        <v>0.13071895424836599</v>
      </c>
      <c r="F90" s="10">
        <v>2.7027027027027029E-2</v>
      </c>
      <c r="G90" s="10">
        <v>0.85795816325481289</v>
      </c>
      <c r="H90" s="7">
        <v>597272.41</v>
      </c>
      <c r="I90" s="2" t="s">
        <v>13</v>
      </c>
      <c r="J90" s="16">
        <v>4.986144E-2</v>
      </c>
      <c r="K90" s="2">
        <v>300000</v>
      </c>
      <c r="L90" s="10">
        <v>0.70586196730519546</v>
      </c>
      <c r="M90" s="10">
        <v>0.9819802066589457</v>
      </c>
      <c r="N90" s="10">
        <v>0.58279402638290889</v>
      </c>
      <c r="O90" s="10">
        <f t="shared" si="6"/>
        <v>0.70539887456241512</v>
      </c>
      <c r="P90" s="10">
        <f>1/3+(O90-MIN(O89:O211))/(MAX(O89:O211)-MIN(O89:O211))*2/3</f>
        <v>0.91312951749038729</v>
      </c>
      <c r="Q90" s="7">
        <f t="shared" si="7"/>
        <v>273938.85524711618</v>
      </c>
      <c r="R90" s="7">
        <f t="shared" si="8"/>
        <v>13658.985794572769</v>
      </c>
    </row>
    <row r="91" spans="1:18" x14ac:dyDescent="0.15">
      <c r="A91" s="1" t="s">
        <v>99</v>
      </c>
      <c r="B91" s="7">
        <v>3249122.07</v>
      </c>
      <c r="C91" s="10">
        <v>5.9969202696037831E-2</v>
      </c>
      <c r="D91" s="10">
        <v>1.0641591029698669</v>
      </c>
      <c r="E91" s="10">
        <v>0.28352490421455939</v>
      </c>
      <c r="F91" s="10">
        <v>5.8823529411764712E-2</v>
      </c>
      <c r="G91" s="10">
        <v>0.77497769420525342</v>
      </c>
      <c r="H91" s="7">
        <v>1647556.91</v>
      </c>
      <c r="I91" s="2" t="s">
        <v>10</v>
      </c>
      <c r="J91" s="16">
        <v>6.3799690000000006E-2</v>
      </c>
      <c r="K91" s="2">
        <v>300000</v>
      </c>
      <c r="L91" s="10">
        <v>0.362023860297644</v>
      </c>
      <c r="M91" s="10">
        <v>0.96078045002243373</v>
      </c>
      <c r="N91" s="10">
        <v>0.56295370882919671</v>
      </c>
      <c r="O91" s="10">
        <f t="shared" si="6"/>
        <v>0.55422108970697692</v>
      </c>
      <c r="P91" s="10">
        <f>1/3+(O91-MIN(O91:O213))/(MAX(O91:O213)-MIN(O91:O213))*2/3</f>
        <v>0.69573828216883005</v>
      </c>
      <c r="Q91" s="7">
        <f t="shared" si="7"/>
        <v>208721.48465064901</v>
      </c>
      <c r="R91" s="7">
        <f t="shared" si="8"/>
        <v>13316.366017051167</v>
      </c>
    </row>
    <row r="92" spans="1:18" x14ac:dyDescent="0.15">
      <c r="A92" s="1" t="s">
        <v>83</v>
      </c>
      <c r="B92" s="7">
        <v>3986839.75</v>
      </c>
      <c r="C92" s="10">
        <v>0</v>
      </c>
      <c r="D92" s="10">
        <v>0.34244406546155398</v>
      </c>
      <c r="E92" s="10">
        <v>7.7477477477477477E-2</v>
      </c>
      <c r="F92" s="10">
        <v>2.7027027027027029E-2</v>
      </c>
      <c r="G92" s="10">
        <v>0.91545942873675823</v>
      </c>
      <c r="H92" s="7">
        <v>1963654.15</v>
      </c>
      <c r="I92" s="2" t="s">
        <v>13</v>
      </c>
      <c r="J92" s="16">
        <v>4.986144E-2</v>
      </c>
      <c r="K92" s="2">
        <v>300000</v>
      </c>
      <c r="L92" s="10">
        <v>0.82566390345994789</v>
      </c>
      <c r="M92" s="10">
        <v>0.9819802066589457</v>
      </c>
      <c r="N92" s="10">
        <v>0.59654236247848402</v>
      </c>
      <c r="O92" s="10">
        <f t="shared" si="6"/>
        <v>0.75954880073810049</v>
      </c>
      <c r="P92" s="10">
        <f>1/3+(O92-MIN(O91:O213))/(MAX(O91:O213)-MIN(O91:O213))*2/3</f>
        <v>0.99099624476886894</v>
      </c>
      <c r="Q92" s="7">
        <f t="shared" si="7"/>
        <v>297298.87343066069</v>
      </c>
      <c r="R92" s="7">
        <f t="shared" si="8"/>
        <v>14823.749939630483</v>
      </c>
    </row>
    <row r="93" spans="1:18" x14ac:dyDescent="0.15">
      <c r="A93" s="1" t="s">
        <v>94</v>
      </c>
      <c r="B93" s="7">
        <v>2659492.25</v>
      </c>
      <c r="C93" s="10">
        <v>2.9999993419796579E-2</v>
      </c>
      <c r="D93" s="10">
        <v>-0.29067963702894789</v>
      </c>
      <c r="E93" s="10">
        <v>0.1569965870307167</v>
      </c>
      <c r="F93" s="10">
        <v>2.7027027027027029E-2</v>
      </c>
      <c r="G93" s="10">
        <v>0.84643341224250612</v>
      </c>
      <c r="H93" s="7">
        <v>863238.63999999978</v>
      </c>
      <c r="I93" s="2" t="s">
        <v>13</v>
      </c>
      <c r="J93" s="16">
        <v>4.986144E-2</v>
      </c>
      <c r="K93" s="2">
        <v>300000</v>
      </c>
      <c r="L93" s="10">
        <v>0.64673304210719573</v>
      </c>
      <c r="M93" s="10">
        <v>0.9819802066589457</v>
      </c>
      <c r="N93" s="10">
        <v>0.58003850183209593</v>
      </c>
      <c r="O93" s="10">
        <f t="shared" si="6"/>
        <v>0.68033727978781866</v>
      </c>
      <c r="P93" s="10">
        <f>1/3+(O93-MIN(O92:O214))/(MAX(O92:O214)-MIN(O92:O214))*2/3</f>
        <v>0.8770913452656286</v>
      </c>
      <c r="Q93" s="7">
        <f t="shared" si="7"/>
        <v>263127.40357968857</v>
      </c>
      <c r="R93" s="7">
        <f t="shared" si="8"/>
        <v>13119.911245944428</v>
      </c>
    </row>
    <row r="94" spans="1:18" x14ac:dyDescent="0.15">
      <c r="A94" s="1" t="s">
        <v>85</v>
      </c>
      <c r="B94" s="7">
        <v>4030841.1</v>
      </c>
      <c r="C94" s="10">
        <v>6.6030065040271632E-2</v>
      </c>
      <c r="D94" s="10">
        <v>0.2302573823110397</v>
      </c>
      <c r="E94" s="10">
        <v>8.9795918367346933E-2</v>
      </c>
      <c r="F94" s="10">
        <v>2.7027027027027029E-2</v>
      </c>
      <c r="G94" s="10">
        <v>0.78502719941006849</v>
      </c>
      <c r="H94" s="7">
        <v>1652621.67</v>
      </c>
      <c r="I94" s="2" t="s">
        <v>13</v>
      </c>
      <c r="J94" s="16">
        <v>4.986144E-2</v>
      </c>
      <c r="K94" s="2">
        <v>300000</v>
      </c>
      <c r="L94" s="10">
        <v>0.7979454184485697</v>
      </c>
      <c r="M94" s="10">
        <v>0.9819802066589457</v>
      </c>
      <c r="N94" s="10">
        <v>0.56535650761860357</v>
      </c>
      <c r="O94" s="10">
        <f t="shared" si="6"/>
        <v>0.73545414364536621</v>
      </c>
      <c r="P94" s="10">
        <f>1/3+(O94-MIN(O93:O215))/(MAX(O93:O215)-MIN(O93:O215))*2/3</f>
        <v>0.95634851345670846</v>
      </c>
      <c r="Q94" s="7">
        <f t="shared" si="7"/>
        <v>286904.55403701251</v>
      </c>
      <c r="R94" s="7">
        <f t="shared" si="8"/>
        <v>14305.474206843257</v>
      </c>
    </row>
    <row r="95" spans="1:18" x14ac:dyDescent="0.15">
      <c r="A95" s="1" t="s">
        <v>74</v>
      </c>
      <c r="B95" s="7">
        <v>7441474.7199999997</v>
      </c>
      <c r="C95" s="10">
        <v>9.7035978373921042E-2</v>
      </c>
      <c r="D95" s="10">
        <v>5.9763135000784617E-2</v>
      </c>
      <c r="E95" s="10">
        <v>6.1855670103092793E-2</v>
      </c>
      <c r="F95" s="10">
        <v>2.7027027027027029E-2</v>
      </c>
      <c r="G95" s="10">
        <v>0.41018586971696391</v>
      </c>
      <c r="H95" s="7">
        <v>2891900.39</v>
      </c>
      <c r="I95" s="2" t="s">
        <v>13</v>
      </c>
      <c r="J95" s="16">
        <v>4.986144E-2</v>
      </c>
      <c r="K95" s="2">
        <v>300000</v>
      </c>
      <c r="L95" s="10">
        <v>0.86081549635876775</v>
      </c>
      <c r="M95" s="10">
        <v>0.9819802066589457</v>
      </c>
      <c r="N95" s="10">
        <v>0.47573335786735749</v>
      </c>
      <c r="O95" s="10">
        <f t="shared" si="6"/>
        <v>0.72387701632056767</v>
      </c>
      <c r="P95" s="10">
        <f>1/3+(O95-MIN(O94:O216))/(MAX(O94:O216)-MIN(O94:O216))*2/3</f>
        <v>0.93970078963260617</v>
      </c>
      <c r="Q95" s="7">
        <f t="shared" si="7"/>
        <v>281910.23688978184</v>
      </c>
      <c r="R95" s="7">
        <f t="shared" si="8"/>
        <v>14056.450362065643</v>
      </c>
    </row>
    <row r="96" spans="1:18" x14ac:dyDescent="0.15">
      <c r="A96" s="1" t="s">
        <v>80</v>
      </c>
      <c r="B96" s="7">
        <v>12226712.619999999</v>
      </c>
      <c r="C96" s="10">
        <v>4.8827515502691192E-5</v>
      </c>
      <c r="D96" s="10">
        <v>-0.70126129944118787</v>
      </c>
      <c r="E96" s="10">
        <v>4.2666666666666672E-2</v>
      </c>
      <c r="F96" s="10">
        <v>2.7027027027027029E-2</v>
      </c>
      <c r="G96" s="10">
        <v>0.19032010502918001</v>
      </c>
      <c r="H96" s="7">
        <v>2126994.2000000002</v>
      </c>
      <c r="I96" s="2" t="s">
        <v>13</v>
      </c>
      <c r="J96" s="16">
        <v>4.986144E-2</v>
      </c>
      <c r="K96" s="2">
        <v>300000</v>
      </c>
      <c r="L96" s="10">
        <v>0.90399385732495974</v>
      </c>
      <c r="M96" s="10">
        <v>0.9819802066589457</v>
      </c>
      <c r="N96" s="10">
        <v>0.42316428168161196</v>
      </c>
      <c r="O96" s="10">
        <f t="shared" si="6"/>
        <v>0.71963595270277614</v>
      </c>
      <c r="P96" s="10">
        <f>1/3+(O96-MIN(O95:O217))/(MAX(O95:O217)-MIN(O95:O217))*2/3</f>
        <v>0.93360220802003235</v>
      </c>
      <c r="Q96" s="7">
        <f t="shared" si="7"/>
        <v>280080.66240600968</v>
      </c>
      <c r="R96" s="7">
        <f t="shared" si="8"/>
        <v>13965.225143717507</v>
      </c>
    </row>
    <row r="97" spans="1:18" x14ac:dyDescent="0.15">
      <c r="A97" s="1" t="s">
        <v>72</v>
      </c>
      <c r="B97" s="7">
        <v>47103971.169999987</v>
      </c>
      <c r="C97" s="10">
        <v>0.1671678857305143</v>
      </c>
      <c r="D97" s="10">
        <v>-0.95995073863261138</v>
      </c>
      <c r="E97" s="10">
        <v>7.1322436849925702E-2</v>
      </c>
      <c r="F97" s="10">
        <v>2.7027027027027029E-2</v>
      </c>
      <c r="G97" s="10">
        <v>0.2444280030753081</v>
      </c>
      <c r="H97" s="7">
        <v>599974.93999999994</v>
      </c>
      <c r="I97" s="2" t="s">
        <v>13</v>
      </c>
      <c r="J97" s="16">
        <v>4.986144E-2</v>
      </c>
      <c r="K97" s="2">
        <v>300000</v>
      </c>
      <c r="L97" s="10">
        <v>0.83951373916435346</v>
      </c>
      <c r="M97" s="10">
        <v>0.9819802066589457</v>
      </c>
      <c r="N97" s="10">
        <v>0.43610127627107237</v>
      </c>
      <c r="O97" s="10">
        <f t="shared" si="6"/>
        <v>0.69889027566044204</v>
      </c>
      <c r="P97" s="10">
        <f t="shared" ref="P97:P105" si="9">1/3+(O97-MIN(O97:O219))/(MAX(O97:O219)-MIN(O97:O219))*2/3</f>
        <v>0.90377025642656483</v>
      </c>
      <c r="Q97" s="7">
        <f t="shared" si="7"/>
        <v>271131.07692796947</v>
      </c>
      <c r="R97" s="7">
        <f t="shared" si="8"/>
        <v>13518.985924379334</v>
      </c>
    </row>
    <row r="98" spans="1:18" x14ac:dyDescent="0.15">
      <c r="A98" s="1" t="s">
        <v>81</v>
      </c>
      <c r="B98" s="7">
        <v>4359736</v>
      </c>
      <c r="C98" s="10">
        <v>1.8642814610792952E-2</v>
      </c>
      <c r="D98" s="10">
        <v>-7.2493227798558657E-2</v>
      </c>
      <c r="E98" s="10">
        <v>0.29032258064516131</v>
      </c>
      <c r="F98" s="10">
        <v>5.8823529411764712E-2</v>
      </c>
      <c r="G98" s="10">
        <v>0.67554280350920337</v>
      </c>
      <c r="H98" s="7">
        <v>1854718.69</v>
      </c>
      <c r="I98" s="2" t="s">
        <v>10</v>
      </c>
      <c r="J98" s="16">
        <v>6.3799690000000006E-2</v>
      </c>
      <c r="K98" s="2">
        <v>300000</v>
      </c>
      <c r="L98" s="10">
        <v>0.34672798738347438</v>
      </c>
      <c r="M98" s="10">
        <v>0.96078045002243373</v>
      </c>
      <c r="N98" s="10">
        <v>0.53917920119754559</v>
      </c>
      <c r="O98" s="10">
        <f t="shared" ref="O98:O124" si="10">L98*0.4046+N98*0.413+M98*0.1824</f>
        <v>0.53821350787403199</v>
      </c>
      <c r="P98" s="10">
        <f t="shared" si="9"/>
        <v>0.67271963566264903</v>
      </c>
      <c r="Q98" s="7">
        <f t="shared" ref="Q98:Q129" si="11">P98*K98</f>
        <v>201815.89069879471</v>
      </c>
      <c r="R98" s="7">
        <f t="shared" ref="R98:R129" si="12">J98*Q98</f>
        <v>12875.791263656987</v>
      </c>
    </row>
    <row r="99" spans="1:18" x14ac:dyDescent="0.15">
      <c r="A99" s="1" t="s">
        <v>88</v>
      </c>
      <c r="B99" s="7">
        <v>3289875.52</v>
      </c>
      <c r="C99" s="10">
        <v>6.3085538871695671E-2</v>
      </c>
      <c r="D99" s="10">
        <v>6.203200294262616E-2</v>
      </c>
      <c r="E99" s="10">
        <v>0.1395348837209302</v>
      </c>
      <c r="F99" s="10">
        <v>2.7027027027027029E-2</v>
      </c>
      <c r="G99" s="10">
        <v>0.1123406152461356</v>
      </c>
      <c r="H99" s="7">
        <v>1219192.8899999999</v>
      </c>
      <c r="I99" s="2" t="s">
        <v>13</v>
      </c>
      <c r="J99" s="16">
        <v>4.986144E-2</v>
      </c>
      <c r="K99" s="2">
        <v>300000</v>
      </c>
      <c r="L99" s="10">
        <v>0.68602469864706339</v>
      </c>
      <c r="M99" s="10">
        <v>0.9819802066589457</v>
      </c>
      <c r="N99" s="10">
        <v>0.40451967936830696</v>
      </c>
      <c r="O99" s="10">
        <f t="shared" si="10"/>
        <v>0.62374541034630426</v>
      </c>
      <c r="P99" s="10">
        <f t="shared" si="9"/>
        <v>0.7957131426493429</v>
      </c>
      <c r="Q99" s="7">
        <f t="shared" si="11"/>
        <v>238713.94279480286</v>
      </c>
      <c r="R99" s="7">
        <f t="shared" si="12"/>
        <v>11902.620935826495</v>
      </c>
    </row>
    <row r="100" spans="1:18" x14ac:dyDescent="0.15">
      <c r="A100" s="1" t="s">
        <v>79</v>
      </c>
      <c r="B100" s="7">
        <v>9296042.2599999998</v>
      </c>
      <c r="C100" s="10">
        <v>0.14909530112226491</v>
      </c>
      <c r="D100" s="10">
        <v>-0.32109626079233988</v>
      </c>
      <c r="E100" s="10">
        <v>0.18858131487889271</v>
      </c>
      <c r="F100" s="10">
        <v>2.7027027027027029E-2</v>
      </c>
      <c r="G100" s="10">
        <v>0.42569187287666221</v>
      </c>
      <c r="H100" s="7">
        <v>2360222.5699999998</v>
      </c>
      <c r="I100" s="2" t="s">
        <v>13</v>
      </c>
      <c r="J100" s="16">
        <v>4.986144E-2</v>
      </c>
      <c r="K100" s="2">
        <v>300000</v>
      </c>
      <c r="L100" s="10">
        <v>0.57566229462734742</v>
      </c>
      <c r="M100" s="10">
        <v>0.9819802066589457</v>
      </c>
      <c r="N100" s="10">
        <v>0.47944078477414992</v>
      </c>
      <c r="O100" s="10">
        <f t="shared" si="10"/>
        <v>0.61003519821254037</v>
      </c>
      <c r="P100" s="10">
        <f t="shared" si="9"/>
        <v>0.77599807700573931</v>
      </c>
      <c r="Q100" s="7">
        <f t="shared" si="11"/>
        <v>232799.4231017218</v>
      </c>
      <c r="R100" s="7">
        <f t="shared" si="12"/>
        <v>11607.714467021115</v>
      </c>
    </row>
    <row r="101" spans="1:18" x14ac:dyDescent="0.15">
      <c r="A101" s="1" t="s">
        <v>44</v>
      </c>
      <c r="B101" s="7">
        <v>35208995.920000002</v>
      </c>
      <c r="C101" s="10">
        <v>0.1409490748124691</v>
      </c>
      <c r="D101" s="10">
        <v>0.34474262207638218</v>
      </c>
      <c r="E101" s="10">
        <v>7.6276664511958636E-2</v>
      </c>
      <c r="F101" s="10">
        <v>1</v>
      </c>
      <c r="G101" s="10">
        <v>0.44456189394224582</v>
      </c>
      <c r="H101" s="7">
        <v>16077762.880000001</v>
      </c>
      <c r="I101" s="2" t="s">
        <v>45</v>
      </c>
      <c r="J101" s="16"/>
      <c r="K101" s="2">
        <v>0</v>
      </c>
      <c r="L101" s="10">
        <v>0.82836592471600534</v>
      </c>
      <c r="M101" s="10">
        <v>0.33326764571423989</v>
      </c>
      <c r="N101" s="10">
        <v>0.48395253571261732</v>
      </c>
      <c r="O101" s="10">
        <f t="shared" si="10"/>
        <v>0.59581726896768405</v>
      </c>
      <c r="P101" s="10">
        <f t="shared" si="9"/>
        <v>0.75555292228139015</v>
      </c>
      <c r="Q101" s="7">
        <f t="shared" si="11"/>
        <v>0</v>
      </c>
      <c r="R101" s="7">
        <f t="shared" si="12"/>
        <v>0</v>
      </c>
    </row>
    <row r="102" spans="1:18" x14ac:dyDescent="0.15">
      <c r="A102" s="1" t="s">
        <v>61</v>
      </c>
      <c r="B102" s="7">
        <v>18778556.890000001</v>
      </c>
      <c r="C102" s="10">
        <v>0.13268075361673859</v>
      </c>
      <c r="D102" s="10">
        <v>2.90439610435882</v>
      </c>
      <c r="E102" s="10">
        <v>0.24538258575197891</v>
      </c>
      <c r="F102" s="10">
        <v>1</v>
      </c>
      <c r="G102" s="10">
        <v>0.13207777543975061</v>
      </c>
      <c r="H102" s="7">
        <v>13976363.550000001</v>
      </c>
      <c r="I102" s="2" t="s">
        <v>45</v>
      </c>
      <c r="J102" s="16"/>
      <c r="K102" s="2">
        <v>0</v>
      </c>
      <c r="L102" s="10">
        <v>0.44785024610264784</v>
      </c>
      <c r="M102" s="10">
        <v>0.33326764571423989</v>
      </c>
      <c r="N102" s="10">
        <v>0.4092387599751956</v>
      </c>
      <c r="O102" s="10">
        <f t="shared" si="10"/>
        <v>0.41100383602116447</v>
      </c>
      <c r="P102" s="10">
        <f t="shared" si="9"/>
        <v>0.48979416327668424</v>
      </c>
      <c r="Q102" s="7">
        <f t="shared" si="11"/>
        <v>0</v>
      </c>
      <c r="R102" s="7">
        <f t="shared" si="12"/>
        <v>0</v>
      </c>
    </row>
    <row r="103" spans="1:18" x14ac:dyDescent="0.15">
      <c r="A103" s="1" t="s">
        <v>91</v>
      </c>
      <c r="B103" s="7">
        <v>2932292.09</v>
      </c>
      <c r="C103" s="10">
        <v>0.15993771275357499</v>
      </c>
      <c r="D103" s="10">
        <v>-0.33215015622318528</v>
      </c>
      <c r="E103" s="10">
        <v>2.332361516034985E-2</v>
      </c>
      <c r="F103" s="10">
        <v>1</v>
      </c>
      <c r="G103" s="10">
        <v>0.4967171943638124</v>
      </c>
      <c r="H103" s="7">
        <v>887894.71999999974</v>
      </c>
      <c r="I103" s="2" t="s">
        <v>45</v>
      </c>
      <c r="J103" s="16"/>
      <c r="K103" s="2">
        <v>0</v>
      </c>
      <c r="L103" s="10">
        <v>0.94751885346175058</v>
      </c>
      <c r="M103" s="10">
        <v>0.33326764571423989</v>
      </c>
      <c r="N103" s="10">
        <v>0.49642267147563818</v>
      </c>
      <c r="O103" s="10">
        <f t="shared" si="10"/>
        <v>0.64917671000834021</v>
      </c>
      <c r="P103" s="10">
        <f t="shared" si="9"/>
        <v>0.83228294458584617</v>
      </c>
      <c r="Q103" s="7">
        <f t="shared" si="11"/>
        <v>0</v>
      </c>
      <c r="R103" s="7">
        <f t="shared" si="12"/>
        <v>0</v>
      </c>
    </row>
    <row r="104" spans="1:18" x14ac:dyDescent="0.15">
      <c r="A104" s="1" t="s">
        <v>108</v>
      </c>
      <c r="B104" s="7">
        <v>1181250.29</v>
      </c>
      <c r="C104" s="10">
        <v>4.5506452320109053E-2</v>
      </c>
      <c r="D104" s="10">
        <v>-0.1714965538155637</v>
      </c>
      <c r="E104" s="10">
        <v>0.375</v>
      </c>
      <c r="F104" s="10">
        <v>-2.1446445000000001</v>
      </c>
      <c r="G104" s="10">
        <v>-2.4983056723736339</v>
      </c>
      <c r="H104" s="7">
        <v>535230.02</v>
      </c>
      <c r="I104" s="2" t="s">
        <v>45</v>
      </c>
      <c r="J104" s="16"/>
      <c r="K104" s="2">
        <v>0</v>
      </c>
      <c r="L104" s="10">
        <v>0.15619009631807337</v>
      </c>
      <c r="M104" s="10">
        <v>0</v>
      </c>
      <c r="N104" s="10">
        <v>1.0000002497993239</v>
      </c>
      <c r="O104" s="10">
        <f t="shared" si="10"/>
        <v>0.47619461613741326</v>
      </c>
      <c r="P104" s="10">
        <f t="shared" si="9"/>
        <v>0.58353746183472988</v>
      </c>
      <c r="Q104" s="7">
        <f t="shared" si="11"/>
        <v>0</v>
      </c>
      <c r="R104" s="7">
        <f t="shared" si="12"/>
        <v>0</v>
      </c>
    </row>
    <row r="105" spans="1:18" x14ac:dyDescent="0.15">
      <c r="A105" s="1" t="s">
        <v>109</v>
      </c>
      <c r="B105" s="7">
        <v>671348.72999999986</v>
      </c>
      <c r="C105" s="10">
        <v>3.0000026960652779E-2</v>
      </c>
      <c r="D105" s="10">
        <v>0.70937377026935344</v>
      </c>
      <c r="E105" s="10">
        <v>1.01010101010101E-2</v>
      </c>
      <c r="F105" s="10">
        <v>1</v>
      </c>
      <c r="G105" s="10">
        <v>0.96861720435517906</v>
      </c>
      <c r="H105" s="7">
        <v>214152.91</v>
      </c>
      <c r="I105" s="2" t="s">
        <v>45</v>
      </c>
      <c r="J105" s="16"/>
      <c r="K105" s="2">
        <v>0</v>
      </c>
      <c r="L105" s="10">
        <v>0.97727185374026626</v>
      </c>
      <c r="M105" s="10">
        <v>0.33326764571423989</v>
      </c>
      <c r="N105" s="10">
        <v>0.60925218623772082</v>
      </c>
      <c r="O105" s="10">
        <f t="shared" si="10"/>
        <v>0.7078133635177678</v>
      </c>
      <c r="P105" s="10">
        <f t="shared" si="9"/>
        <v>0.91660151396907841</v>
      </c>
      <c r="Q105" s="7">
        <f t="shared" si="11"/>
        <v>0</v>
      </c>
      <c r="R105" s="7">
        <f t="shared" si="12"/>
        <v>0</v>
      </c>
    </row>
    <row r="106" spans="1:18" x14ac:dyDescent="0.15">
      <c r="A106" s="1" t="s">
        <v>110</v>
      </c>
      <c r="B106" s="7">
        <v>340545.58</v>
      </c>
      <c r="C106" s="10">
        <v>0.15220406031991371</v>
      </c>
      <c r="D106" s="10">
        <v>-0.64889678044448396</v>
      </c>
      <c r="E106" s="10">
        <v>0.49206349206349198</v>
      </c>
      <c r="F106" s="10">
        <v>1</v>
      </c>
      <c r="G106" s="10">
        <v>0.86521108275726255</v>
      </c>
      <c r="H106" s="7">
        <v>88495.57</v>
      </c>
      <c r="I106" s="2" t="s">
        <v>45</v>
      </c>
      <c r="J106" s="16"/>
      <c r="K106" s="2">
        <v>0</v>
      </c>
      <c r="L106" s="10">
        <v>0</v>
      </c>
      <c r="M106" s="10">
        <v>0.33326764571423989</v>
      </c>
      <c r="N106" s="10">
        <v>0.58452817223344189</v>
      </c>
      <c r="O106" s="10">
        <f t="shared" si="10"/>
        <v>0.30219815371068887</v>
      </c>
      <c r="P106" s="10">
        <f>1/3+(O106-MIN(O105:O227))/(MAX(O105:O227)-MIN(O105:O227))*2/3</f>
        <v>0.33333333333333331</v>
      </c>
      <c r="Q106" s="7">
        <f t="shared" si="11"/>
        <v>0</v>
      </c>
      <c r="R106" s="7">
        <f t="shared" si="12"/>
        <v>0</v>
      </c>
    </row>
    <row r="107" spans="1:18" x14ac:dyDescent="0.15">
      <c r="A107" s="1" t="s">
        <v>111</v>
      </c>
      <c r="B107" s="7">
        <v>380552.12</v>
      </c>
      <c r="C107" s="10">
        <v>0.15328512688353971</v>
      </c>
      <c r="D107" s="10">
        <v>0.101727882218276</v>
      </c>
      <c r="E107" s="10">
        <v>0.14689265536723159</v>
      </c>
      <c r="F107" s="10">
        <v>1</v>
      </c>
      <c r="G107" s="10">
        <v>-2.1456780000000002</v>
      </c>
      <c r="H107" s="7">
        <v>153614.79999999999</v>
      </c>
      <c r="I107" s="2" t="s">
        <v>45</v>
      </c>
      <c r="J107" s="16"/>
      <c r="K107" s="2">
        <v>0</v>
      </c>
      <c r="L107" s="10">
        <v>0.6694685236261636</v>
      </c>
      <c r="M107" s="10">
        <v>0.33326764571423989</v>
      </c>
      <c r="N107" s="10">
        <v>1.0000002497993239</v>
      </c>
      <c r="O107" s="10">
        <f t="shared" si="10"/>
        <v>0.74465508640454392</v>
      </c>
      <c r="P107" s="10">
        <f>1/3+(O107-MIN(O107:O229))/(MAX(O107:O229)-MIN(O107:O229))*2/3</f>
        <v>0.96931936420550979</v>
      </c>
      <c r="Q107" s="7">
        <f t="shared" si="11"/>
        <v>0</v>
      </c>
      <c r="R107" s="7">
        <f t="shared" si="12"/>
        <v>0</v>
      </c>
    </row>
    <row r="108" spans="1:18" x14ac:dyDescent="0.15">
      <c r="A108" s="1" t="s">
        <v>112</v>
      </c>
      <c r="B108" s="7">
        <v>1702417.64</v>
      </c>
      <c r="C108" s="10">
        <v>7.0508039378633328E-2</v>
      </c>
      <c r="D108" s="10">
        <v>0.8466240348558004</v>
      </c>
      <c r="E108" s="10">
        <v>0.15625</v>
      </c>
      <c r="F108" s="10">
        <v>1</v>
      </c>
      <c r="G108" s="10">
        <v>0.59898472386599555</v>
      </c>
      <c r="H108" s="7">
        <v>1104369.7</v>
      </c>
      <c r="I108" s="2" t="s">
        <v>45</v>
      </c>
      <c r="J108" s="16"/>
      <c r="K108" s="2">
        <v>0</v>
      </c>
      <c r="L108" s="10">
        <v>0.64841298363301103</v>
      </c>
      <c r="M108" s="10">
        <v>0.33326764571423989</v>
      </c>
      <c r="N108" s="10">
        <v>0.5208744526608442</v>
      </c>
      <c r="O108" s="10">
        <f t="shared" si="10"/>
        <v>0.53825706070512225</v>
      </c>
      <c r="P108" s="10">
        <f>1/3+(O108-MIN(O107:O229))/(MAX(O107:O229)-MIN(O107:O229))*2/3</f>
        <v>0.66998604853022903</v>
      </c>
      <c r="Q108" s="7">
        <f t="shared" si="11"/>
        <v>0</v>
      </c>
      <c r="R108" s="7">
        <f t="shared" si="12"/>
        <v>0</v>
      </c>
    </row>
    <row r="109" spans="1:18" x14ac:dyDescent="0.15">
      <c r="A109" s="1" t="s">
        <v>116</v>
      </c>
      <c r="B109" s="7">
        <v>786792.39</v>
      </c>
      <c r="C109" s="10">
        <v>6.0000084647488773E-2</v>
      </c>
      <c r="D109" s="10">
        <v>7.3362074364249672</v>
      </c>
      <c r="E109" s="10">
        <v>0.37037037037037029</v>
      </c>
      <c r="F109" s="10">
        <v>1</v>
      </c>
      <c r="G109" s="10">
        <v>0.86700763590252827</v>
      </c>
      <c r="H109" s="7">
        <v>684198.05999999994</v>
      </c>
      <c r="I109" s="2" t="s">
        <v>45</v>
      </c>
      <c r="J109" s="16"/>
      <c r="K109" s="2">
        <v>0</v>
      </c>
      <c r="L109" s="10">
        <v>0.16660751275601571</v>
      </c>
      <c r="M109" s="10">
        <v>0.33326764571423989</v>
      </c>
      <c r="N109" s="10">
        <v>0.58495772128819756</v>
      </c>
      <c r="O109" s="10">
        <f t="shared" si="10"/>
        <v>0.36978495713138693</v>
      </c>
      <c r="P109" s="10">
        <f>1/3+(O109-MIN(O108:O230))/(MAX(O108:O230)-MIN(O108:O230))*2/3</f>
        <v>0.42565564279778306</v>
      </c>
      <c r="Q109" s="7">
        <f t="shared" si="11"/>
        <v>0</v>
      </c>
      <c r="R109" s="7">
        <f t="shared" si="12"/>
        <v>0</v>
      </c>
    </row>
    <row r="110" spans="1:18" x14ac:dyDescent="0.15">
      <c r="A110" s="1" t="s">
        <v>117</v>
      </c>
      <c r="B110" s="7">
        <v>191471.11</v>
      </c>
      <c r="C110" s="10">
        <v>3.000008721942438E-2</v>
      </c>
      <c r="D110" s="10">
        <v>-0.51003419656742577</v>
      </c>
      <c r="E110" s="10">
        <v>0</v>
      </c>
      <c r="F110" s="10">
        <v>1</v>
      </c>
      <c r="G110" s="10">
        <v>0.48139956988811528</v>
      </c>
      <c r="H110" s="7">
        <v>62964.06</v>
      </c>
      <c r="I110" s="2" t="s">
        <v>45</v>
      </c>
      <c r="J110" s="16"/>
      <c r="K110" s="2">
        <v>0</v>
      </c>
      <c r="L110" s="10">
        <v>1.0000007602865384</v>
      </c>
      <c r="M110" s="10">
        <v>0.33326764571423989</v>
      </c>
      <c r="N110" s="10">
        <v>0.49276028527812954</v>
      </c>
      <c r="O110" s="10">
        <f t="shared" si="10"/>
        <v>0.6688983240100782</v>
      </c>
      <c r="P110" s="10">
        <f>1/3+(O110-MIN(O110:O232))/(MAX(O110:O232)-MIN(O110:O232))*2/3</f>
        <v>0.85945143889219433</v>
      </c>
      <c r="Q110" s="7">
        <f t="shared" si="11"/>
        <v>0</v>
      </c>
      <c r="R110" s="7">
        <f t="shared" si="12"/>
        <v>0</v>
      </c>
    </row>
    <row r="111" spans="1:18" x14ac:dyDescent="0.15">
      <c r="A111" s="1" t="s">
        <v>118</v>
      </c>
      <c r="B111" s="7">
        <v>442766.77</v>
      </c>
      <c r="C111" s="10">
        <v>3.1710216193505218E-2</v>
      </c>
      <c r="D111" s="10">
        <v>6.2260123577147688</v>
      </c>
      <c r="E111" s="10">
        <v>0.30303030303030298</v>
      </c>
      <c r="F111" s="10">
        <v>1</v>
      </c>
      <c r="G111" s="10">
        <v>0.9926429889939572</v>
      </c>
      <c r="H111" s="7">
        <v>320201.95</v>
      </c>
      <c r="I111" s="2" t="s">
        <v>45</v>
      </c>
      <c r="J111" s="16"/>
      <c r="K111" s="2">
        <v>0</v>
      </c>
      <c r="L111" s="10">
        <v>0.31813355714788522</v>
      </c>
      <c r="M111" s="10">
        <v>0.33326764571423989</v>
      </c>
      <c r="N111" s="10">
        <v>0.61499666092702676</v>
      </c>
      <c r="O111" s="10">
        <f t="shared" si="10"/>
        <v>0.44349847676317378</v>
      </c>
      <c r="P111" s="10">
        <f>1/3+(O111-MIN(O111:O233))/(MAX(O111:O233)-MIN(O111:O233))*2/3</f>
        <v>0.53256030996553438</v>
      </c>
      <c r="Q111" s="7">
        <f t="shared" si="11"/>
        <v>0</v>
      </c>
      <c r="R111" s="7">
        <f t="shared" si="12"/>
        <v>0</v>
      </c>
    </row>
    <row r="112" spans="1:18" x14ac:dyDescent="0.15">
      <c r="A112" s="1" t="s">
        <v>120</v>
      </c>
      <c r="B112" s="7">
        <v>722954.01</v>
      </c>
      <c r="C112" s="10">
        <v>0.21604111442718191</v>
      </c>
      <c r="D112" s="10">
        <v>-0.87831072839401481</v>
      </c>
      <c r="E112" s="10">
        <v>0.184</v>
      </c>
      <c r="F112" s="10">
        <v>1</v>
      </c>
      <c r="G112" s="10">
        <v>0.32292789965989671</v>
      </c>
      <c r="H112" s="7">
        <v>60631.710000000021</v>
      </c>
      <c r="I112" s="2" t="s">
        <v>45</v>
      </c>
      <c r="J112" s="16"/>
      <c r="K112" s="2">
        <v>0</v>
      </c>
      <c r="L112" s="10">
        <v>0.58597099449934564</v>
      </c>
      <c r="M112" s="10">
        <v>0.33326764571423989</v>
      </c>
      <c r="N112" s="10">
        <v>0.45487030593772454</v>
      </c>
      <c r="O112" s="10">
        <f t="shared" si="10"/>
        <v>0.48573331930499286</v>
      </c>
      <c r="P112" s="10">
        <f>1/3+(O112-MIN(O112:O234))/(MAX(O112:O234)-MIN(O112:O234))*2/3</f>
        <v>0.59381232733452383</v>
      </c>
      <c r="Q112" s="7">
        <f t="shared" si="11"/>
        <v>0</v>
      </c>
      <c r="R112" s="7">
        <f t="shared" si="12"/>
        <v>0</v>
      </c>
    </row>
    <row r="113" spans="1:18" x14ac:dyDescent="0.15">
      <c r="A113" s="1" t="s">
        <v>121</v>
      </c>
      <c r="B113" s="7">
        <v>936281.42999999993</v>
      </c>
      <c r="C113" s="10">
        <v>0.16930974482747141</v>
      </c>
      <c r="D113" s="10">
        <v>-1</v>
      </c>
      <c r="E113" s="10">
        <v>0.27272727272727271</v>
      </c>
      <c r="F113" s="10">
        <v>1</v>
      </c>
      <c r="G113" s="10">
        <v>0.15547845480605119</v>
      </c>
      <c r="H113" s="7">
        <v>0</v>
      </c>
      <c r="I113" s="2" t="s">
        <v>45</v>
      </c>
      <c r="J113" s="16"/>
      <c r="K113" s="2">
        <v>0</v>
      </c>
      <c r="L113" s="10">
        <v>0.38632027678670161</v>
      </c>
      <c r="M113" s="10">
        <v>0.33326764571423989</v>
      </c>
      <c r="N113" s="10">
        <v>0.41483377441374752</v>
      </c>
      <c r="O113" s="10">
        <f t="shared" si="10"/>
        <v>0.38841955139905454</v>
      </c>
      <c r="P113" s="10">
        <f>1/3+(O113-MIN(O112:O234))/(MAX(O112:O234)-MIN(O112:O234))*2/3</f>
        <v>0.45268087653973621</v>
      </c>
      <c r="Q113" s="7">
        <f t="shared" si="11"/>
        <v>0</v>
      </c>
      <c r="R113" s="7">
        <f t="shared" si="12"/>
        <v>0</v>
      </c>
    </row>
    <row r="114" spans="1:18" x14ac:dyDescent="0.15">
      <c r="A114" s="1" t="s">
        <v>122</v>
      </c>
      <c r="B114" s="7">
        <v>283580.55</v>
      </c>
      <c r="C114" s="10">
        <v>0.16192736067406591</v>
      </c>
      <c r="D114" s="10">
        <v>-0.76594981100896131</v>
      </c>
      <c r="E114" s="10">
        <v>0.34042553191489361</v>
      </c>
      <c r="F114" s="10">
        <v>1</v>
      </c>
      <c r="G114" s="10">
        <v>-2.1456780000000002</v>
      </c>
      <c r="H114" s="7">
        <v>53783.94</v>
      </c>
      <c r="I114" s="2" t="s">
        <v>45</v>
      </c>
      <c r="J114" s="16"/>
      <c r="K114" s="2">
        <v>0</v>
      </c>
      <c r="L114" s="10">
        <v>0.2339882424499039</v>
      </c>
      <c r="M114" s="10">
        <v>0.33326764571423989</v>
      </c>
      <c r="N114" s="10">
        <v>1.0000002497993239</v>
      </c>
      <c r="O114" s="10">
        <f t="shared" si="10"/>
        <v>0.56845976464062919</v>
      </c>
      <c r="P114" s="10">
        <f>1/3+(O114-MIN(O114:O236))/(MAX(O114:O236)-MIN(O114:O236))*2/3</f>
        <v>0.71378818995448912</v>
      </c>
      <c r="Q114" s="7">
        <f t="shared" si="11"/>
        <v>0</v>
      </c>
      <c r="R114" s="7">
        <f t="shared" si="12"/>
        <v>0</v>
      </c>
    </row>
    <row r="115" spans="1:18" x14ac:dyDescent="0.15">
      <c r="A115" s="1" t="s">
        <v>123</v>
      </c>
      <c r="B115" s="7">
        <v>219628.78</v>
      </c>
      <c r="C115" s="10">
        <v>2.9999984519333028E-2</v>
      </c>
      <c r="D115" s="10">
        <v>-0.26049297155384921</v>
      </c>
      <c r="E115" s="10">
        <v>0.12</v>
      </c>
      <c r="F115" s="10">
        <v>1</v>
      </c>
      <c r="G115" s="10">
        <v>-1.57953465843593</v>
      </c>
      <c r="H115" s="7">
        <v>35265.870000000003</v>
      </c>
      <c r="I115" s="2" t="s">
        <v>45</v>
      </c>
      <c r="J115" s="16"/>
      <c r="K115" s="2">
        <v>0</v>
      </c>
      <c r="L115" s="10">
        <v>0.72998134781662893</v>
      </c>
      <c r="M115" s="10">
        <v>0.33326764571423989</v>
      </c>
      <c r="N115" s="10">
        <v>-1.3251778823745648E-6</v>
      </c>
      <c r="O115" s="10">
        <f t="shared" si="10"/>
        <v>0.35613792460642002</v>
      </c>
      <c r="P115" s="10">
        <f>1/3+(O115-MIN(O114:O236))/(MAX(O114:O236)-MIN(O114:O236))*2/3</f>
        <v>0.40586373112138086</v>
      </c>
      <c r="Q115" s="7">
        <f t="shared" si="11"/>
        <v>0</v>
      </c>
      <c r="R115" s="7">
        <f t="shared" si="12"/>
        <v>0</v>
      </c>
    </row>
    <row r="116" spans="1:18" x14ac:dyDescent="0.15">
      <c r="A116" s="1" t="s">
        <v>124</v>
      </c>
      <c r="B116" s="7">
        <v>55533.98</v>
      </c>
      <c r="C116" s="10">
        <v>3.0000010804195919E-2</v>
      </c>
      <c r="D116" s="10">
        <v>3.6078445628608158</v>
      </c>
      <c r="E116" s="10">
        <v>0.33333333333333331</v>
      </c>
      <c r="F116" s="10">
        <v>1</v>
      </c>
      <c r="G116" s="10">
        <v>0.99048690549461782</v>
      </c>
      <c r="H116" s="7">
        <v>45631.07</v>
      </c>
      <c r="I116" s="2" t="s">
        <v>45</v>
      </c>
      <c r="J116" s="16"/>
      <c r="K116" s="2">
        <v>0</v>
      </c>
      <c r="L116" s="10">
        <v>0.24994683750906765</v>
      </c>
      <c r="M116" s="10">
        <v>0.33326764571423989</v>
      </c>
      <c r="N116" s="10">
        <v>0.61448114936451126</v>
      </c>
      <c r="O116" s="10">
        <f t="shared" si="10"/>
        <v>0.41569722372198931</v>
      </c>
      <c r="P116" s="10">
        <f>1/3+(O116-MIN(O116:O238))/(MAX(O116:O238)-MIN(O116:O238))*2/3</f>
        <v>0.4922409259765404</v>
      </c>
      <c r="Q116" s="7">
        <f t="shared" si="11"/>
        <v>0</v>
      </c>
      <c r="R116" s="7">
        <f t="shared" si="12"/>
        <v>0</v>
      </c>
    </row>
    <row r="117" spans="1:18" x14ac:dyDescent="0.15">
      <c r="A117" s="1" t="s">
        <v>125</v>
      </c>
      <c r="B117" s="7">
        <v>231427.54</v>
      </c>
      <c r="C117" s="10">
        <v>2.9999800369480661E-2</v>
      </c>
      <c r="D117" s="10">
        <v>-0.95826975846953499</v>
      </c>
      <c r="E117" s="10">
        <v>8.5106382978723402E-2</v>
      </c>
      <c r="F117" s="10">
        <v>1</v>
      </c>
      <c r="G117" s="10">
        <v>0.9887400177178568</v>
      </c>
      <c r="H117" s="7">
        <v>6000</v>
      </c>
      <c r="I117" s="2" t="s">
        <v>45</v>
      </c>
      <c r="J117" s="16"/>
      <c r="K117" s="2">
        <v>0</v>
      </c>
      <c r="L117" s="10">
        <v>0.8084976308273798</v>
      </c>
      <c r="M117" s="10">
        <v>0.33326764571423989</v>
      </c>
      <c r="N117" s="10">
        <v>0.61406347526326588</v>
      </c>
      <c r="O117" s="10">
        <f t="shared" si="10"/>
        <v>0.64151437529476396</v>
      </c>
      <c r="P117" s="10">
        <f>1/3+(O117-MIN(O116:O238))/(MAX(O116:O238)-MIN(O116:O238))*2/3</f>
        <v>0.8197372597596182</v>
      </c>
      <c r="Q117" s="7">
        <f t="shared" si="11"/>
        <v>0</v>
      </c>
      <c r="R117" s="7">
        <f t="shared" si="12"/>
        <v>0</v>
      </c>
    </row>
    <row r="118" spans="1:18" x14ac:dyDescent="0.15">
      <c r="A118" s="1" t="s">
        <v>126</v>
      </c>
      <c r="B118" s="7">
        <v>523351.31</v>
      </c>
      <c r="C118" s="10">
        <v>3.471262926618068E-3</v>
      </c>
      <c r="D118" s="10">
        <v>-1</v>
      </c>
      <c r="E118" s="10">
        <v>0.40909090909090912</v>
      </c>
      <c r="F118" s="10">
        <v>1</v>
      </c>
      <c r="G118" s="10">
        <v>0.98718109638437712</v>
      </c>
      <c r="H118" s="7">
        <v>0</v>
      </c>
      <c r="I118" s="2" t="s">
        <v>45</v>
      </c>
      <c r="J118" s="16"/>
      <c r="K118" s="2">
        <v>0</v>
      </c>
      <c r="L118" s="10">
        <v>7.9480036161864068E-2</v>
      </c>
      <c r="M118" s="10">
        <v>0.33326764571423989</v>
      </c>
      <c r="N118" s="10">
        <v>0.61369074288546399</v>
      </c>
      <c r="O118" s="10">
        <f t="shared" si="10"/>
        <v>0.34639991802106423</v>
      </c>
      <c r="P118" s="10">
        <f>1/3+(O118-MIN(O118:O240))/(MAX(O118:O240)-MIN(O118:O240))*2/3</f>
        <v>0.39174097103496774</v>
      </c>
      <c r="Q118" s="7">
        <f t="shared" si="11"/>
        <v>0</v>
      </c>
      <c r="R118" s="7">
        <f t="shared" si="12"/>
        <v>0</v>
      </c>
    </row>
    <row r="119" spans="1:18" x14ac:dyDescent="0.15">
      <c r="A119" s="1" t="s">
        <v>127</v>
      </c>
      <c r="B119" s="7">
        <v>272744.78000000003</v>
      </c>
      <c r="C119" s="10">
        <v>3.005161088692513E-2</v>
      </c>
      <c r="D119" s="10">
        <v>-0.84823774442705524</v>
      </c>
      <c r="E119" s="10">
        <v>5.5555555555555552E-2</v>
      </c>
      <c r="F119" s="10">
        <v>1</v>
      </c>
      <c r="G119" s="10">
        <v>0.77191244503377843</v>
      </c>
      <c r="H119" s="7">
        <v>21902.74</v>
      </c>
      <c r="I119" s="2" t="s">
        <v>45</v>
      </c>
      <c r="J119" s="16"/>
      <c r="K119" s="2">
        <v>0</v>
      </c>
      <c r="L119" s="10">
        <v>0.87499177203187772</v>
      </c>
      <c r="M119" s="10">
        <v>0.33326764571423989</v>
      </c>
      <c r="N119" s="10">
        <v>0.56222081933996981</v>
      </c>
      <c r="O119" s="10">
        <f t="shared" si="10"/>
        <v>0.64700688792978256</v>
      </c>
      <c r="P119" s="10">
        <f>1/3+(O119-MIN(O119:O241))/(MAX(O119:O241)-MIN(O119:O241))*2/3</f>
        <v>0.82770289805900199</v>
      </c>
      <c r="Q119" s="7">
        <f t="shared" si="11"/>
        <v>0</v>
      </c>
      <c r="R119" s="7">
        <f t="shared" si="12"/>
        <v>0</v>
      </c>
    </row>
    <row r="120" spans="1:18" x14ac:dyDescent="0.15">
      <c r="A120" s="1" t="s">
        <v>128</v>
      </c>
      <c r="B120" s="7">
        <v>35671.86</v>
      </c>
      <c r="C120" s="10">
        <v>2.999955707383916E-2</v>
      </c>
      <c r="D120" s="10">
        <v>1.8466158193530049</v>
      </c>
      <c r="E120" s="10">
        <v>0.14285714285714279</v>
      </c>
      <c r="F120" s="10">
        <v>1</v>
      </c>
      <c r="G120" s="10">
        <v>-2.1456780000000002</v>
      </c>
      <c r="H120" s="7">
        <v>21225.25</v>
      </c>
      <c r="I120" s="2" t="s">
        <v>45</v>
      </c>
      <c r="J120" s="16"/>
      <c r="K120" s="2">
        <v>0</v>
      </c>
      <c r="L120" s="10">
        <v>0.67854907845329071</v>
      </c>
      <c r="M120" s="10">
        <v>0.33326764571423989</v>
      </c>
      <c r="N120" s="10">
        <v>1.0000002497993239</v>
      </c>
      <c r="O120" s="10">
        <f t="shared" si="10"/>
        <v>0.74832907888759947</v>
      </c>
      <c r="P120" s="10">
        <f>1/3+(O120-MIN(O119:O241))/(MAX(O119:O241)-MIN(O119:O241))*2/3</f>
        <v>0.97464765331095227</v>
      </c>
      <c r="Q120" s="7">
        <f t="shared" si="11"/>
        <v>0</v>
      </c>
      <c r="R120" s="7">
        <f t="shared" si="12"/>
        <v>0</v>
      </c>
    </row>
    <row r="121" spans="1:18" x14ac:dyDescent="0.15">
      <c r="A121" s="1" t="s">
        <v>129</v>
      </c>
      <c r="B121" s="7">
        <v>190673.21</v>
      </c>
      <c r="C121" s="10">
        <v>3.000007185068107E-2</v>
      </c>
      <c r="D121" s="10">
        <v>1.069842138930752</v>
      </c>
      <c r="E121" s="10">
        <v>0.68965517241379315</v>
      </c>
      <c r="F121" s="10">
        <v>1</v>
      </c>
      <c r="G121" s="10">
        <v>0.90499158219447817</v>
      </c>
      <c r="H121" s="7">
        <v>76363.100000000006</v>
      </c>
      <c r="I121" s="2" t="s">
        <v>45</v>
      </c>
      <c r="J121" s="16"/>
      <c r="K121" s="2">
        <v>0</v>
      </c>
      <c r="L121" s="10">
        <v>0</v>
      </c>
      <c r="M121" s="10">
        <v>0.33326764571423989</v>
      </c>
      <c r="N121" s="10">
        <v>0.59403953969275514</v>
      </c>
      <c r="O121" s="10">
        <f t="shared" si="10"/>
        <v>0.3061263484713852</v>
      </c>
      <c r="P121" s="10">
        <f>1/3+(O121-MIN(O121:O243))/(MAX(O121:O243)-MIN(O121:O243))*2/3</f>
        <v>0.33333333333333331</v>
      </c>
      <c r="Q121" s="7">
        <f t="shared" si="11"/>
        <v>0</v>
      </c>
      <c r="R121" s="7">
        <f t="shared" si="12"/>
        <v>0</v>
      </c>
    </row>
    <row r="122" spans="1:18" x14ac:dyDescent="0.15">
      <c r="A122" s="1" t="s">
        <v>130</v>
      </c>
      <c r="B122" s="7">
        <v>101462.02</v>
      </c>
      <c r="C122" s="10">
        <v>0.12640720143360051</v>
      </c>
      <c r="D122" s="10">
        <v>-1</v>
      </c>
      <c r="E122" s="10">
        <v>0.1236559139784946</v>
      </c>
      <c r="F122" s="10">
        <v>1</v>
      </c>
      <c r="G122" s="10">
        <v>-2.1456780000000002</v>
      </c>
      <c r="H122" s="7">
        <v>0</v>
      </c>
      <c r="I122" s="2" t="s">
        <v>45</v>
      </c>
      <c r="J122" s="16"/>
      <c r="K122" s="2">
        <v>0</v>
      </c>
      <c r="L122" s="10">
        <v>0.72175494989729261</v>
      </c>
      <c r="M122" s="10">
        <v>0.33326764571423989</v>
      </c>
      <c r="N122" s="10">
        <v>1.0000002497993239</v>
      </c>
      <c r="O122" s="10">
        <f t="shared" si="10"/>
        <v>0.7658101744738427</v>
      </c>
      <c r="P122" s="10">
        <f>1/3+(O122-MIN(O121:O243))/(MAX(O121:O243)-MIN(O121:O243))*2/3</f>
        <v>1</v>
      </c>
      <c r="Q122" s="7">
        <f t="shared" si="11"/>
        <v>0</v>
      </c>
      <c r="R122" s="7">
        <f t="shared" si="12"/>
        <v>0</v>
      </c>
    </row>
    <row r="123" spans="1:18" x14ac:dyDescent="0.15">
      <c r="A123" s="1" t="s">
        <v>131</v>
      </c>
      <c r="B123" s="7">
        <v>58921.820000000007</v>
      </c>
      <c r="C123" s="10">
        <v>3.0867681955513249E-2</v>
      </c>
      <c r="D123" s="10">
        <v>-0.57173297913344123</v>
      </c>
      <c r="E123" s="10">
        <v>0.13559322033898311</v>
      </c>
      <c r="F123" s="10">
        <v>1</v>
      </c>
      <c r="G123" s="10">
        <v>0.14001111981944889</v>
      </c>
      <c r="H123" s="7">
        <v>7422.33</v>
      </c>
      <c r="I123" s="2" t="s">
        <v>45</v>
      </c>
      <c r="J123" s="16"/>
      <c r="K123" s="2">
        <v>0</v>
      </c>
      <c r="L123" s="10">
        <v>0.69489408029234667</v>
      </c>
      <c r="M123" s="10">
        <v>0.33326764571423989</v>
      </c>
      <c r="N123" s="10">
        <v>0.41113559288009471</v>
      </c>
      <c r="O123" s="10">
        <f t="shared" si="10"/>
        <v>0.51174116332403996</v>
      </c>
      <c r="P123" s="10">
        <f>1/3+(O123-MIN(O123:O245))/(MAX(O123:O245)-MIN(O123:O245))*2/3</f>
        <v>1</v>
      </c>
      <c r="Q123" s="7">
        <f t="shared" si="11"/>
        <v>0</v>
      </c>
      <c r="R123" s="7">
        <f t="shared" si="12"/>
        <v>0</v>
      </c>
    </row>
    <row r="124" spans="1:18" x14ac:dyDescent="0.15">
      <c r="A124" s="1" t="s">
        <v>132</v>
      </c>
      <c r="B124" s="7">
        <v>200235.85</v>
      </c>
      <c r="C124" s="10">
        <v>0.13645833151256381</v>
      </c>
      <c r="D124" s="10">
        <v>-0.72202863942196527</v>
      </c>
      <c r="E124" s="10">
        <v>0.49230769230769228</v>
      </c>
      <c r="F124" s="10">
        <v>1</v>
      </c>
      <c r="G124" s="10">
        <v>0.99604241697977658</v>
      </c>
      <c r="H124" s="7">
        <v>38890.57</v>
      </c>
      <c r="I124" s="2" t="s">
        <v>45</v>
      </c>
      <c r="J124" s="16"/>
      <c r="K124" s="2">
        <v>0</v>
      </c>
      <c r="L124" s="10">
        <v>0</v>
      </c>
      <c r="M124" s="10">
        <v>0.33326764571423989</v>
      </c>
      <c r="N124" s="10">
        <v>0.61580945135631382</v>
      </c>
      <c r="O124" s="10">
        <f t="shared" si="10"/>
        <v>0.31511732198843495</v>
      </c>
      <c r="P124" s="10">
        <f>1/3+(O124-MIN(O123:O245))/(MAX(O123:O245)-MIN(O123:O245))*2/3</f>
        <v>0.33333333333333331</v>
      </c>
      <c r="Q124" s="7">
        <f t="shared" si="11"/>
        <v>0</v>
      </c>
      <c r="R124" s="7">
        <f t="shared" si="12"/>
        <v>0</v>
      </c>
    </row>
  </sheetData>
  <autoFilter ref="A1:R124" xr:uid="{100A8C6B-694C-4CC4-906B-8D614CCA11AD}"/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xbc</cp:lastModifiedBy>
  <dcterms:created xsi:type="dcterms:W3CDTF">2020-09-13T10:53:18Z</dcterms:created>
  <dcterms:modified xsi:type="dcterms:W3CDTF">2020-09-13T09:21:44Z</dcterms:modified>
</cp:coreProperties>
</file>