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xbc\Desktop\"/>
    </mc:Choice>
  </mc:AlternateContent>
  <xr:revisionPtr revIDLastSave="0" documentId="13_ncr:1_{6990D0D4-5D12-422B-BF4C-EC346A98FE9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Sheet1!$A$1:$AA$303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" i="1" l="1"/>
  <c r="Q3" i="1"/>
  <c r="Q20" i="1"/>
  <c r="Q12" i="1"/>
  <c r="Q18" i="1"/>
  <c r="Q22" i="1"/>
  <c r="Q42" i="1"/>
  <c r="Q92" i="1"/>
  <c r="Q98" i="1"/>
  <c r="Q28" i="1"/>
  <c r="Q25" i="1"/>
  <c r="Q45" i="1"/>
  <c r="Q48" i="1"/>
  <c r="Q50" i="1"/>
  <c r="Q138" i="1"/>
  <c r="Q8" i="1"/>
  <c r="Q76" i="1"/>
  <c r="Q17" i="1"/>
  <c r="Q49" i="1"/>
  <c r="Q66" i="1"/>
  <c r="Q72" i="1"/>
  <c r="Q147" i="1"/>
  <c r="Q65" i="1"/>
  <c r="Q51" i="1"/>
  <c r="Q81" i="1"/>
  <c r="Q30" i="1"/>
  <c r="Q29" i="1"/>
  <c r="Q73" i="1"/>
  <c r="Q93" i="1"/>
  <c r="Q5" i="1"/>
  <c r="Q24" i="1"/>
  <c r="Q39" i="1"/>
  <c r="Q10" i="1"/>
  <c r="Q142" i="1"/>
  <c r="Q164" i="1"/>
  <c r="Q41" i="1"/>
  <c r="Q15" i="1"/>
  <c r="Q105" i="1"/>
  <c r="Q31" i="1"/>
  <c r="Q107" i="1"/>
  <c r="Q26" i="1"/>
  <c r="Q6" i="1"/>
  <c r="Q38" i="1"/>
  <c r="Q43" i="1"/>
  <c r="Q62" i="1"/>
  <c r="Q19" i="1"/>
  <c r="Q152" i="1"/>
  <c r="Q151" i="1"/>
  <c r="Q104" i="1"/>
  <c r="Q16" i="1"/>
  <c r="Q35" i="1"/>
  <c r="Q149" i="1"/>
  <c r="Q101" i="1"/>
  <c r="Q21" i="1"/>
  <c r="Q111" i="1"/>
  <c r="Q34" i="1"/>
  <c r="Q52" i="1"/>
  <c r="Q88" i="1"/>
  <c r="Q91" i="1"/>
  <c r="Q127" i="1"/>
  <c r="Q70" i="1"/>
  <c r="Q130" i="1"/>
  <c r="Q71" i="1"/>
  <c r="Q173" i="1"/>
  <c r="Q13" i="1"/>
  <c r="Q64" i="1"/>
  <c r="Q150" i="1"/>
  <c r="Q74" i="1"/>
  <c r="Q80" i="1"/>
  <c r="Q117" i="1"/>
  <c r="Q82" i="1"/>
  <c r="Q85" i="1"/>
  <c r="Q63" i="1"/>
  <c r="Q125" i="1"/>
  <c r="Q84" i="1"/>
  <c r="Q135" i="1"/>
  <c r="Q40" i="1"/>
  <c r="Q68" i="1"/>
  <c r="Q96" i="1"/>
  <c r="Q78" i="1"/>
  <c r="Q46" i="1"/>
  <c r="Q75" i="1"/>
  <c r="Q197" i="1"/>
  <c r="Q179" i="1"/>
  <c r="Q89" i="1"/>
  <c r="Q60" i="1"/>
  <c r="Q44" i="1"/>
  <c r="Q131" i="1"/>
  <c r="Q175" i="1"/>
  <c r="Q86" i="1"/>
  <c r="Q177" i="1"/>
  <c r="Q90" i="1"/>
  <c r="Q163" i="1"/>
  <c r="Q79" i="1"/>
  <c r="Q69" i="1"/>
  <c r="Q7" i="1"/>
  <c r="Q94" i="1"/>
  <c r="Q87" i="1"/>
  <c r="Q143" i="1"/>
  <c r="Q115" i="1"/>
  <c r="Q100" i="1"/>
  <c r="Q102" i="1"/>
  <c r="Q11" i="1"/>
  <c r="Q176" i="1"/>
  <c r="Q77" i="1"/>
  <c r="Q202" i="1"/>
  <c r="Q9" i="1"/>
  <c r="Q211" i="1"/>
  <c r="Q106" i="1"/>
  <c r="Q122" i="1"/>
  <c r="Q119" i="1"/>
  <c r="Q144" i="1"/>
  <c r="Q56" i="1"/>
  <c r="Q123" i="1"/>
  <c r="Q129" i="1"/>
  <c r="Q244" i="1"/>
  <c r="Q200" i="1"/>
  <c r="Q27" i="1"/>
  <c r="Q145" i="1"/>
  <c r="Q58" i="1"/>
  <c r="Q167" i="1"/>
  <c r="Q166" i="1"/>
  <c r="Q146" i="1"/>
  <c r="Q33" i="1"/>
  <c r="Q218" i="1"/>
  <c r="Q207" i="1"/>
  <c r="Q222" i="1"/>
  <c r="Q172" i="1"/>
  <c r="Q141" i="1"/>
  <c r="Q157" i="1"/>
  <c r="Q113" i="1"/>
  <c r="Q186" i="1"/>
  <c r="Q148" i="1"/>
  <c r="Q204" i="1"/>
  <c r="Q133" i="1"/>
  <c r="Q162" i="1"/>
  <c r="Q136" i="1"/>
  <c r="Q156" i="1"/>
  <c r="Q134" i="1"/>
  <c r="Q213" i="1"/>
  <c r="Q137" i="1"/>
  <c r="Q154" i="1"/>
  <c r="Q201" i="1"/>
  <c r="Q155" i="1"/>
  <c r="Q160" i="1"/>
  <c r="Q208" i="1"/>
  <c r="Q159" i="1"/>
  <c r="Q190" i="1"/>
  <c r="Q140" i="1"/>
  <c r="Q61" i="1"/>
  <c r="Q253" i="1"/>
  <c r="Q178" i="1"/>
  <c r="Q256" i="1"/>
  <c r="Q193" i="1"/>
  <c r="Q54" i="1"/>
  <c r="Q57" i="1"/>
  <c r="Q95" i="1"/>
  <c r="Q59" i="1"/>
  <c r="Q153" i="1"/>
  <c r="Q185" i="1"/>
  <c r="Q191" i="1"/>
  <c r="Q250" i="1"/>
  <c r="Q14" i="1"/>
  <c r="Q188" i="1"/>
  <c r="Q272" i="1"/>
  <c r="Q184" i="1"/>
  <c r="Q224" i="1"/>
  <c r="Q83" i="1"/>
  <c r="Q183" i="1"/>
  <c r="Q114" i="1"/>
  <c r="Q4" i="1"/>
  <c r="Q219" i="1"/>
  <c r="Q103" i="1"/>
  <c r="Q196" i="1"/>
  <c r="Q220" i="1"/>
  <c r="Q32" i="1"/>
  <c r="Q55" i="1"/>
  <c r="Q262" i="1"/>
  <c r="Q47" i="1"/>
  <c r="Q195" i="1"/>
  <c r="Q37" i="1"/>
  <c r="Q23" i="1"/>
  <c r="Q99" i="1"/>
  <c r="Q67" i="1"/>
  <c r="Q168" i="1"/>
  <c r="Q180" i="1"/>
  <c r="Q36" i="1"/>
  <c r="Q53" i="1"/>
  <c r="Q170" i="1"/>
  <c r="Q229" i="1"/>
  <c r="Q255" i="1"/>
  <c r="Q161" i="1"/>
  <c r="Q260" i="1"/>
  <c r="Q215" i="1"/>
  <c r="Q269" i="1"/>
  <c r="Q199" i="1"/>
  <c r="Q165" i="1"/>
  <c r="Q263" i="1"/>
  <c r="Q97" i="1"/>
  <c r="Q212" i="1"/>
  <c r="Q209" i="1"/>
  <c r="Q226" i="1"/>
  <c r="Q132" i="1"/>
  <c r="Q192" i="1"/>
  <c r="Q249" i="1"/>
  <c r="Q216" i="1"/>
  <c r="Q120" i="1"/>
  <c r="Q221" i="1"/>
  <c r="Q116" i="1"/>
  <c r="Q273" i="1"/>
  <c r="Q110" i="1"/>
  <c r="Q112" i="1"/>
  <c r="Q227" i="1"/>
  <c r="Q109" i="1"/>
  <c r="Q181" i="1"/>
  <c r="Q225" i="1"/>
  <c r="Q128" i="1"/>
  <c r="Q234" i="1"/>
  <c r="Q206" i="1"/>
  <c r="Q230" i="1"/>
  <c r="Q275" i="1"/>
  <c r="Q108" i="1"/>
  <c r="Q182" i="1"/>
  <c r="Q118" i="1"/>
  <c r="Q126" i="1"/>
  <c r="Q121" i="1"/>
  <c r="Q231" i="1"/>
  <c r="Q223" i="1"/>
  <c r="Q174" i="1"/>
  <c r="Q235" i="1"/>
  <c r="Q233" i="1"/>
  <c r="Q187" i="1"/>
  <c r="Q124" i="1"/>
  <c r="Q242" i="1"/>
  <c r="Q228" i="1"/>
  <c r="Q279" i="1"/>
  <c r="Q158" i="1"/>
  <c r="Q171" i="1"/>
  <c r="Q210" i="1"/>
  <c r="Q254" i="1"/>
  <c r="Q266" i="1"/>
  <c r="Q248" i="1"/>
  <c r="Q276" i="1"/>
  <c r="Q239" i="1"/>
  <c r="Q198" i="1"/>
  <c r="Q169" i="1"/>
  <c r="Q247" i="1"/>
  <c r="Q189" i="1"/>
  <c r="Q205" i="1"/>
  <c r="Q217" i="1"/>
  <c r="Q270" i="1"/>
  <c r="Q261" i="1"/>
  <c r="Q139" i="1"/>
  <c r="Q232" i="1"/>
  <c r="Q243" i="1"/>
  <c r="Q237" i="1"/>
  <c r="Q241" i="1"/>
  <c r="Q277" i="1"/>
  <c r="Q252" i="1"/>
  <c r="Q268" i="1"/>
  <c r="Q274" i="1"/>
  <c r="Q194" i="1"/>
  <c r="Q251" i="1"/>
  <c r="Q267" i="1"/>
  <c r="Q258" i="1"/>
  <c r="Q203" i="1"/>
  <c r="Q214" i="1"/>
  <c r="Q246" i="1"/>
  <c r="Q245" i="1"/>
  <c r="Q271" i="1"/>
  <c r="Q259" i="1"/>
  <c r="Q240" i="1"/>
  <c r="Q280" i="1"/>
  <c r="Q265" i="1"/>
  <c r="Q236" i="1"/>
  <c r="Q264" i="1"/>
  <c r="Q238" i="1"/>
  <c r="Q257" i="1"/>
  <c r="Q278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V95" i="1" l="1"/>
  <c r="W95" i="1" s="1"/>
  <c r="V59" i="1"/>
  <c r="W59" i="1" s="1"/>
  <c r="V6" i="1"/>
  <c r="W6" i="1" s="1"/>
  <c r="V11" i="1"/>
  <c r="W11" i="1" s="1"/>
  <c r="V37" i="1"/>
  <c r="W37" i="1" s="1"/>
  <c r="V44" i="1"/>
  <c r="W44" i="1" s="1"/>
  <c r="V47" i="1"/>
  <c r="W47" i="1" s="1"/>
  <c r="V32" i="1"/>
  <c r="W32" i="1" s="1"/>
  <c r="V69" i="1"/>
  <c r="W69" i="1" s="1"/>
  <c r="V17" i="1"/>
  <c r="W17" i="1" s="1"/>
  <c r="V29" i="1"/>
  <c r="W29" i="1" s="1"/>
  <c r="V73" i="1"/>
  <c r="W73" i="1" s="1"/>
  <c r="V65" i="1"/>
  <c r="W65" i="1" s="1"/>
  <c r="V9" i="1"/>
  <c r="W9" i="1" s="1"/>
  <c r="V10" i="1"/>
  <c r="W10" i="1" s="1"/>
  <c r="V31" i="1"/>
  <c r="W31" i="1" s="1"/>
  <c r="V15" i="1"/>
  <c r="W15" i="1" s="1"/>
  <c r="V33" i="1"/>
  <c r="W33" i="1" s="1"/>
  <c r="V18" i="1"/>
  <c r="W18" i="1" s="1"/>
  <c r="V25" i="1"/>
  <c r="W25" i="1" s="1"/>
  <c r="V89" i="1"/>
  <c r="W89" i="1" s="1"/>
  <c r="V87" i="1"/>
  <c r="W87" i="1" s="1"/>
  <c r="V46" i="1"/>
  <c r="W46" i="1" s="1"/>
  <c r="V26" i="1"/>
  <c r="W26" i="1" s="1"/>
  <c r="V12" i="1"/>
  <c r="W12" i="1" s="1"/>
  <c r="V71" i="1"/>
  <c r="W71" i="1" s="1"/>
  <c r="V13" i="1"/>
  <c r="W13" i="1" s="1"/>
  <c r="V7" i="1"/>
  <c r="W7" i="1" s="1"/>
  <c r="V63" i="1"/>
  <c r="W63" i="1" s="1"/>
  <c r="V100" i="1"/>
  <c r="W100" i="1" s="1"/>
  <c r="V57" i="1"/>
  <c r="W57" i="1" s="1"/>
  <c r="V27" i="1"/>
  <c r="W27" i="1" s="1"/>
  <c r="V66" i="1"/>
  <c r="W66" i="1" s="1"/>
  <c r="V80" i="1"/>
  <c r="W80" i="1" s="1"/>
  <c r="V53" i="1"/>
  <c r="W53" i="1" s="1"/>
  <c r="V86" i="1"/>
  <c r="W86" i="1" s="1"/>
  <c r="V42" i="1"/>
  <c r="W42" i="1" s="1"/>
  <c r="V76" i="1"/>
  <c r="W76" i="1" s="1"/>
  <c r="V78" i="1"/>
  <c r="W78" i="1" s="1"/>
  <c r="V67" i="1"/>
  <c r="W67" i="1" s="1"/>
  <c r="V68" i="1"/>
  <c r="W68" i="1" s="1"/>
  <c r="V24" i="1"/>
  <c r="W24" i="1" s="1"/>
  <c r="V90" i="1"/>
  <c r="W90" i="1" s="1"/>
  <c r="V8" i="1"/>
  <c r="W8" i="1" s="1"/>
  <c r="V50" i="1"/>
  <c r="W50" i="1" s="1"/>
  <c r="V21" i="1"/>
  <c r="W21" i="1" s="1"/>
  <c r="V34" i="1"/>
  <c r="W34" i="1" s="1"/>
  <c r="V39" i="1"/>
  <c r="W39" i="1" s="1"/>
  <c r="V75" i="1"/>
  <c r="W75" i="1" s="1"/>
  <c r="V74" i="1"/>
  <c r="W74" i="1" s="1"/>
  <c r="V85" i="1"/>
  <c r="W85" i="1" s="1"/>
  <c r="V28" i="1"/>
  <c r="W28" i="1" s="1"/>
  <c r="V79" i="1"/>
  <c r="W79" i="1" s="1"/>
  <c r="V88" i="1"/>
  <c r="W88" i="1" s="1"/>
  <c r="V62" i="1"/>
  <c r="W62" i="1" s="1"/>
  <c r="V48" i="1"/>
  <c r="W48" i="1" s="1"/>
  <c r="V84" i="1"/>
  <c r="W84" i="1" s="1"/>
  <c r="V51" i="1"/>
  <c r="W51" i="1" s="1"/>
  <c r="V35" i="1"/>
  <c r="W35" i="1" s="1"/>
  <c r="V38" i="1"/>
  <c r="W38" i="1" s="1"/>
  <c r="V2" i="1"/>
  <c r="W2" i="1" s="1"/>
  <c r="V5" i="1"/>
  <c r="W5" i="1" s="1"/>
  <c r="V281" i="1"/>
  <c r="W281" i="1" s="1"/>
  <c r="V61" i="1"/>
  <c r="W61" i="1" s="1"/>
  <c r="V43" i="1"/>
  <c r="W43" i="1" s="1"/>
  <c r="V30" i="1"/>
  <c r="W30" i="1" s="1"/>
  <c r="V77" i="1"/>
  <c r="W77" i="1" s="1"/>
  <c r="V93" i="1"/>
  <c r="W93" i="1" s="1"/>
  <c r="V23" i="1"/>
  <c r="W23" i="1" s="1"/>
  <c r="V16" i="1"/>
  <c r="W16" i="1" s="1"/>
  <c r="V49" i="1"/>
  <c r="W49" i="1" s="1"/>
  <c r="V55" i="1"/>
  <c r="W55" i="1" s="1"/>
  <c r="V45" i="1"/>
  <c r="W45" i="1" s="1"/>
  <c r="V91" i="1"/>
  <c r="W91" i="1" s="1"/>
  <c r="V3" i="1"/>
  <c r="W3" i="1" s="1"/>
  <c r="V83" i="1"/>
  <c r="W83" i="1" s="1"/>
  <c r="V72" i="1"/>
  <c r="W72" i="1" s="1"/>
  <c r="V4" i="1"/>
  <c r="W4" i="1" s="1"/>
  <c r="V41" i="1"/>
  <c r="W41" i="1" s="1"/>
  <c r="V94" i="1"/>
  <c r="W94" i="1" s="1"/>
  <c r="V14" i="1"/>
  <c r="W14" i="1" s="1"/>
  <c r="V60" i="1"/>
  <c r="W60" i="1" s="1"/>
  <c r="V36" i="1"/>
  <c r="W36" i="1" s="1"/>
  <c r="V97" i="1"/>
  <c r="W97" i="1" s="1"/>
  <c r="V96" i="1"/>
  <c r="W96" i="1" s="1"/>
  <c r="V19" i="1"/>
  <c r="W19" i="1" s="1"/>
  <c r="V58" i="1"/>
  <c r="W58" i="1" s="1"/>
  <c r="V20" i="1"/>
  <c r="W20" i="1" s="1"/>
  <c r="V135" i="1"/>
  <c r="W135" i="1" s="1"/>
  <c r="V82" i="1"/>
  <c r="W82" i="1" s="1"/>
  <c r="V22" i="1"/>
  <c r="W22" i="1" s="1"/>
  <c r="V64" i="1"/>
  <c r="W64" i="1" s="1"/>
  <c r="V282" i="1"/>
  <c r="W282" i="1" s="1"/>
  <c r="V283" i="1"/>
  <c r="W283" i="1" s="1"/>
  <c r="V201" i="1"/>
  <c r="W201" i="1" s="1"/>
  <c r="V52" i="1"/>
  <c r="W52" i="1" s="1"/>
  <c r="V159" i="1"/>
  <c r="W159" i="1" s="1"/>
  <c r="V107" i="1"/>
  <c r="W107" i="1" s="1"/>
  <c r="V98" i="1"/>
  <c r="W98" i="1" s="1"/>
  <c r="V54" i="1"/>
  <c r="W54" i="1" s="1"/>
  <c r="V56" i="1"/>
  <c r="W56" i="1" s="1"/>
  <c r="V81" i="1"/>
  <c r="W81" i="1" s="1"/>
  <c r="V176" i="1"/>
  <c r="W176" i="1" s="1"/>
  <c r="V70" i="1"/>
  <c r="W70" i="1" s="1"/>
  <c r="V188" i="1"/>
  <c r="W188" i="1" s="1"/>
  <c r="V150" i="1"/>
  <c r="W150" i="1" s="1"/>
  <c r="V92" i="1"/>
  <c r="W92" i="1" s="1"/>
  <c r="V258" i="1"/>
  <c r="W258" i="1" s="1"/>
  <c r="V149" i="1"/>
  <c r="W149" i="1" s="1"/>
  <c r="V102" i="1"/>
  <c r="W102" i="1" s="1"/>
  <c r="V110" i="1"/>
  <c r="W110" i="1" s="1"/>
  <c r="V181" i="1"/>
  <c r="W181" i="1" s="1"/>
  <c r="V212" i="1"/>
  <c r="W212" i="1" s="1"/>
  <c r="V169" i="1"/>
  <c r="W169" i="1" s="1"/>
  <c r="V161" i="1"/>
  <c r="W161" i="1" s="1"/>
  <c r="V284" i="1"/>
  <c r="W284" i="1" s="1"/>
  <c r="V109" i="1"/>
  <c r="W109" i="1" s="1"/>
  <c r="V285" i="1"/>
  <c r="W285" i="1" s="1"/>
  <c r="V104" i="1"/>
  <c r="W104" i="1" s="1"/>
  <c r="V139" i="1"/>
  <c r="W139" i="1" s="1"/>
  <c r="V152" i="1"/>
  <c r="W152" i="1" s="1"/>
  <c r="V157" i="1"/>
  <c r="W157" i="1" s="1"/>
  <c r="V122" i="1"/>
  <c r="W122" i="1" s="1"/>
  <c r="V179" i="1"/>
  <c r="W179" i="1" s="1"/>
  <c r="V160" i="1"/>
  <c r="W160" i="1" s="1"/>
  <c r="V128" i="1"/>
  <c r="W128" i="1" s="1"/>
  <c r="V142" i="1"/>
  <c r="W142" i="1" s="1"/>
  <c r="V116" i="1"/>
  <c r="W116" i="1" s="1"/>
  <c r="V191" i="1"/>
  <c r="W191" i="1" s="1"/>
  <c r="V137" i="1"/>
  <c r="W137" i="1" s="1"/>
  <c r="V108" i="1"/>
  <c r="W108" i="1" s="1"/>
  <c r="V106" i="1"/>
  <c r="W106" i="1" s="1"/>
  <c r="V133" i="1"/>
  <c r="W133" i="1" s="1"/>
  <c r="V134" i="1"/>
  <c r="W134" i="1" s="1"/>
  <c r="V178" i="1"/>
  <c r="W178" i="1" s="1"/>
  <c r="V145" i="1"/>
  <c r="W145" i="1" s="1"/>
  <c r="V130" i="1"/>
  <c r="W130" i="1" s="1"/>
  <c r="V120" i="1"/>
  <c r="W120" i="1" s="1"/>
  <c r="V190" i="1"/>
  <c r="W190" i="1" s="1"/>
  <c r="V286" i="1"/>
  <c r="W286" i="1" s="1"/>
  <c r="V195" i="1"/>
  <c r="W195" i="1" s="1"/>
  <c r="V105" i="1"/>
  <c r="W105" i="1" s="1"/>
  <c r="V170" i="1"/>
  <c r="W170" i="1" s="1"/>
  <c r="V136" i="1"/>
  <c r="W136" i="1" s="1"/>
  <c r="V111" i="1"/>
  <c r="W111" i="1" s="1"/>
  <c r="V182" i="1"/>
  <c r="W182" i="1" s="1"/>
  <c r="V202" i="1"/>
  <c r="W202" i="1" s="1"/>
  <c r="V112" i="1"/>
  <c r="W112" i="1" s="1"/>
  <c r="V158" i="1"/>
  <c r="W158" i="1" s="1"/>
  <c r="V147" i="1"/>
  <c r="W147" i="1" s="1"/>
  <c r="V167" i="1"/>
  <c r="W167" i="1" s="1"/>
  <c r="V186" i="1"/>
  <c r="W186" i="1" s="1"/>
  <c r="V125" i="1"/>
  <c r="W125" i="1" s="1"/>
  <c r="V131" i="1"/>
  <c r="W131" i="1" s="1"/>
  <c r="V187" i="1"/>
  <c r="W187" i="1" s="1"/>
  <c r="V126" i="1"/>
  <c r="W126" i="1" s="1"/>
  <c r="V185" i="1"/>
  <c r="W185" i="1" s="1"/>
  <c r="V206" i="1"/>
  <c r="W206" i="1" s="1"/>
  <c r="V117" i="1"/>
  <c r="W117" i="1" s="1"/>
  <c r="V127" i="1"/>
  <c r="W127" i="1" s="1"/>
  <c r="V189" i="1"/>
  <c r="W189" i="1" s="1"/>
  <c r="V209" i="1"/>
  <c r="W209" i="1" s="1"/>
  <c r="V165" i="1"/>
  <c r="W165" i="1" s="1"/>
  <c r="V203" i="1"/>
  <c r="W203" i="1" s="1"/>
  <c r="V171" i="1"/>
  <c r="W171" i="1" s="1"/>
  <c r="V123" i="1"/>
  <c r="W123" i="1" s="1"/>
  <c r="V280" i="1"/>
  <c r="W280" i="1" s="1"/>
  <c r="V155" i="1"/>
  <c r="W155" i="1" s="1"/>
  <c r="V144" i="1"/>
  <c r="W144" i="1" s="1"/>
  <c r="V121" i="1"/>
  <c r="W121" i="1" s="1"/>
  <c r="V197" i="1"/>
  <c r="W197" i="1" s="1"/>
  <c r="V184" i="1"/>
  <c r="W184" i="1" s="1"/>
  <c r="V140" i="1"/>
  <c r="W140" i="1" s="1"/>
  <c r="V163" i="1"/>
  <c r="W163" i="1" s="1"/>
  <c r="V193" i="1"/>
  <c r="W193" i="1" s="1"/>
  <c r="V175" i="1"/>
  <c r="W175" i="1" s="1"/>
  <c r="V146" i="1"/>
  <c r="W146" i="1" s="1"/>
  <c r="V115" i="1"/>
  <c r="W115" i="1" s="1"/>
  <c r="V162" i="1"/>
  <c r="W162" i="1" s="1"/>
  <c r="V208" i="1"/>
  <c r="W208" i="1" s="1"/>
  <c r="V156" i="1"/>
  <c r="W156" i="1" s="1"/>
  <c r="V174" i="1"/>
  <c r="W174" i="1" s="1"/>
  <c r="V177" i="1"/>
  <c r="W177" i="1" s="1"/>
  <c r="V196" i="1"/>
  <c r="W196" i="1" s="1"/>
  <c r="V194" i="1"/>
  <c r="W194" i="1" s="1"/>
  <c r="V168" i="1"/>
  <c r="W168" i="1" s="1"/>
  <c r="V180" i="1"/>
  <c r="W180" i="1" s="1"/>
  <c r="V40" i="1"/>
  <c r="W40" i="1" s="1"/>
  <c r="V113" i="1"/>
  <c r="W113" i="1" s="1"/>
  <c r="V166" i="1"/>
  <c r="W166" i="1" s="1"/>
  <c r="V103" i="1"/>
  <c r="W103" i="1" s="1"/>
  <c r="V114" i="1"/>
  <c r="W114" i="1" s="1"/>
  <c r="V173" i="1"/>
  <c r="W173" i="1" s="1"/>
  <c r="V119" i="1"/>
  <c r="W119" i="1" s="1"/>
  <c r="V118" i="1"/>
  <c r="W118" i="1" s="1"/>
  <c r="V164" i="1"/>
  <c r="W164" i="1" s="1"/>
  <c r="V172" i="1"/>
  <c r="W172" i="1" s="1"/>
  <c r="V129" i="1"/>
  <c r="W129" i="1" s="1"/>
  <c r="V287" i="1"/>
  <c r="W287" i="1" s="1"/>
  <c r="V183" i="1"/>
  <c r="W183" i="1" s="1"/>
  <c r="V101" i="1"/>
  <c r="W101" i="1" s="1"/>
  <c r="V132" i="1"/>
  <c r="W132" i="1" s="1"/>
  <c r="V124" i="1"/>
  <c r="W124" i="1" s="1"/>
  <c r="V151" i="1"/>
  <c r="W151" i="1" s="1"/>
  <c r="V138" i="1"/>
  <c r="W138" i="1" s="1"/>
  <c r="V148" i="1"/>
  <c r="W148" i="1" s="1"/>
  <c r="V143" i="1"/>
  <c r="W143" i="1" s="1"/>
  <c r="V199" i="1"/>
  <c r="W199" i="1" s="1"/>
  <c r="V141" i="1"/>
  <c r="W141" i="1" s="1"/>
  <c r="V213" i="1"/>
  <c r="W213" i="1" s="1"/>
  <c r="V192" i="1"/>
  <c r="W192" i="1" s="1"/>
  <c r="V238" i="1"/>
  <c r="W238" i="1" s="1"/>
  <c r="V198" i="1"/>
  <c r="W198" i="1" s="1"/>
  <c r="V233" i="1"/>
  <c r="W233" i="1" s="1"/>
  <c r="V210" i="1"/>
  <c r="W210" i="1" s="1"/>
  <c r="V255" i="1"/>
  <c r="W255" i="1" s="1"/>
  <c r="V205" i="1"/>
  <c r="W205" i="1" s="1"/>
  <c r="V215" i="1"/>
  <c r="W215" i="1" s="1"/>
  <c r="V229" i="1"/>
  <c r="W229" i="1" s="1"/>
  <c r="V207" i="1"/>
  <c r="W207" i="1" s="1"/>
  <c r="V211" i="1"/>
  <c r="W211" i="1" s="1"/>
  <c r="V214" i="1"/>
  <c r="W214" i="1" s="1"/>
  <c r="V275" i="1"/>
  <c r="W275" i="1" s="1"/>
  <c r="V239" i="1"/>
  <c r="W239" i="1" s="1"/>
  <c r="V219" i="1"/>
  <c r="W219" i="1" s="1"/>
  <c r="V262" i="1"/>
  <c r="W262" i="1" s="1"/>
  <c r="V263" i="1"/>
  <c r="W263" i="1" s="1"/>
  <c r="V154" i="1"/>
  <c r="W154" i="1" s="1"/>
  <c r="V259" i="1"/>
  <c r="W259" i="1" s="1"/>
  <c r="V247" i="1"/>
  <c r="W247" i="1" s="1"/>
  <c r="V245" i="1"/>
  <c r="W245" i="1" s="1"/>
  <c r="V221" i="1"/>
  <c r="W221" i="1" s="1"/>
  <c r="V228" i="1"/>
  <c r="W228" i="1" s="1"/>
  <c r="V248" i="1"/>
  <c r="W248" i="1" s="1"/>
  <c r="V230" i="1"/>
  <c r="W230" i="1" s="1"/>
  <c r="V260" i="1"/>
  <c r="W260" i="1" s="1"/>
  <c r="V277" i="1"/>
  <c r="W277" i="1" s="1"/>
  <c r="V241" i="1"/>
  <c r="W241" i="1" s="1"/>
  <c r="V273" i="1"/>
  <c r="W273" i="1" s="1"/>
  <c r="V200" i="1"/>
  <c r="W200" i="1" s="1"/>
  <c r="V272" i="1"/>
  <c r="W272" i="1" s="1"/>
  <c r="V234" i="1"/>
  <c r="W234" i="1" s="1"/>
  <c r="V235" i="1"/>
  <c r="W235" i="1" s="1"/>
  <c r="V288" i="1"/>
  <c r="W288" i="1" s="1"/>
  <c r="V204" i="1"/>
  <c r="W204" i="1" s="1"/>
  <c r="V227" i="1"/>
  <c r="W227" i="1" s="1"/>
  <c r="V269" i="1"/>
  <c r="W269" i="1" s="1"/>
  <c r="V246" i="1"/>
  <c r="W246" i="1" s="1"/>
  <c r="V153" i="1"/>
  <c r="W153" i="1" s="1"/>
  <c r="V264" i="1"/>
  <c r="W264" i="1" s="1"/>
  <c r="V225" i="1"/>
  <c r="W225" i="1" s="1"/>
  <c r="V253" i="1"/>
  <c r="W253" i="1" s="1"/>
  <c r="V289" i="1"/>
  <c r="W289" i="1" s="1"/>
  <c r="V279" i="1"/>
  <c r="W279" i="1" s="1"/>
  <c r="V290" i="1"/>
  <c r="W290" i="1" s="1"/>
  <c r="V244" i="1"/>
  <c r="W244" i="1" s="1"/>
  <c r="V291" i="1"/>
  <c r="W291" i="1" s="1"/>
  <c r="V218" i="1"/>
  <c r="W218" i="1" s="1"/>
  <c r="V257" i="1"/>
  <c r="W257" i="1" s="1"/>
  <c r="V278" i="1"/>
  <c r="W278" i="1" s="1"/>
  <c r="V292" i="1"/>
  <c r="W292" i="1" s="1"/>
  <c r="V265" i="1"/>
  <c r="W265" i="1" s="1"/>
  <c r="V231" i="1"/>
  <c r="W231" i="1" s="1"/>
  <c r="V242" i="1"/>
  <c r="W242" i="1" s="1"/>
  <c r="V222" i="1"/>
  <c r="W222" i="1" s="1"/>
  <c r="V220" i="1"/>
  <c r="W220" i="1" s="1"/>
  <c r="V232" i="1"/>
  <c r="W232" i="1" s="1"/>
  <c r="V250" i="1"/>
  <c r="W250" i="1" s="1"/>
  <c r="V261" i="1"/>
  <c r="W261" i="1" s="1"/>
  <c r="V293" i="1"/>
  <c r="W293" i="1" s="1"/>
  <c r="V294" i="1"/>
  <c r="W294" i="1" s="1"/>
  <c r="V267" i="1"/>
  <c r="W267" i="1" s="1"/>
  <c r="V295" i="1"/>
  <c r="W295" i="1" s="1"/>
  <c r="V223" i="1"/>
  <c r="W223" i="1" s="1"/>
  <c r="V270" i="1"/>
  <c r="W270" i="1" s="1"/>
  <c r="V236" i="1"/>
  <c r="W236" i="1" s="1"/>
  <c r="V296" i="1"/>
  <c r="W296" i="1" s="1"/>
  <c r="V216" i="1"/>
  <c r="W216" i="1" s="1"/>
  <c r="V249" i="1"/>
  <c r="W249" i="1" s="1"/>
  <c r="V297" i="1"/>
  <c r="W297" i="1" s="1"/>
  <c r="V298" i="1"/>
  <c r="W298" i="1" s="1"/>
  <c r="V274" i="1"/>
  <c r="W274" i="1" s="1"/>
  <c r="V299" i="1"/>
  <c r="W299" i="1" s="1"/>
  <c r="V268" i="1"/>
  <c r="W268" i="1" s="1"/>
  <c r="V251" i="1"/>
  <c r="W251" i="1" s="1"/>
  <c r="V224" i="1"/>
  <c r="W224" i="1" s="1"/>
  <c r="V300" i="1"/>
  <c r="W300" i="1" s="1"/>
  <c r="V243" i="1"/>
  <c r="W243" i="1" s="1"/>
  <c r="V266" i="1"/>
  <c r="W266" i="1" s="1"/>
  <c r="V271" i="1"/>
  <c r="W271" i="1" s="1"/>
  <c r="V240" i="1"/>
  <c r="W240" i="1" s="1"/>
  <c r="V256" i="1"/>
  <c r="W256" i="1" s="1"/>
  <c r="V254" i="1"/>
  <c r="W254" i="1" s="1"/>
  <c r="V252" i="1"/>
  <c r="W252" i="1" s="1"/>
  <c r="V301" i="1"/>
  <c r="W301" i="1" s="1"/>
  <c r="V302" i="1"/>
  <c r="W302" i="1" s="1"/>
  <c r="V226" i="1"/>
  <c r="W226" i="1" s="1"/>
  <c r="V237" i="1"/>
  <c r="W237" i="1" s="1"/>
  <c r="V276" i="1"/>
  <c r="W276" i="1" s="1"/>
  <c r="V217" i="1"/>
  <c r="W217" i="1" s="1"/>
  <c r="V303" i="1"/>
  <c r="W303" i="1" s="1"/>
  <c r="V99" i="1"/>
  <c r="W99" i="1" s="1"/>
  <c r="R217" i="1" l="1"/>
  <c r="R237" i="1"/>
  <c r="R224" i="1"/>
  <c r="R223" i="1"/>
  <c r="R166" i="1"/>
  <c r="R137" i="1"/>
  <c r="R276" i="1"/>
  <c r="R303" i="1"/>
  <c r="R132" i="1"/>
  <c r="R80" i="1"/>
  <c r="R153" i="1"/>
  <c r="R198" i="1"/>
  <c r="R113" i="1"/>
  <c r="R171" i="1"/>
  <c r="R109" i="1"/>
  <c r="R69" i="1"/>
  <c r="R302" i="1"/>
  <c r="R268" i="1"/>
  <c r="R267" i="1"/>
  <c r="R278" i="1"/>
  <c r="R246" i="1"/>
  <c r="R260" i="1"/>
  <c r="R239" i="1"/>
  <c r="R238" i="1"/>
  <c r="R183" i="1"/>
  <c r="R40" i="1"/>
  <c r="R175" i="1"/>
  <c r="R203" i="1"/>
  <c r="R186" i="1"/>
  <c r="R286" i="1"/>
  <c r="R116" i="1"/>
  <c r="R284" i="1"/>
  <c r="R70" i="1"/>
  <c r="R64" i="1"/>
  <c r="R94" i="1"/>
  <c r="R93" i="1"/>
  <c r="R48" i="1"/>
  <c r="R8" i="1"/>
  <c r="R27" i="1"/>
  <c r="R25" i="1"/>
  <c r="R32" i="1"/>
  <c r="R265" i="1"/>
  <c r="R264" i="1"/>
  <c r="R123" i="1"/>
  <c r="R16" i="1"/>
  <c r="R226" i="1"/>
  <c r="R277" i="1"/>
  <c r="R101" i="1"/>
  <c r="R146" i="1"/>
  <c r="R125" i="1"/>
  <c r="R50" i="1"/>
  <c r="R89" i="1"/>
  <c r="R301" i="1"/>
  <c r="R299" i="1"/>
  <c r="R294" i="1"/>
  <c r="R257" i="1"/>
  <c r="R269" i="1"/>
  <c r="R230" i="1"/>
  <c r="R275" i="1"/>
  <c r="R192" i="1"/>
  <c r="R287" i="1"/>
  <c r="R180" i="1"/>
  <c r="R193" i="1"/>
  <c r="R165" i="1"/>
  <c r="R167" i="1"/>
  <c r="R190" i="1"/>
  <c r="R142" i="1"/>
  <c r="R161" i="1"/>
  <c r="R176" i="1"/>
  <c r="R22" i="1"/>
  <c r="R41" i="1"/>
  <c r="R77" i="1"/>
  <c r="R62" i="1"/>
  <c r="R90" i="1"/>
  <c r="R57" i="1"/>
  <c r="R18" i="1"/>
  <c r="R47" i="1"/>
  <c r="R233" i="1"/>
  <c r="R60" i="1"/>
  <c r="R84" i="1"/>
  <c r="R252" i="1"/>
  <c r="R274" i="1"/>
  <c r="R293" i="1"/>
  <c r="R218" i="1"/>
  <c r="R227" i="1"/>
  <c r="R248" i="1"/>
  <c r="R214" i="1"/>
  <c r="R213" i="1"/>
  <c r="R129" i="1"/>
  <c r="R168" i="1"/>
  <c r="R163" i="1"/>
  <c r="R209" i="1"/>
  <c r="R147" i="1"/>
  <c r="R120" i="1"/>
  <c r="R128" i="1"/>
  <c r="R169" i="1"/>
  <c r="R81" i="1"/>
  <c r="R82" i="1"/>
  <c r="R4" i="1"/>
  <c r="X4" i="1" s="1"/>
  <c r="R30" i="1"/>
  <c r="R88" i="1"/>
  <c r="R24" i="1"/>
  <c r="R100" i="1"/>
  <c r="R33" i="1"/>
  <c r="R44" i="1"/>
  <c r="R105" i="1"/>
  <c r="R285" i="1"/>
  <c r="R17" i="1"/>
  <c r="R219" i="1"/>
  <c r="R14" i="1"/>
  <c r="R254" i="1"/>
  <c r="R298" i="1"/>
  <c r="R261" i="1"/>
  <c r="R291" i="1"/>
  <c r="R204" i="1"/>
  <c r="R228" i="1"/>
  <c r="R211" i="1"/>
  <c r="R141" i="1"/>
  <c r="R172" i="1"/>
  <c r="R194" i="1"/>
  <c r="R140" i="1"/>
  <c r="R189" i="1"/>
  <c r="R158" i="1"/>
  <c r="R130" i="1"/>
  <c r="R160" i="1"/>
  <c r="R212" i="1"/>
  <c r="R56" i="1"/>
  <c r="R135" i="1"/>
  <c r="R72" i="1"/>
  <c r="R43" i="1"/>
  <c r="R79" i="1"/>
  <c r="R68" i="1"/>
  <c r="R63" i="1"/>
  <c r="R15" i="1"/>
  <c r="R37" i="1"/>
  <c r="R150" i="1"/>
  <c r="R195" i="1"/>
  <c r="R256" i="1"/>
  <c r="R297" i="1"/>
  <c r="R250" i="1"/>
  <c r="R244" i="1"/>
  <c r="R288" i="1"/>
  <c r="R221" i="1"/>
  <c r="R207" i="1"/>
  <c r="R199" i="1"/>
  <c r="R164" i="1"/>
  <c r="R196" i="1"/>
  <c r="R184" i="1"/>
  <c r="R127" i="1"/>
  <c r="R112" i="1"/>
  <c r="R145" i="1"/>
  <c r="R179" i="1"/>
  <c r="R181" i="1"/>
  <c r="R54" i="1"/>
  <c r="R20" i="1"/>
  <c r="R83" i="1"/>
  <c r="R61" i="1"/>
  <c r="R28" i="1"/>
  <c r="R67" i="1"/>
  <c r="R7" i="1"/>
  <c r="R31" i="1"/>
  <c r="R11" i="1"/>
  <c r="R295" i="1"/>
  <c r="R66" i="1"/>
  <c r="R240" i="1"/>
  <c r="R249" i="1"/>
  <c r="R232" i="1"/>
  <c r="R290" i="1"/>
  <c r="R235" i="1"/>
  <c r="R245" i="1"/>
  <c r="R229" i="1"/>
  <c r="R143" i="1"/>
  <c r="R118" i="1"/>
  <c r="R177" i="1"/>
  <c r="R197" i="1"/>
  <c r="R117" i="1"/>
  <c r="R202" i="1"/>
  <c r="R178" i="1"/>
  <c r="R122" i="1"/>
  <c r="R110" i="1"/>
  <c r="R98" i="1"/>
  <c r="R58" i="1"/>
  <c r="R3" i="1"/>
  <c r="R281" i="1"/>
  <c r="R85" i="1"/>
  <c r="R78" i="1"/>
  <c r="R13" i="1"/>
  <c r="R10" i="1"/>
  <c r="R6" i="1"/>
  <c r="R262" i="1"/>
  <c r="R87" i="1"/>
  <c r="R188" i="1"/>
  <c r="R99" i="1"/>
  <c r="R271" i="1"/>
  <c r="R216" i="1"/>
  <c r="R220" i="1"/>
  <c r="R279" i="1"/>
  <c r="R234" i="1"/>
  <c r="R247" i="1"/>
  <c r="R215" i="1"/>
  <c r="R148" i="1"/>
  <c r="R119" i="1"/>
  <c r="R174" i="1"/>
  <c r="R121" i="1"/>
  <c r="R206" i="1"/>
  <c r="R182" i="1"/>
  <c r="R134" i="1"/>
  <c r="R157" i="1"/>
  <c r="R102" i="1"/>
  <c r="R107" i="1"/>
  <c r="R19" i="1"/>
  <c r="R91" i="1"/>
  <c r="R5" i="1"/>
  <c r="R74" i="1"/>
  <c r="R76" i="1"/>
  <c r="R71" i="1"/>
  <c r="R9" i="1"/>
  <c r="R59" i="1"/>
  <c r="R241" i="1"/>
  <c r="R51" i="1"/>
  <c r="R251" i="1"/>
  <c r="R282" i="1"/>
  <c r="R266" i="1"/>
  <c r="R296" i="1"/>
  <c r="R222" i="1"/>
  <c r="R289" i="1"/>
  <c r="R272" i="1"/>
  <c r="R259" i="1"/>
  <c r="R205" i="1"/>
  <c r="R138" i="1"/>
  <c r="R173" i="1"/>
  <c r="R156" i="1"/>
  <c r="R144" i="1"/>
  <c r="R185" i="1"/>
  <c r="R111" i="1"/>
  <c r="R133" i="1"/>
  <c r="R152" i="1"/>
  <c r="R149" i="1"/>
  <c r="R159" i="1"/>
  <c r="R96" i="1"/>
  <c r="R45" i="1"/>
  <c r="R2" i="1"/>
  <c r="R75" i="1"/>
  <c r="R42" i="1"/>
  <c r="R12" i="1"/>
  <c r="R65" i="1"/>
  <c r="R95" i="1"/>
  <c r="R131" i="1"/>
  <c r="R283" i="1"/>
  <c r="R292" i="1"/>
  <c r="R23" i="1"/>
  <c r="R115" i="1"/>
  <c r="R21" i="1"/>
  <c r="R191" i="1"/>
  <c r="R243" i="1"/>
  <c r="R236" i="1"/>
  <c r="R242" i="1"/>
  <c r="R253" i="1"/>
  <c r="R200" i="1"/>
  <c r="R154" i="1"/>
  <c r="R255" i="1"/>
  <c r="R151" i="1"/>
  <c r="R114" i="1"/>
  <c r="R208" i="1"/>
  <c r="R155" i="1"/>
  <c r="R126" i="1"/>
  <c r="R136" i="1"/>
  <c r="R106" i="1"/>
  <c r="R139" i="1"/>
  <c r="R258" i="1"/>
  <c r="R52" i="1"/>
  <c r="R97" i="1"/>
  <c r="R55" i="1"/>
  <c r="R38" i="1"/>
  <c r="R39" i="1"/>
  <c r="R86" i="1"/>
  <c r="R26" i="1"/>
  <c r="R73" i="1"/>
  <c r="R270" i="1"/>
  <c r="R225" i="1"/>
  <c r="R263" i="1"/>
  <c r="R124" i="1"/>
  <c r="R162" i="1"/>
  <c r="R280" i="1"/>
  <c r="R170" i="1"/>
  <c r="R92" i="1"/>
  <c r="R49" i="1"/>
  <c r="R34" i="1"/>
  <c r="R53" i="1"/>
  <c r="R29" i="1"/>
  <c r="R300" i="1"/>
  <c r="R231" i="1"/>
  <c r="R273" i="1"/>
  <c r="R210" i="1"/>
  <c r="R103" i="1"/>
  <c r="R187" i="1"/>
  <c r="R108" i="1"/>
  <c r="R104" i="1"/>
  <c r="R201" i="1"/>
  <c r="R36" i="1"/>
  <c r="R35" i="1"/>
  <c r="R46" i="1"/>
  <c r="X34" i="1" l="1"/>
  <c r="Z34" i="1"/>
  <c r="X86" i="1"/>
  <c r="Z86" i="1"/>
  <c r="Z208" i="1"/>
  <c r="X208" i="1"/>
  <c r="X115" i="1"/>
  <c r="Z115" i="1"/>
  <c r="X96" i="1"/>
  <c r="Z96" i="1"/>
  <c r="X259" i="1"/>
  <c r="Z259" i="1"/>
  <c r="Z71" i="1"/>
  <c r="X71" i="1"/>
  <c r="X121" i="1"/>
  <c r="Z121" i="1"/>
  <c r="Z188" i="1"/>
  <c r="X188" i="1"/>
  <c r="X110" i="1"/>
  <c r="Z110" i="1"/>
  <c r="Y290" i="1"/>
  <c r="AA290" i="1" s="1"/>
  <c r="Z290" i="1"/>
  <c r="X290" i="1"/>
  <c r="X83" i="1"/>
  <c r="Z83" i="1"/>
  <c r="Z207" i="1"/>
  <c r="X207" i="1"/>
  <c r="X68" i="1"/>
  <c r="Z68" i="1"/>
  <c r="X194" i="1"/>
  <c r="Z194" i="1"/>
  <c r="Z17" i="1"/>
  <c r="X17" i="1"/>
  <c r="X169" i="1"/>
  <c r="Z169" i="1"/>
  <c r="Z218" i="1"/>
  <c r="X218" i="1"/>
  <c r="X77" i="1"/>
  <c r="Z77" i="1"/>
  <c r="X192" i="1"/>
  <c r="Z192" i="1"/>
  <c r="X101" i="1"/>
  <c r="Z101" i="1"/>
  <c r="Z93" i="1"/>
  <c r="X93" i="1"/>
  <c r="X238" i="1"/>
  <c r="Z238" i="1"/>
  <c r="Z198" i="1"/>
  <c r="X198" i="1"/>
  <c r="X49" i="1"/>
  <c r="Z49" i="1"/>
  <c r="X122" i="1"/>
  <c r="Z122" i="1"/>
  <c r="X172" i="1"/>
  <c r="Z172" i="1"/>
  <c r="Z153" i="1"/>
  <c r="X153" i="1"/>
  <c r="X151" i="1"/>
  <c r="Z151" i="1"/>
  <c r="X178" i="1"/>
  <c r="Z178" i="1"/>
  <c r="Y288" i="1"/>
  <c r="AA288" i="1" s="1"/>
  <c r="Z288" i="1"/>
  <c r="X288" i="1"/>
  <c r="X141" i="1"/>
  <c r="Z141" i="1"/>
  <c r="X64" i="1"/>
  <c r="Z64" i="1"/>
  <c r="X260" i="1"/>
  <c r="Z260" i="1"/>
  <c r="Z170" i="1"/>
  <c r="X170" i="1"/>
  <c r="X55" i="1"/>
  <c r="Z55" i="1"/>
  <c r="Z255" i="1"/>
  <c r="X255" i="1"/>
  <c r="Y283" i="1"/>
  <c r="AA283" i="1" s="1"/>
  <c r="X283" i="1"/>
  <c r="Z283" i="1"/>
  <c r="X152" i="1"/>
  <c r="Z152" i="1"/>
  <c r="X222" i="1"/>
  <c r="Z222" i="1"/>
  <c r="X5" i="1"/>
  <c r="Z5" i="1"/>
  <c r="X148" i="1"/>
  <c r="Z148" i="1"/>
  <c r="X6" i="1"/>
  <c r="Z6" i="1"/>
  <c r="X202" i="1"/>
  <c r="Z202" i="1"/>
  <c r="Z240" i="1"/>
  <c r="X240" i="1"/>
  <c r="X181" i="1"/>
  <c r="Z181" i="1"/>
  <c r="X244" i="1"/>
  <c r="Z244" i="1"/>
  <c r="Z72" i="1"/>
  <c r="X72" i="1"/>
  <c r="X211" i="1"/>
  <c r="Z211" i="1"/>
  <c r="Z44" i="1"/>
  <c r="X44" i="1"/>
  <c r="Z147" i="1"/>
  <c r="X147" i="1"/>
  <c r="X252" i="1"/>
  <c r="Z252" i="1"/>
  <c r="X176" i="1"/>
  <c r="Z176" i="1"/>
  <c r="X269" i="1"/>
  <c r="Z269" i="1"/>
  <c r="X16" i="1"/>
  <c r="Z16" i="1"/>
  <c r="Z70" i="1"/>
  <c r="X70" i="1"/>
  <c r="X246" i="1"/>
  <c r="Z246" i="1"/>
  <c r="Z132" i="1"/>
  <c r="X132" i="1"/>
  <c r="X20" i="1"/>
  <c r="Z20" i="1"/>
  <c r="Y285" i="1"/>
  <c r="AA285" i="1" s="1"/>
  <c r="Z285" i="1"/>
  <c r="X285" i="1"/>
  <c r="Z277" i="1"/>
  <c r="X277" i="1"/>
  <c r="X91" i="1"/>
  <c r="Z91" i="1"/>
  <c r="X215" i="1"/>
  <c r="Z215" i="1"/>
  <c r="X10" i="1"/>
  <c r="Z10" i="1"/>
  <c r="X117" i="1"/>
  <c r="Z117" i="1"/>
  <c r="X66" i="1"/>
  <c r="Z66" i="1"/>
  <c r="X179" i="1"/>
  <c r="Z179" i="1"/>
  <c r="X250" i="1"/>
  <c r="Z250" i="1"/>
  <c r="X135" i="1"/>
  <c r="Z135" i="1"/>
  <c r="X228" i="1"/>
  <c r="Z228" i="1"/>
  <c r="X33" i="1"/>
  <c r="Z33" i="1"/>
  <c r="Z209" i="1"/>
  <c r="X209" i="1"/>
  <c r="Z84" i="1"/>
  <c r="X84" i="1"/>
  <c r="X161" i="1"/>
  <c r="Z161" i="1"/>
  <c r="Z257" i="1"/>
  <c r="X257" i="1"/>
  <c r="Z123" i="1"/>
  <c r="X123" i="1"/>
  <c r="Y284" i="1"/>
  <c r="AA284" i="1" s="1"/>
  <c r="X284" i="1"/>
  <c r="Z284" i="1"/>
  <c r="Z278" i="1"/>
  <c r="X278" i="1"/>
  <c r="Y303" i="1"/>
  <c r="AA303" i="1" s="1"/>
  <c r="X303" i="1"/>
  <c r="Z303" i="1"/>
  <c r="X23" i="1"/>
  <c r="Z23" i="1"/>
  <c r="X41" i="1"/>
  <c r="Z41" i="1"/>
  <c r="Z92" i="1"/>
  <c r="X92" i="1"/>
  <c r="X54" i="1"/>
  <c r="Z54" i="1"/>
  <c r="X22" i="1"/>
  <c r="Z22" i="1"/>
  <c r="Z226" i="1"/>
  <c r="X226" i="1"/>
  <c r="X108" i="1"/>
  <c r="Z108" i="1"/>
  <c r="X97" i="1"/>
  <c r="Z97" i="1"/>
  <c r="Z131" i="1"/>
  <c r="X131" i="1"/>
  <c r="Z103" i="1"/>
  <c r="X103" i="1"/>
  <c r="X52" i="1"/>
  <c r="Z52" i="1"/>
  <c r="X200" i="1"/>
  <c r="Z200" i="1"/>
  <c r="Z95" i="1"/>
  <c r="X95" i="1"/>
  <c r="X111" i="1"/>
  <c r="Z111" i="1"/>
  <c r="Z266" i="1"/>
  <c r="X266" i="1"/>
  <c r="Z19" i="1"/>
  <c r="X19" i="1"/>
  <c r="Z247" i="1"/>
  <c r="X247" i="1"/>
  <c r="X13" i="1"/>
  <c r="Z13" i="1"/>
  <c r="X197" i="1"/>
  <c r="Z197" i="1"/>
  <c r="Y295" i="1"/>
  <c r="AA295" i="1" s="1"/>
  <c r="X295" i="1"/>
  <c r="Z295" i="1"/>
  <c r="Z145" i="1"/>
  <c r="X145" i="1"/>
  <c r="Y297" i="1"/>
  <c r="AA297" i="1" s="1"/>
  <c r="X297" i="1"/>
  <c r="Z297" i="1"/>
  <c r="Z56" i="1"/>
  <c r="X56" i="1"/>
  <c r="X204" i="1"/>
  <c r="Z204" i="1"/>
  <c r="X100" i="1"/>
  <c r="Z100" i="1"/>
  <c r="Z163" i="1"/>
  <c r="X163" i="1"/>
  <c r="Z60" i="1"/>
  <c r="X60" i="1"/>
  <c r="Z142" i="1"/>
  <c r="X142" i="1"/>
  <c r="Y294" i="1"/>
  <c r="AA294" i="1" s="1"/>
  <c r="X294" i="1"/>
  <c r="Z294" i="1"/>
  <c r="Z264" i="1"/>
  <c r="X264" i="1"/>
  <c r="Z116" i="1"/>
  <c r="X116" i="1"/>
  <c r="X267" i="1"/>
  <c r="Z267" i="1"/>
  <c r="Z276" i="1"/>
  <c r="X276" i="1"/>
  <c r="Z36" i="1"/>
  <c r="X36" i="1"/>
  <c r="Z174" i="1"/>
  <c r="X174" i="1"/>
  <c r="Z128" i="1"/>
  <c r="X128" i="1"/>
  <c r="X104" i="1"/>
  <c r="Z104" i="1"/>
  <c r="Z119" i="1"/>
  <c r="X119" i="1"/>
  <c r="X249" i="1"/>
  <c r="Z249" i="1"/>
  <c r="X105" i="1"/>
  <c r="Z105" i="1"/>
  <c r="Z230" i="1"/>
  <c r="X230" i="1"/>
  <c r="X80" i="1"/>
  <c r="Z80" i="1"/>
  <c r="X187" i="1"/>
  <c r="Z187" i="1"/>
  <c r="Z280" i="1"/>
  <c r="X280" i="1"/>
  <c r="X154" i="1"/>
  <c r="Z154" i="1"/>
  <c r="X133" i="1"/>
  <c r="Z133" i="1"/>
  <c r="Y296" i="1"/>
  <c r="AA296" i="1" s="1"/>
  <c r="X296" i="1"/>
  <c r="Z296" i="1"/>
  <c r="X162" i="1"/>
  <c r="Z162" i="1"/>
  <c r="X210" i="1"/>
  <c r="Z210" i="1"/>
  <c r="X124" i="1"/>
  <c r="Z124" i="1"/>
  <c r="X258" i="1"/>
  <c r="Z258" i="1"/>
  <c r="Z253" i="1"/>
  <c r="X253" i="1"/>
  <c r="X65" i="1"/>
  <c r="Z65" i="1"/>
  <c r="X185" i="1"/>
  <c r="Z185" i="1"/>
  <c r="Y282" i="1"/>
  <c r="AA282" i="1" s="1"/>
  <c r="X282" i="1"/>
  <c r="Z282" i="1"/>
  <c r="X107" i="1"/>
  <c r="Z107" i="1"/>
  <c r="Z234" i="1"/>
  <c r="X234" i="1"/>
  <c r="X78" i="1"/>
  <c r="Z78" i="1"/>
  <c r="X177" i="1"/>
  <c r="Z177" i="1"/>
  <c r="X11" i="1"/>
  <c r="Z11" i="1"/>
  <c r="Z112" i="1"/>
  <c r="X112" i="1"/>
  <c r="Z256" i="1"/>
  <c r="X256" i="1"/>
  <c r="X212" i="1"/>
  <c r="Z212" i="1"/>
  <c r="Y291" i="1"/>
  <c r="AA291" i="1" s="1"/>
  <c r="X291" i="1"/>
  <c r="Z291" i="1"/>
  <c r="X24" i="1"/>
  <c r="Z24" i="1"/>
  <c r="Z168" i="1"/>
  <c r="X168" i="1"/>
  <c r="X233" i="1"/>
  <c r="Z233" i="1"/>
  <c r="X190" i="1"/>
  <c r="Z190" i="1"/>
  <c r="Y299" i="1"/>
  <c r="AA299" i="1" s="1"/>
  <c r="X299" i="1"/>
  <c r="Z299" i="1"/>
  <c r="X265" i="1"/>
  <c r="Z265" i="1"/>
  <c r="Y286" i="1"/>
  <c r="AA286" i="1" s="1"/>
  <c r="X286" i="1"/>
  <c r="Z286" i="1"/>
  <c r="X268" i="1"/>
  <c r="Z268" i="1"/>
  <c r="X137" i="1"/>
  <c r="Z137" i="1"/>
  <c r="X76" i="1"/>
  <c r="Z76" i="1"/>
  <c r="X232" i="1"/>
  <c r="Z232" i="1"/>
  <c r="X94" i="1"/>
  <c r="Z94" i="1"/>
  <c r="X74" i="1"/>
  <c r="Z74" i="1"/>
  <c r="X139" i="1"/>
  <c r="Z139" i="1"/>
  <c r="X242" i="1"/>
  <c r="Z242" i="1"/>
  <c r="X12" i="1"/>
  <c r="Z12" i="1"/>
  <c r="X144" i="1"/>
  <c r="Z144" i="1"/>
  <c r="X251" i="1"/>
  <c r="Z251" i="1"/>
  <c r="Z102" i="1"/>
  <c r="X102" i="1"/>
  <c r="X279" i="1"/>
  <c r="Z279" i="1"/>
  <c r="Z85" i="1"/>
  <c r="X85" i="1"/>
  <c r="Z118" i="1"/>
  <c r="X118" i="1"/>
  <c r="Z31" i="1"/>
  <c r="X31" i="1"/>
  <c r="Z127" i="1"/>
  <c r="X127" i="1"/>
  <c r="Z195" i="1"/>
  <c r="X195" i="1"/>
  <c r="X160" i="1"/>
  <c r="Z160" i="1"/>
  <c r="Z261" i="1"/>
  <c r="X261" i="1"/>
  <c r="X88" i="1"/>
  <c r="Z88" i="1"/>
  <c r="X129" i="1"/>
  <c r="Z129" i="1"/>
  <c r="X47" i="1"/>
  <c r="Z47" i="1"/>
  <c r="X167" i="1"/>
  <c r="Z167" i="1"/>
  <c r="Y301" i="1"/>
  <c r="AA301" i="1" s="1"/>
  <c r="Z301" i="1"/>
  <c r="X301" i="1"/>
  <c r="X32" i="1"/>
  <c r="Z32" i="1"/>
  <c r="X186" i="1"/>
  <c r="Z186" i="1"/>
  <c r="Y302" i="1"/>
  <c r="AA302" i="1" s="1"/>
  <c r="Z302" i="1"/>
  <c r="X302" i="1"/>
  <c r="X166" i="1"/>
  <c r="Z166" i="1"/>
  <c r="X201" i="1"/>
  <c r="Z201" i="1"/>
  <c r="X87" i="1"/>
  <c r="Z87" i="1"/>
  <c r="X221" i="1"/>
  <c r="Z221" i="1"/>
  <c r="Y293" i="1"/>
  <c r="AA293" i="1" s="1"/>
  <c r="X293" i="1"/>
  <c r="Z293" i="1"/>
  <c r="X38" i="1"/>
  <c r="Z38" i="1"/>
  <c r="Y292" i="1"/>
  <c r="AA292" i="1" s="1"/>
  <c r="X292" i="1"/>
  <c r="Z292" i="1"/>
  <c r="X43" i="1"/>
  <c r="Z43" i="1"/>
  <c r="X274" i="1"/>
  <c r="Z274" i="1"/>
  <c r="X263" i="1"/>
  <c r="Z263" i="1"/>
  <c r="Z225" i="1"/>
  <c r="X225" i="1"/>
  <c r="X106" i="1"/>
  <c r="Z106" i="1"/>
  <c r="Z236" i="1"/>
  <c r="X236" i="1"/>
  <c r="X42" i="1"/>
  <c r="Z42" i="1"/>
  <c r="Z156" i="1"/>
  <c r="X156" i="1"/>
  <c r="X51" i="1"/>
  <c r="Z51" i="1"/>
  <c r="X157" i="1"/>
  <c r="Z157" i="1"/>
  <c r="X220" i="1"/>
  <c r="Z220" i="1"/>
  <c r="Y281" i="1"/>
  <c r="AA281" i="1" s="1"/>
  <c r="X281" i="1"/>
  <c r="Z281" i="1"/>
  <c r="X143" i="1"/>
  <c r="Z143" i="1"/>
  <c r="X7" i="1"/>
  <c r="Z7" i="1"/>
  <c r="Z184" i="1"/>
  <c r="X184" i="1"/>
  <c r="Z150" i="1"/>
  <c r="X150" i="1"/>
  <c r="X130" i="1"/>
  <c r="Z130" i="1"/>
  <c r="Y298" i="1"/>
  <c r="AA298" i="1" s="1"/>
  <c r="Z298" i="1"/>
  <c r="X298" i="1"/>
  <c r="Z30" i="1"/>
  <c r="X30" i="1"/>
  <c r="X213" i="1"/>
  <c r="Z213" i="1"/>
  <c r="Z18" i="1"/>
  <c r="X18" i="1"/>
  <c r="X165" i="1"/>
  <c r="Z165" i="1"/>
  <c r="X89" i="1"/>
  <c r="Z89" i="1"/>
  <c r="X25" i="1"/>
  <c r="Z25" i="1"/>
  <c r="X203" i="1"/>
  <c r="Z203" i="1"/>
  <c r="X69" i="1"/>
  <c r="Z69" i="1"/>
  <c r="Z223" i="1"/>
  <c r="X223" i="1"/>
  <c r="X159" i="1"/>
  <c r="Z159" i="1"/>
  <c r="Z79" i="1"/>
  <c r="X79" i="1"/>
  <c r="X275" i="1"/>
  <c r="Z275" i="1"/>
  <c r="X239" i="1"/>
  <c r="Z239" i="1"/>
  <c r="Z149" i="1"/>
  <c r="X149" i="1"/>
  <c r="Y289" i="1"/>
  <c r="AA289" i="1" s="1"/>
  <c r="Z289" i="1"/>
  <c r="X289" i="1"/>
  <c r="X262" i="1"/>
  <c r="Z262" i="1"/>
  <c r="X120" i="1"/>
  <c r="Z120" i="1"/>
  <c r="Z273" i="1"/>
  <c r="X273" i="1"/>
  <c r="X231" i="1"/>
  <c r="Z231" i="1"/>
  <c r="Y300" i="1"/>
  <c r="AA300" i="1" s="1"/>
  <c r="Z300" i="1"/>
  <c r="X300" i="1"/>
  <c r="Z270" i="1"/>
  <c r="X270" i="1"/>
  <c r="X136" i="1"/>
  <c r="Z136" i="1"/>
  <c r="X243" i="1"/>
  <c r="Z243" i="1"/>
  <c r="X75" i="1"/>
  <c r="Z75" i="1"/>
  <c r="Z173" i="1"/>
  <c r="X173" i="1"/>
  <c r="X241" i="1"/>
  <c r="Z241" i="1"/>
  <c r="Z134" i="1"/>
  <c r="X134" i="1"/>
  <c r="Z216" i="1"/>
  <c r="X216" i="1"/>
  <c r="X3" i="1"/>
  <c r="Z3" i="1"/>
  <c r="X229" i="1"/>
  <c r="Z229" i="1"/>
  <c r="X67" i="1"/>
  <c r="Z67" i="1"/>
  <c r="X196" i="1"/>
  <c r="Z196" i="1"/>
  <c r="Z37" i="1"/>
  <c r="X37" i="1"/>
  <c r="Z158" i="1"/>
  <c r="X158" i="1"/>
  <c r="X254" i="1"/>
  <c r="Z254" i="1"/>
  <c r="Z214" i="1"/>
  <c r="X214" i="1"/>
  <c r="X57" i="1"/>
  <c r="Z57" i="1"/>
  <c r="X193" i="1"/>
  <c r="Z193" i="1"/>
  <c r="X50" i="1"/>
  <c r="Z50" i="1"/>
  <c r="Z27" i="1"/>
  <c r="X27" i="1"/>
  <c r="X175" i="1"/>
  <c r="Z175" i="1"/>
  <c r="X109" i="1"/>
  <c r="Z109" i="1"/>
  <c r="Z224" i="1"/>
  <c r="X224" i="1"/>
  <c r="X114" i="1"/>
  <c r="Z114" i="1"/>
  <c r="Z46" i="1"/>
  <c r="X46" i="1"/>
  <c r="X73" i="1"/>
  <c r="Z73" i="1"/>
  <c r="X126" i="1"/>
  <c r="Z126" i="1"/>
  <c r="X191" i="1"/>
  <c r="Z191" i="1"/>
  <c r="X2" i="1"/>
  <c r="Z2" i="1"/>
  <c r="X138" i="1"/>
  <c r="Z138" i="1"/>
  <c r="Z59" i="1"/>
  <c r="X59" i="1"/>
  <c r="X182" i="1"/>
  <c r="Z182" i="1"/>
  <c r="X271" i="1"/>
  <c r="Z271" i="1"/>
  <c r="Z58" i="1"/>
  <c r="X58" i="1"/>
  <c r="Z245" i="1"/>
  <c r="X245" i="1"/>
  <c r="X28" i="1"/>
  <c r="Z28" i="1"/>
  <c r="Z164" i="1"/>
  <c r="X164" i="1"/>
  <c r="X15" i="1"/>
  <c r="Z15" i="1"/>
  <c r="Z189" i="1"/>
  <c r="X189" i="1"/>
  <c r="X14" i="1"/>
  <c r="Z14" i="1"/>
  <c r="Z82" i="1"/>
  <c r="X82" i="1"/>
  <c r="X248" i="1"/>
  <c r="Z248" i="1"/>
  <c r="X90" i="1"/>
  <c r="Z90" i="1"/>
  <c r="X180" i="1"/>
  <c r="Z180" i="1"/>
  <c r="Z125" i="1"/>
  <c r="X125" i="1"/>
  <c r="X8" i="1"/>
  <c r="Z8" i="1"/>
  <c r="X40" i="1"/>
  <c r="Z40" i="1"/>
  <c r="X171" i="1"/>
  <c r="Z171" i="1"/>
  <c r="X237" i="1"/>
  <c r="Z237" i="1"/>
  <c r="X39" i="1"/>
  <c r="Z39" i="1"/>
  <c r="X272" i="1"/>
  <c r="Z272" i="1"/>
  <c r="Z29" i="1"/>
  <c r="X29" i="1"/>
  <c r="X35" i="1"/>
  <c r="Z35" i="1"/>
  <c r="X53" i="1"/>
  <c r="Z53" i="1"/>
  <c r="X26" i="1"/>
  <c r="Z26" i="1"/>
  <c r="Z155" i="1"/>
  <c r="X155" i="1"/>
  <c r="X21" i="1"/>
  <c r="Z21" i="1"/>
  <c r="Z45" i="1"/>
  <c r="X45" i="1"/>
  <c r="Z205" i="1"/>
  <c r="X205" i="1"/>
  <c r="Z9" i="1"/>
  <c r="X9" i="1"/>
  <c r="X206" i="1"/>
  <c r="Z206" i="1"/>
  <c r="X99" i="1"/>
  <c r="Z99" i="1"/>
  <c r="X98" i="1"/>
  <c r="Z98" i="1"/>
  <c r="X235" i="1"/>
  <c r="Z235" i="1"/>
  <c r="X61" i="1"/>
  <c r="Z61" i="1"/>
  <c r="Z199" i="1"/>
  <c r="X199" i="1"/>
  <c r="X63" i="1"/>
  <c r="Z63" i="1"/>
  <c r="X140" i="1"/>
  <c r="Z140" i="1"/>
  <c r="X219" i="1"/>
  <c r="Z219" i="1"/>
  <c r="Z81" i="1"/>
  <c r="X81" i="1"/>
  <c r="Z227" i="1"/>
  <c r="X227" i="1"/>
  <c r="X62" i="1"/>
  <c r="Z62" i="1"/>
  <c r="Y287" i="1"/>
  <c r="AA287" i="1" s="1"/>
  <c r="X287" i="1"/>
  <c r="Z287" i="1"/>
  <c r="X146" i="1"/>
  <c r="Z146" i="1"/>
  <c r="X48" i="1"/>
  <c r="Z48" i="1"/>
  <c r="X183" i="1"/>
  <c r="Z183" i="1"/>
  <c r="X113" i="1"/>
  <c r="Z113" i="1"/>
  <c r="Z217" i="1"/>
  <c r="X217" i="1"/>
  <c r="Y49" i="1"/>
  <c r="AA49" i="1" s="1"/>
  <c r="Y46" i="1"/>
  <c r="AA46" i="1" s="1"/>
  <c r="Y53" i="1"/>
  <c r="AA53" i="1" s="1"/>
  <c r="Y36" i="1"/>
  <c r="AA36" i="1" s="1"/>
  <c r="Y34" i="1"/>
  <c r="AA34" i="1" s="1"/>
  <c r="Y86" i="1"/>
  <c r="AA86" i="1" s="1"/>
  <c r="Y208" i="1"/>
  <c r="AA208" i="1" s="1"/>
  <c r="Y115" i="1"/>
  <c r="AA115" i="1" s="1"/>
  <c r="Y96" i="1"/>
  <c r="AA96" i="1" s="1"/>
  <c r="Y259" i="1"/>
  <c r="AA259" i="1" s="1"/>
  <c r="Y71" i="1"/>
  <c r="AA71" i="1" s="1"/>
  <c r="Y121" i="1"/>
  <c r="AA121" i="1" s="1"/>
  <c r="Y188" i="1"/>
  <c r="AA188" i="1" s="1"/>
  <c r="Y110" i="1"/>
  <c r="AA110" i="1" s="1"/>
  <c r="Y83" i="1"/>
  <c r="AA83" i="1" s="1"/>
  <c r="Y207" i="1"/>
  <c r="AA207" i="1" s="1"/>
  <c r="Y68" i="1"/>
  <c r="AA68" i="1" s="1"/>
  <c r="Y194" i="1"/>
  <c r="AA194" i="1" s="1"/>
  <c r="Y17" i="1"/>
  <c r="AA17" i="1" s="1"/>
  <c r="Y169" i="1"/>
  <c r="AA169" i="1" s="1"/>
  <c r="Y218" i="1"/>
  <c r="AA218" i="1" s="1"/>
  <c r="Y77" i="1"/>
  <c r="AA77" i="1" s="1"/>
  <c r="Y192" i="1"/>
  <c r="AA192" i="1" s="1"/>
  <c r="Y101" i="1"/>
  <c r="AA101" i="1" s="1"/>
  <c r="Y93" i="1"/>
  <c r="AA93" i="1" s="1"/>
  <c r="Y238" i="1"/>
  <c r="AA238" i="1" s="1"/>
  <c r="Y198" i="1"/>
  <c r="AA198" i="1" s="1"/>
  <c r="Y87" i="1"/>
  <c r="AA87" i="1" s="1"/>
  <c r="Y221" i="1"/>
  <c r="AA221" i="1" s="1"/>
  <c r="Y94" i="1"/>
  <c r="AA94" i="1" s="1"/>
  <c r="Y239" i="1"/>
  <c r="AA239" i="1" s="1"/>
  <c r="Y149" i="1"/>
  <c r="AA149" i="1" s="1"/>
  <c r="Y74" i="1"/>
  <c r="AA74" i="1" s="1"/>
  <c r="Y119" i="1"/>
  <c r="AA119" i="1" s="1"/>
  <c r="Y262" i="1"/>
  <c r="AA262" i="1" s="1"/>
  <c r="Y178" i="1"/>
  <c r="AA178" i="1" s="1"/>
  <c r="Y249" i="1"/>
  <c r="AA249" i="1" s="1"/>
  <c r="Y54" i="1"/>
  <c r="AA54" i="1" s="1"/>
  <c r="Y43" i="1"/>
  <c r="AA43" i="1" s="1"/>
  <c r="Y141" i="1"/>
  <c r="AA141" i="1" s="1"/>
  <c r="Y105" i="1"/>
  <c r="AA105" i="1" s="1"/>
  <c r="Y120" i="1"/>
  <c r="AA120" i="1" s="1"/>
  <c r="Y274" i="1"/>
  <c r="AA274" i="1" s="1"/>
  <c r="Y22" i="1"/>
  <c r="AA22" i="1" s="1"/>
  <c r="Y230" i="1"/>
  <c r="AA230" i="1" s="1"/>
  <c r="Y226" i="1"/>
  <c r="AA226" i="1" s="1"/>
  <c r="Y64" i="1"/>
  <c r="AA64" i="1" s="1"/>
  <c r="Y260" i="1"/>
  <c r="AA260" i="1" s="1"/>
  <c r="Y80" i="1"/>
  <c r="AA80" i="1" s="1"/>
  <c r="Y159" i="1"/>
  <c r="AA159" i="1" s="1"/>
  <c r="Y79" i="1"/>
  <c r="AA79" i="1" s="1"/>
  <c r="Y275" i="1"/>
  <c r="AA275" i="1" s="1"/>
  <c r="Y151" i="1"/>
  <c r="AA151" i="1" s="1"/>
  <c r="Y152" i="1"/>
  <c r="AA152" i="1" s="1"/>
  <c r="Y222" i="1"/>
  <c r="AA222" i="1" s="1"/>
  <c r="Y5" i="1"/>
  <c r="AA5" i="1" s="1"/>
  <c r="Y148" i="1"/>
  <c r="AA148" i="1" s="1"/>
  <c r="Y6" i="1"/>
  <c r="AA6" i="1" s="1"/>
  <c r="Y202" i="1"/>
  <c r="AA202" i="1" s="1"/>
  <c r="Y240" i="1"/>
  <c r="AA240" i="1" s="1"/>
  <c r="Y181" i="1"/>
  <c r="AA181" i="1" s="1"/>
  <c r="Y244" i="1"/>
  <c r="AA244" i="1" s="1"/>
  <c r="Y72" i="1"/>
  <c r="AA72" i="1" s="1"/>
  <c r="Y211" i="1"/>
  <c r="AA211" i="1" s="1"/>
  <c r="Y44" i="1"/>
  <c r="AA44" i="1" s="1"/>
  <c r="Y147" i="1"/>
  <c r="AA147" i="1" s="1"/>
  <c r="Y252" i="1"/>
  <c r="AA252" i="1" s="1"/>
  <c r="Y176" i="1"/>
  <c r="AA176" i="1" s="1"/>
  <c r="Y269" i="1"/>
  <c r="AA269" i="1" s="1"/>
  <c r="Y16" i="1"/>
  <c r="AA16" i="1" s="1"/>
  <c r="Y70" i="1"/>
  <c r="AA70" i="1" s="1"/>
  <c r="Y246" i="1"/>
  <c r="AA246" i="1" s="1"/>
  <c r="Y132" i="1"/>
  <c r="AA132" i="1" s="1"/>
  <c r="Y20" i="1"/>
  <c r="AA20" i="1" s="1"/>
  <c r="Y92" i="1"/>
  <c r="AA92" i="1" s="1"/>
  <c r="Y108" i="1"/>
  <c r="AA108" i="1" s="1"/>
  <c r="Y154" i="1"/>
  <c r="AA154" i="1" s="1"/>
  <c r="Y131" i="1"/>
  <c r="AA131" i="1" s="1"/>
  <c r="Y133" i="1"/>
  <c r="AA133" i="1" s="1"/>
  <c r="Y91" i="1"/>
  <c r="AA91" i="1" s="1"/>
  <c r="Y215" i="1"/>
  <c r="AA215" i="1" s="1"/>
  <c r="Y10" i="1"/>
  <c r="AA10" i="1" s="1"/>
  <c r="Y117" i="1"/>
  <c r="AA117" i="1" s="1"/>
  <c r="Y66" i="1"/>
  <c r="AA66" i="1" s="1"/>
  <c r="Y179" i="1"/>
  <c r="AA179" i="1" s="1"/>
  <c r="Y250" i="1"/>
  <c r="AA250" i="1" s="1"/>
  <c r="Y135" i="1"/>
  <c r="AA135" i="1" s="1"/>
  <c r="Y228" i="1"/>
  <c r="AA228" i="1" s="1"/>
  <c r="Y33" i="1"/>
  <c r="AA33" i="1" s="1"/>
  <c r="Y209" i="1"/>
  <c r="AA209" i="1" s="1"/>
  <c r="Y84" i="1"/>
  <c r="AA84" i="1" s="1"/>
  <c r="Y161" i="1"/>
  <c r="AA161" i="1" s="1"/>
  <c r="Y257" i="1"/>
  <c r="AA257" i="1" s="1"/>
  <c r="Y123" i="1"/>
  <c r="AA123" i="1" s="1"/>
  <c r="Y278" i="1"/>
  <c r="AA278" i="1" s="1"/>
  <c r="Y122" i="1"/>
  <c r="AA122" i="1" s="1"/>
  <c r="Y232" i="1"/>
  <c r="AA232" i="1" s="1"/>
  <c r="Y128" i="1"/>
  <c r="AA128" i="1" s="1"/>
  <c r="Y277" i="1"/>
  <c r="AA277" i="1" s="1"/>
  <c r="Y153" i="1"/>
  <c r="AA153" i="1" s="1"/>
  <c r="Y170" i="1"/>
  <c r="AA170" i="1" s="1"/>
  <c r="Y187" i="1"/>
  <c r="AA187" i="1" s="1"/>
  <c r="Y97" i="1"/>
  <c r="AA97" i="1" s="1"/>
  <c r="Y162" i="1"/>
  <c r="AA162" i="1" s="1"/>
  <c r="Y200" i="1"/>
  <c r="AA200" i="1" s="1"/>
  <c r="Y95" i="1"/>
  <c r="AA95" i="1" s="1"/>
  <c r="Y111" i="1"/>
  <c r="AA111" i="1" s="1"/>
  <c r="Y266" i="1"/>
  <c r="AA266" i="1" s="1"/>
  <c r="Y19" i="1"/>
  <c r="AA19" i="1" s="1"/>
  <c r="Y247" i="1"/>
  <c r="AA247" i="1" s="1"/>
  <c r="Y13" i="1"/>
  <c r="AA13" i="1" s="1"/>
  <c r="Y197" i="1"/>
  <c r="AA197" i="1" s="1"/>
  <c r="Y145" i="1"/>
  <c r="AA145" i="1" s="1"/>
  <c r="Y56" i="1"/>
  <c r="AA56" i="1" s="1"/>
  <c r="Y204" i="1"/>
  <c r="AA204" i="1" s="1"/>
  <c r="Y100" i="1"/>
  <c r="AA100" i="1" s="1"/>
  <c r="Y163" i="1"/>
  <c r="AA163" i="1" s="1"/>
  <c r="Y60" i="1"/>
  <c r="AA60" i="1" s="1"/>
  <c r="Y142" i="1"/>
  <c r="AA142" i="1" s="1"/>
  <c r="Y264" i="1"/>
  <c r="AA264" i="1" s="1"/>
  <c r="Y116" i="1"/>
  <c r="AA116" i="1" s="1"/>
  <c r="Y267" i="1"/>
  <c r="AA267" i="1" s="1"/>
  <c r="Y276" i="1"/>
  <c r="AA276" i="1" s="1"/>
  <c r="Y23" i="1"/>
  <c r="AA23" i="1" s="1"/>
  <c r="Y174" i="1"/>
  <c r="AA174" i="1" s="1"/>
  <c r="Y172" i="1"/>
  <c r="AA172" i="1" s="1"/>
  <c r="Y38" i="1"/>
  <c r="AA38" i="1" s="1"/>
  <c r="Y255" i="1"/>
  <c r="AA255" i="1" s="1"/>
  <c r="Y280" i="1"/>
  <c r="AA280" i="1" s="1"/>
  <c r="Y103" i="1"/>
  <c r="AA103" i="1" s="1"/>
  <c r="Y52" i="1"/>
  <c r="AA52" i="1" s="1"/>
  <c r="Y210" i="1"/>
  <c r="AA210" i="1" s="1"/>
  <c r="Y124" i="1"/>
  <c r="AA124" i="1" s="1"/>
  <c r="Y258" i="1"/>
  <c r="AA258" i="1" s="1"/>
  <c r="Y253" i="1"/>
  <c r="AA253" i="1" s="1"/>
  <c r="Y65" i="1"/>
  <c r="AA65" i="1" s="1"/>
  <c r="Y185" i="1"/>
  <c r="AA185" i="1" s="1"/>
  <c r="Y107" i="1"/>
  <c r="AA107" i="1" s="1"/>
  <c r="Y234" i="1"/>
  <c r="AA234" i="1" s="1"/>
  <c r="Y78" i="1"/>
  <c r="AA78" i="1" s="1"/>
  <c r="Y177" i="1"/>
  <c r="AA177" i="1" s="1"/>
  <c r="Y11" i="1"/>
  <c r="AA11" i="1" s="1"/>
  <c r="Y112" i="1"/>
  <c r="AA112" i="1" s="1"/>
  <c r="Y256" i="1"/>
  <c r="AA256" i="1" s="1"/>
  <c r="Y212" i="1"/>
  <c r="AA212" i="1" s="1"/>
  <c r="Y24" i="1"/>
  <c r="AA24" i="1" s="1"/>
  <c r="Y168" i="1"/>
  <c r="AA168" i="1" s="1"/>
  <c r="Y233" i="1"/>
  <c r="AA233" i="1" s="1"/>
  <c r="Y190" i="1"/>
  <c r="AA190" i="1" s="1"/>
  <c r="Y265" i="1"/>
  <c r="AA265" i="1" s="1"/>
  <c r="Y268" i="1"/>
  <c r="AA268" i="1" s="1"/>
  <c r="Y137" i="1"/>
  <c r="AA137" i="1" s="1"/>
  <c r="Y76" i="1"/>
  <c r="AA76" i="1" s="1"/>
  <c r="Y41" i="1"/>
  <c r="AA41" i="1" s="1"/>
  <c r="Y104" i="1"/>
  <c r="AA104" i="1" s="1"/>
  <c r="Y55" i="1"/>
  <c r="AA55" i="1" s="1"/>
  <c r="Y273" i="1"/>
  <c r="AA273" i="1" s="1"/>
  <c r="Y263" i="1"/>
  <c r="AA263" i="1" s="1"/>
  <c r="Y139" i="1"/>
  <c r="AA139" i="1" s="1"/>
  <c r="Y242" i="1"/>
  <c r="AA242" i="1" s="1"/>
  <c r="Y12" i="1"/>
  <c r="AA12" i="1" s="1"/>
  <c r="Y144" i="1"/>
  <c r="AA144" i="1" s="1"/>
  <c r="Y251" i="1"/>
  <c r="AA251" i="1" s="1"/>
  <c r="Y102" i="1"/>
  <c r="AA102" i="1" s="1"/>
  <c r="Y279" i="1"/>
  <c r="AA279" i="1" s="1"/>
  <c r="Y85" i="1"/>
  <c r="AA85" i="1" s="1"/>
  <c r="Y118" i="1"/>
  <c r="AA118" i="1" s="1"/>
  <c r="Y31" i="1"/>
  <c r="AA31" i="1" s="1"/>
  <c r="Y127" i="1"/>
  <c r="AA127" i="1" s="1"/>
  <c r="Y195" i="1"/>
  <c r="AA195" i="1" s="1"/>
  <c r="Y160" i="1"/>
  <c r="AA160" i="1" s="1"/>
  <c r="Y261" i="1"/>
  <c r="AA261" i="1" s="1"/>
  <c r="Y88" i="1"/>
  <c r="AA88" i="1" s="1"/>
  <c r="Y129" i="1"/>
  <c r="AA129" i="1" s="1"/>
  <c r="Y47" i="1"/>
  <c r="AA47" i="1" s="1"/>
  <c r="Y167" i="1"/>
  <c r="AA167" i="1" s="1"/>
  <c r="Y32" i="1"/>
  <c r="AA32" i="1" s="1"/>
  <c r="Y186" i="1"/>
  <c r="AA186" i="1" s="1"/>
  <c r="Y166" i="1"/>
  <c r="AA166" i="1" s="1"/>
  <c r="Y201" i="1"/>
  <c r="AA201" i="1" s="1"/>
  <c r="Y106" i="1"/>
  <c r="AA106" i="1" s="1"/>
  <c r="Y236" i="1"/>
  <c r="AA236" i="1" s="1"/>
  <c r="Y51" i="1"/>
  <c r="AA51" i="1" s="1"/>
  <c r="Y220" i="1"/>
  <c r="AA220" i="1" s="1"/>
  <c r="Y143" i="1"/>
  <c r="AA143" i="1" s="1"/>
  <c r="Y7" i="1"/>
  <c r="AA7" i="1" s="1"/>
  <c r="Y184" i="1"/>
  <c r="AA184" i="1" s="1"/>
  <c r="Y150" i="1"/>
  <c r="AA150" i="1" s="1"/>
  <c r="Y130" i="1"/>
  <c r="AA130" i="1" s="1"/>
  <c r="Y30" i="1"/>
  <c r="AA30" i="1" s="1"/>
  <c r="Y213" i="1"/>
  <c r="AA213" i="1" s="1"/>
  <c r="Y18" i="1"/>
  <c r="AA18" i="1" s="1"/>
  <c r="Y165" i="1"/>
  <c r="AA165" i="1" s="1"/>
  <c r="Y89" i="1"/>
  <c r="AA89" i="1" s="1"/>
  <c r="Y25" i="1"/>
  <c r="AA25" i="1" s="1"/>
  <c r="Y203" i="1"/>
  <c r="AA203" i="1" s="1"/>
  <c r="Y69" i="1"/>
  <c r="AA69" i="1" s="1"/>
  <c r="Y223" i="1"/>
  <c r="AA223" i="1" s="1"/>
  <c r="Y39" i="1"/>
  <c r="AA39" i="1" s="1"/>
  <c r="Y231" i="1"/>
  <c r="AA231" i="1" s="1"/>
  <c r="Y225" i="1"/>
  <c r="AA225" i="1" s="1"/>
  <c r="Y42" i="1"/>
  <c r="AA42" i="1" s="1"/>
  <c r="Y156" i="1"/>
  <c r="AA156" i="1" s="1"/>
  <c r="Y157" i="1"/>
  <c r="AA157" i="1" s="1"/>
  <c r="Y270" i="1"/>
  <c r="AA270" i="1" s="1"/>
  <c r="Y136" i="1"/>
  <c r="AA136" i="1" s="1"/>
  <c r="Y243" i="1"/>
  <c r="AA243" i="1" s="1"/>
  <c r="Y75" i="1"/>
  <c r="AA75" i="1" s="1"/>
  <c r="Y173" i="1"/>
  <c r="AA173" i="1" s="1"/>
  <c r="Y241" i="1"/>
  <c r="AA241" i="1" s="1"/>
  <c r="Y134" i="1"/>
  <c r="AA134" i="1" s="1"/>
  <c r="Y216" i="1"/>
  <c r="AA216" i="1" s="1"/>
  <c r="Y3" i="1"/>
  <c r="AA3" i="1" s="1"/>
  <c r="Y229" i="1"/>
  <c r="AA229" i="1" s="1"/>
  <c r="Y67" i="1"/>
  <c r="AA67" i="1" s="1"/>
  <c r="Y196" i="1"/>
  <c r="AA196" i="1" s="1"/>
  <c r="Y37" i="1"/>
  <c r="AA37" i="1" s="1"/>
  <c r="Y158" i="1"/>
  <c r="AA158" i="1" s="1"/>
  <c r="Y254" i="1"/>
  <c r="AA254" i="1" s="1"/>
  <c r="Y4" i="1"/>
  <c r="AA4" i="1" s="1"/>
  <c r="Z4" i="1"/>
  <c r="Y214" i="1"/>
  <c r="AA214" i="1" s="1"/>
  <c r="Y57" i="1"/>
  <c r="AA57" i="1" s="1"/>
  <c r="Y193" i="1"/>
  <c r="AA193" i="1" s="1"/>
  <c r="Y50" i="1"/>
  <c r="AA50" i="1" s="1"/>
  <c r="Y27" i="1"/>
  <c r="AA27" i="1" s="1"/>
  <c r="Y175" i="1"/>
  <c r="AA175" i="1" s="1"/>
  <c r="Y109" i="1"/>
  <c r="AA109" i="1" s="1"/>
  <c r="Y224" i="1"/>
  <c r="AA224" i="1" s="1"/>
  <c r="Y114" i="1"/>
  <c r="AA114" i="1" s="1"/>
  <c r="Y29" i="1"/>
  <c r="AA29" i="1" s="1"/>
  <c r="Y73" i="1"/>
  <c r="AA73" i="1" s="1"/>
  <c r="Y126" i="1"/>
  <c r="AA126" i="1" s="1"/>
  <c r="Y191" i="1"/>
  <c r="AA191" i="1" s="1"/>
  <c r="Y2" i="1"/>
  <c r="AA2" i="1" s="1"/>
  <c r="Y138" i="1"/>
  <c r="AA138" i="1" s="1"/>
  <c r="Y59" i="1"/>
  <c r="AA59" i="1" s="1"/>
  <c r="Y182" i="1"/>
  <c r="AA182" i="1" s="1"/>
  <c r="Y271" i="1"/>
  <c r="AA271" i="1" s="1"/>
  <c r="Y58" i="1"/>
  <c r="AA58" i="1" s="1"/>
  <c r="Y245" i="1"/>
  <c r="AA245" i="1" s="1"/>
  <c r="Y28" i="1"/>
  <c r="AA28" i="1" s="1"/>
  <c r="Y164" i="1"/>
  <c r="AA164" i="1" s="1"/>
  <c r="Y15" i="1"/>
  <c r="AA15" i="1" s="1"/>
  <c r="Y189" i="1"/>
  <c r="AA189" i="1" s="1"/>
  <c r="Y14" i="1"/>
  <c r="AA14" i="1" s="1"/>
  <c r="Y82" i="1"/>
  <c r="AA82" i="1" s="1"/>
  <c r="Y248" i="1"/>
  <c r="AA248" i="1" s="1"/>
  <c r="Y90" i="1"/>
  <c r="AA90" i="1" s="1"/>
  <c r="Y180" i="1"/>
  <c r="AA180" i="1" s="1"/>
  <c r="Y125" i="1"/>
  <c r="AA125" i="1" s="1"/>
  <c r="Y8" i="1"/>
  <c r="AA8" i="1" s="1"/>
  <c r="Y40" i="1"/>
  <c r="AA40" i="1" s="1"/>
  <c r="Y171" i="1"/>
  <c r="AA171" i="1" s="1"/>
  <c r="Y237" i="1"/>
  <c r="AA237" i="1" s="1"/>
  <c r="Y272" i="1"/>
  <c r="AA272" i="1" s="1"/>
  <c r="Y35" i="1"/>
  <c r="AA35" i="1" s="1"/>
  <c r="Y26" i="1"/>
  <c r="AA26" i="1" s="1"/>
  <c r="Y155" i="1"/>
  <c r="AA155" i="1" s="1"/>
  <c r="Y21" i="1"/>
  <c r="AA21" i="1" s="1"/>
  <c r="Y45" i="1"/>
  <c r="AA45" i="1" s="1"/>
  <c r="Y205" i="1"/>
  <c r="AA205" i="1" s="1"/>
  <c r="Y9" i="1"/>
  <c r="AA9" i="1" s="1"/>
  <c r="Y206" i="1"/>
  <c r="AA206" i="1" s="1"/>
  <c r="Y99" i="1"/>
  <c r="AA99" i="1" s="1"/>
  <c r="Y98" i="1"/>
  <c r="AA98" i="1" s="1"/>
  <c r="Y235" i="1"/>
  <c r="AA235" i="1" s="1"/>
  <c r="Y61" i="1"/>
  <c r="AA61" i="1" s="1"/>
  <c r="Y199" i="1"/>
  <c r="AA199" i="1" s="1"/>
  <c r="Y63" i="1"/>
  <c r="AA63" i="1" s="1"/>
  <c r="Y140" i="1"/>
  <c r="AA140" i="1" s="1"/>
  <c r="Y219" i="1"/>
  <c r="AA219" i="1" s="1"/>
  <c r="Y81" i="1"/>
  <c r="AA81" i="1" s="1"/>
  <c r="Y227" i="1"/>
  <c r="AA227" i="1" s="1"/>
  <c r="Y62" i="1"/>
  <c r="AA62" i="1" s="1"/>
  <c r="Y146" i="1"/>
  <c r="AA146" i="1" s="1"/>
  <c r="Y48" i="1"/>
  <c r="AA48" i="1" s="1"/>
  <c r="Y183" i="1"/>
  <c r="AA183" i="1" s="1"/>
  <c r="Y113" i="1"/>
  <c r="AA113" i="1" s="1"/>
  <c r="Y217" i="1"/>
  <c r="AA217" i="1" s="1"/>
</calcChain>
</file>

<file path=xl/sharedStrings.xml><?xml version="1.0" encoding="utf-8"?>
<sst xmlns="http://schemas.openxmlformats.org/spreadsheetml/2006/main" count="631" uniqueCount="333">
  <si>
    <t>企业代号</t>
  </si>
  <si>
    <t>销项税率</t>
  </si>
  <si>
    <t>2018-2019销项增长率</t>
  </si>
  <si>
    <t>发票作废率</t>
  </si>
  <si>
    <t>E124</t>
  </si>
  <si>
    <t>E125</t>
  </si>
  <si>
    <t>E126</t>
  </si>
  <si>
    <t>E127</t>
  </si>
  <si>
    <t>E128</t>
  </si>
  <si>
    <t>E129</t>
  </si>
  <si>
    <t>E130</t>
  </si>
  <si>
    <t>E131</t>
  </si>
  <si>
    <t>E132</t>
  </si>
  <si>
    <t>E133</t>
  </si>
  <si>
    <t>E134</t>
  </si>
  <si>
    <t>E135</t>
  </si>
  <si>
    <t>E136</t>
  </si>
  <si>
    <t>E137</t>
  </si>
  <si>
    <t>E138</t>
  </si>
  <si>
    <t>E139</t>
  </si>
  <si>
    <t>E140</t>
  </si>
  <si>
    <t>E141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</si>
  <si>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</si>
  <si>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</si>
  <si>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</si>
  <si>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</si>
  <si>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</si>
  <si>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</si>
  <si>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</si>
  <si>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</si>
  <si>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</si>
  <si>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</si>
  <si>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</si>
  <si>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</si>
  <si>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E154</t>
  </si>
  <si>
    <t>E155</t>
  </si>
  <si>
    <t>E156</t>
  </si>
  <si>
    <t>E157</t>
  </si>
  <si>
    <t>E158</t>
  </si>
  <si>
    <t>E159</t>
  </si>
  <si>
    <t>E160</t>
  </si>
  <si>
    <t>E161</t>
  </si>
  <si>
    <t>E162</t>
  </si>
  <si>
    <t>E163</t>
  </si>
  <si>
    <t>E164</t>
  </si>
  <si>
    <t>E165</t>
  </si>
  <si>
    <t>E166</t>
  </si>
  <si>
    <t>E167</t>
  </si>
  <si>
    <t>E168</t>
  </si>
  <si>
    <t>E169</t>
  </si>
  <si>
    <t>E170</t>
  </si>
  <si>
    <t>E171</t>
  </si>
  <si>
    <t>E172</t>
  </si>
  <si>
    <t>E173</t>
  </si>
  <si>
    <t>E174</t>
  </si>
  <si>
    <t>E175</t>
  </si>
  <si>
    <t>E176</t>
  </si>
  <si>
    <t>E177</t>
  </si>
  <si>
    <t>E178</t>
  </si>
  <si>
    <t>E179</t>
  </si>
  <si>
    <t>E180</t>
  </si>
  <si>
    <t>E181</t>
  </si>
  <si>
    <t>E182</t>
  </si>
  <si>
    <t>E183</t>
  </si>
  <si>
    <t>E184</t>
  </si>
  <si>
    <t>E185</t>
  </si>
  <si>
    <t>E186</t>
  </si>
  <si>
    <t>E187</t>
  </si>
  <si>
    <t>E188</t>
  </si>
  <si>
    <t>E189</t>
  </si>
  <si>
    <t>E190</t>
  </si>
  <si>
    <t>E191</t>
  </si>
  <si>
    <t>E192</t>
  </si>
  <si>
    <t>E193</t>
  </si>
  <si>
    <t>E194</t>
  </si>
  <si>
    <t>E195</t>
  </si>
  <si>
    <t>E196</t>
  </si>
  <si>
    <t>E197</t>
  </si>
  <si>
    <t>E198</t>
  </si>
  <si>
    <t>E199</t>
  </si>
  <si>
    <t>E200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</si>
  <si>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</si>
  <si>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</si>
  <si>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</si>
  <si>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</si>
  <si>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</si>
  <si>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</si>
  <si>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</si>
  <si>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</si>
  <si>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</si>
  <si>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</si>
  <si>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</si>
  <si>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</si>
  <si>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</si>
  <si>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</si>
  <si>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</si>
  <si>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</si>
  <si>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</si>
  <si>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</si>
  <si>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</si>
  <si>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</si>
  <si>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</si>
  <si>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</si>
  <si>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</si>
  <si>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</si>
  <si>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</si>
  <si>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E226</t>
  </si>
  <si>
    <t>E227</t>
  </si>
  <si>
    <t>E228</t>
  </si>
  <si>
    <t>E229</t>
  </si>
  <si>
    <t>E230</t>
  </si>
  <si>
    <t>E231</t>
  </si>
  <si>
    <t>E232</t>
  </si>
  <si>
    <t>E233</t>
  </si>
  <si>
    <t>E234</t>
  </si>
  <si>
    <t>E235</t>
  </si>
  <si>
    <t>E236</t>
  </si>
  <si>
    <t>E237</t>
  </si>
  <si>
    <t>E238</t>
  </si>
  <si>
    <t>E239</t>
  </si>
  <si>
    <t>E240</t>
  </si>
  <si>
    <t>E241</t>
  </si>
  <si>
    <t>E242</t>
  </si>
  <si>
    <t>E243</t>
  </si>
  <si>
    <t>E244</t>
  </si>
  <si>
    <t>E245</t>
  </si>
  <si>
    <t>E246</t>
  </si>
  <si>
    <t>E247</t>
  </si>
  <si>
    <t>E248</t>
  </si>
  <si>
    <t>E249</t>
  </si>
  <si>
    <t>E250</t>
  </si>
  <si>
    <t>E251</t>
  </si>
  <si>
    <t>E252</t>
  </si>
  <si>
    <t>E253</t>
  </si>
  <si>
    <t>E254</t>
  </si>
  <si>
    <t>E255</t>
  </si>
  <si>
    <t>E256</t>
  </si>
  <si>
    <t>E257</t>
  </si>
  <si>
    <t>E258</t>
  </si>
  <si>
    <t>E259</t>
  </si>
  <si>
    <t>E260</t>
  </si>
  <si>
    <t>E261</t>
  </si>
  <si>
    <t>E262</t>
  </si>
  <si>
    <t>E263</t>
  </si>
  <si>
    <t>E264</t>
  </si>
  <si>
    <t>E265</t>
  </si>
  <si>
    <t>E266</t>
  </si>
  <si>
    <t>E267</t>
  </si>
  <si>
    <t>E268</t>
  </si>
  <si>
    <t>E269</t>
  </si>
  <si>
    <t>E270</t>
  </si>
  <si>
    <t>E271</t>
  </si>
  <si>
    <t>E272</t>
  </si>
  <si>
    <t>E273</t>
  </si>
  <si>
    <t>E274</t>
  </si>
  <si>
    <t>E275</t>
  </si>
  <si>
    <t>E276</t>
  </si>
  <si>
    <t>E277</t>
  </si>
  <si>
    <t>E278</t>
  </si>
  <si>
    <t>E279</t>
  </si>
  <si>
    <t>E280</t>
  </si>
  <si>
    <t>E281</t>
  </si>
  <si>
    <t>E282</t>
  </si>
  <si>
    <t>E283</t>
  </si>
  <si>
    <t>E284</t>
  </si>
  <si>
    <t>E285</t>
  </si>
  <si>
    <t>E286</t>
  </si>
  <si>
    <t>E287</t>
  </si>
  <si>
    <t>E288</t>
  </si>
  <si>
    <t>E289</t>
  </si>
  <si>
    <t>E290</t>
  </si>
  <si>
    <t>E291</t>
  </si>
  <si>
    <t>E292</t>
  </si>
  <si>
    <t>E293</t>
  </si>
  <si>
    <t>E294</t>
  </si>
  <si>
    <t>E295</t>
  </si>
  <si>
    <t>E296</t>
  </si>
  <si>
    <t>E297</t>
  </si>
  <si>
    <t>E298</t>
  </si>
  <si>
    <t>E299</t>
  </si>
  <si>
    <t>E300</t>
  </si>
  <si>
    <t>E301</t>
  </si>
  <si>
    <t>E302</t>
  </si>
  <si>
    <t>E303</t>
  </si>
  <si>
    <t>E304</t>
  </si>
  <si>
    <t>E305</t>
  </si>
  <si>
    <t>E306</t>
  </si>
  <si>
    <t>E307</t>
  </si>
  <si>
    <t>E308</t>
  </si>
  <si>
    <t>E309</t>
  </si>
  <si>
    <t>E310</t>
  </si>
  <si>
    <t>E311</t>
  </si>
  <si>
    <t>E312</t>
  </si>
  <si>
    <t>E313</t>
  </si>
  <si>
    <t>E314</t>
  </si>
  <si>
    <t>E315</t>
  </si>
  <si>
    <t>E316</t>
  </si>
  <si>
    <t>E317</t>
  </si>
  <si>
    <t>E318</t>
  </si>
  <si>
    <t>E319</t>
  </si>
  <si>
    <t>E320</t>
  </si>
  <si>
    <t>E321</t>
  </si>
  <si>
    <t>E322</t>
  </si>
  <si>
    <t>E323</t>
  </si>
  <si>
    <t>E324</t>
  </si>
  <si>
    <t>E325</t>
  </si>
  <si>
    <t>E326</t>
  </si>
  <si>
    <t>E327</t>
  </si>
  <si>
    <t>E328</t>
  </si>
  <si>
    <t>E329</t>
  </si>
  <si>
    <t>E330</t>
  </si>
  <si>
    <t>E331</t>
  </si>
  <si>
    <t>E332</t>
  </si>
  <si>
    <t>E333</t>
  </si>
  <si>
    <t>E334</t>
  </si>
  <si>
    <t>E335</t>
  </si>
  <si>
    <t>E336</t>
  </si>
  <si>
    <t>E337</t>
  </si>
  <si>
    <t>E338</t>
  </si>
  <si>
    <t>E339</t>
  </si>
  <si>
    <t>E340</t>
  </si>
  <si>
    <t>E341</t>
  </si>
  <si>
    <t>E342</t>
  </si>
  <si>
    <t>E343</t>
  </si>
  <si>
    <t>E344</t>
  </si>
  <si>
    <t>E345</t>
  </si>
  <si>
    <t>E346</t>
  </si>
  <si>
    <t>E347</t>
  </si>
  <si>
    <t>E348</t>
  </si>
  <si>
    <t>E349</t>
  </si>
  <si>
    <t>E350</t>
  </si>
  <si>
    <t>E351</t>
  </si>
  <si>
    <t>E352</t>
  </si>
  <si>
    <t>E353</t>
  </si>
  <si>
    <t>E354</t>
  </si>
  <si>
    <t>E355</t>
  </si>
  <si>
    <t>E356</t>
  </si>
  <si>
    <t>E357</t>
  </si>
  <si>
    <t>E358</t>
  </si>
  <si>
    <t>E359</t>
  </si>
  <si>
    <t>E360</t>
  </si>
  <si>
    <t>E361</t>
  </si>
  <si>
    <t>E362</t>
  </si>
  <si>
    <t>E363</t>
  </si>
  <si>
    <t>E364</t>
  </si>
  <si>
    <t>E365</t>
  </si>
  <si>
    <t>E366</t>
  </si>
  <si>
    <t>E367</t>
  </si>
  <si>
    <t>E368</t>
  </si>
  <si>
    <t>E369</t>
  </si>
  <si>
    <t>E370</t>
  </si>
  <si>
    <t>E371</t>
  </si>
  <si>
    <t>E372</t>
  </si>
  <si>
    <t>E373</t>
  </si>
  <si>
    <t>E374</t>
  </si>
  <si>
    <t>E375</t>
  </si>
  <si>
    <t>E376</t>
  </si>
  <si>
    <t>E377</t>
  </si>
  <si>
    <t>E378</t>
  </si>
  <si>
    <t>E379</t>
  </si>
  <si>
    <t>E380</t>
  </si>
  <si>
    <t>E381</t>
  </si>
  <si>
    <t>E382</t>
  </si>
  <si>
    <t>E383</t>
  </si>
  <si>
    <t>E384</t>
  </si>
  <si>
    <t>E385</t>
  </si>
  <si>
    <t>E386</t>
  </si>
  <si>
    <t>E387</t>
  </si>
  <si>
    <t>E388</t>
  </si>
  <si>
    <t>E389</t>
  </si>
  <si>
    <t>E390</t>
  </si>
  <si>
    <t>E391</t>
  </si>
  <si>
    <t>E392</t>
  </si>
  <si>
    <t>E393</t>
  </si>
  <si>
    <t>E394</t>
  </si>
  <si>
    <t>E395</t>
  </si>
  <si>
    <t>E396</t>
  </si>
  <si>
    <t>E397</t>
  </si>
  <si>
    <t>E398</t>
  </si>
  <si>
    <t>E399</t>
  </si>
  <si>
    <t>E400</t>
  </si>
  <si>
    <t>E401</t>
  </si>
  <si>
    <t>E402</t>
  </si>
  <si>
    <t>E403</t>
  </si>
  <si>
    <t>E404</t>
  </si>
  <si>
    <t>E405</t>
  </si>
  <si>
    <t>E406</t>
  </si>
  <si>
    <t>E407</t>
  </si>
  <si>
    <t>E408</t>
  </si>
  <si>
    <t>E409</t>
  </si>
  <si>
    <t>E410</t>
  </si>
  <si>
    <t>E411</t>
  </si>
  <si>
    <t>E412</t>
  </si>
  <si>
    <t>E413</t>
  </si>
  <si>
    <t>E414</t>
  </si>
  <si>
    <t>E415</t>
  </si>
  <si>
    <t>E416</t>
  </si>
  <si>
    <t>E417</t>
  </si>
  <si>
    <t>E418</t>
  </si>
  <si>
    <t>E419</t>
  </si>
  <si>
    <t>E420</t>
  </si>
  <si>
    <t>E421</t>
  </si>
  <si>
    <t>E422</t>
  </si>
  <si>
    <t>E423</t>
  </si>
  <si>
    <t>E424</t>
  </si>
  <si>
    <t>E425</t>
  </si>
  <si>
    <t>预测结果</t>
  </si>
  <si>
    <t>高优先级</t>
  </si>
  <si>
    <t>中优先级</t>
  </si>
  <si>
    <t>低优先级</t>
  </si>
  <si>
    <t>违约概率</t>
    <phoneticPr fontId="2" type="noConversion"/>
  </si>
  <si>
    <t>上限额度（元）</t>
    <phoneticPr fontId="2" type="noConversion"/>
  </si>
  <si>
    <t>授信风险因子</t>
    <phoneticPr fontId="2" type="noConversion"/>
  </si>
  <si>
    <t>授信风险因子（归一化）</t>
    <phoneticPr fontId="2" type="noConversion"/>
  </si>
  <si>
    <t>供求关系稳定性-发票作废率（正向化+归一化）</t>
    <phoneticPr fontId="2" type="noConversion"/>
  </si>
  <si>
    <t>违约概率-违约率（正+归）</t>
    <phoneticPr fontId="2" type="noConversion"/>
  </si>
  <si>
    <t>偿还能力-利润率（正+归）</t>
    <phoneticPr fontId="2" type="noConversion"/>
  </si>
  <si>
    <t>2019销项金额</t>
    <phoneticPr fontId="2" type="noConversion"/>
  </si>
  <si>
    <t>行业评分</t>
  </si>
  <si>
    <t>偿债比率</t>
    <phoneticPr fontId="2" type="noConversion"/>
  </si>
  <si>
    <t>企业稳定性-偿债比率</t>
    <phoneticPr fontId="2" type="noConversion"/>
  </si>
  <si>
    <t>企业抗风险能力-行业评分</t>
    <phoneticPr fontId="2" type="noConversion"/>
  </si>
  <si>
    <t>企业发展前景-2018-2019销项增长率</t>
    <phoneticPr fontId="2" type="noConversion"/>
  </si>
  <si>
    <t>突发因素风险因子</t>
    <phoneticPr fontId="2" type="noConversion"/>
  </si>
  <si>
    <t>突发因素风险因子（归一化）</t>
    <phoneticPr fontId="2" type="noConversion"/>
  </si>
  <si>
    <t>贷款年利率</t>
    <phoneticPr fontId="2" type="noConversion"/>
  </si>
  <si>
    <t>银行年利润问题二（元）</t>
    <phoneticPr fontId="2" type="noConversion"/>
  </si>
  <si>
    <t>银行年利润问题三（元）</t>
    <phoneticPr fontId="2" type="noConversion"/>
  </si>
  <si>
    <t>授信额度问题三（元）</t>
    <phoneticPr fontId="2" type="noConversion"/>
  </si>
  <si>
    <t>授信额度问题二（元）</t>
    <phoneticPr fontId="2" type="noConversion"/>
  </si>
  <si>
    <t>销项总额（元）</t>
    <phoneticPr fontId="2" type="noConversion"/>
  </si>
  <si>
    <t>利润率</t>
    <phoneticPr fontId="2" type="noConversion"/>
  </si>
  <si>
    <t>高优先级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</si>
</sst>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0_ "/>
    <numFmt numFmtId="178" formatCode="0.0000_);[Red]\(0.0000\)"/>
    <numFmt numFmtId="179" formatCode="0.0000_ "/>
  </numFmts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left" vertical="center"/>
    </xf>
    <xf numFmtId="176" fontId="3" fillId="3" borderId="0" xfId="0" applyNumberFormat="1" applyFont="1" applyFill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7" fontId="0" fillId="0" borderId="0" xfId="0" applyNumberFormat="1" applyAlignment="1">
      <alignment horizontal="left" vertical="center"/>
    </xf>
    <xf numFmtId="178" fontId="1" fillId="2" borderId="1" xfId="0" applyNumberFormat="1" applyFont="1" applyFill="1" applyBorder="1" applyAlignment="1">
      <alignment horizontal="center" vertical="center" wrapText="1"/>
    </xf>
    <xf numFmtId="178" fontId="0" fillId="0" borderId="0" xfId="0" applyNumberFormat="1"/>
    <xf numFmtId="178" fontId="0" fillId="0" borderId="0" xfId="0" applyNumberFormat="1" applyAlignment="1">
      <alignment horizontal="left" vertical="center"/>
    </xf>
    <xf numFmtId="178" fontId="0" fillId="0" borderId="0" xfId="0" applyNumberFormat="1" applyFill="1" applyBorder="1" applyAlignment="1">
      <alignment horizontal="left" vertical="center"/>
    </xf>
    <xf numFmtId="178" fontId="1" fillId="2" borderId="3" xfId="0" applyNumberFormat="1" applyFont="1" applyFill="1" applyBorder="1" applyAlignment="1">
      <alignment horizontal="center" vertical="center" wrapText="1"/>
    </xf>
    <xf numFmtId="178" fontId="0" fillId="0" borderId="0" xfId="0" applyNumberFormat="1" applyAlignment="1">
      <alignment horizontal="left"/>
    </xf>
    <xf numFmtId="178" fontId="3" fillId="2" borderId="0" xfId="0" applyNumberFormat="1" applyFont="1" applyFill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 wrapText="1"/>
    </xf>
    <xf numFmtId="179" fontId="0" fillId="0" borderId="0" xfId="0" applyNumberFormat="1"/>
    <xf numFmtId="179" fontId="0" fillId="0" borderId="0" xfId="0" applyNumberFormat="1" applyAlignment="1">
      <alignment horizontal="left" vertical="center"/>
    </xf>
    <xf numFmtId="178" fontId="1" fillId="2" borderId="2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4">
    <dxf>
      <fill>
        <patternFill>
          <bgColor rgb="FFDCE6F1" tint="0.89999084444715716"/>
        </patternFill>
      </fill>
      <border>
        <left style="thin">
          <color rgb="FF33CC33"/>
        </left>
        <right style="thin">
          <color rgb="FF33CC33"/>
        </right>
        <top style="thin">
          <color rgb="FF33CC33"/>
        </top>
        <bottom style="thin">
          <color rgb="FF33CC33"/>
        </bottom>
      </border>
    </dxf>
    <dxf>
      <fill>
        <patternFill>
          <bgColor rgb="FFDCE6F1" tint="0.89999084444715716"/>
        </patternFill>
      </fill>
      <border>
        <left style="thin">
          <color rgb="FF33CC33"/>
        </left>
        <right style="thin">
          <color rgb="FF33CC33"/>
        </right>
        <top style="thin">
          <color rgb="FF33CC33"/>
        </top>
        <bottom style="thin">
          <color rgb="FF33CC33"/>
        </bottom>
      </border>
    </dxf>
    <dxf>
      <fill>
        <patternFill>
          <bgColor rgb="FFDCE6F1" tint="0.89999084444715716"/>
        </patternFill>
      </fill>
      <border>
        <left style="thin">
          <color rgb="FF33CC33"/>
        </left>
        <right style="thin">
          <color rgb="FF33CC33"/>
        </right>
        <top style="thin">
          <color rgb="FF33CC33"/>
        </top>
        <bottom style="thin">
          <color rgb="FF33CC33"/>
        </bottom>
      </border>
    </dxf>
    <dxf>
      <fill>
        <patternFill>
          <bgColor rgb="FFDCE6F1" tint="0.89999084444715716"/>
        </patternFill>
      </fill>
      <border>
        <left style="thin">
          <color rgb="FF33CC33"/>
        </left>
        <right style="thin">
          <color rgb="FF33CC33"/>
        </right>
        <top style="thin">
          <color rgb="FF33CC33"/>
        </top>
        <bottom style="thin">
          <color rgb="FF33CC33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B303"/>
  <sheetViews>
    <sheetView tabSelected="1" workbookViewId="0">
      <selection activeCell="N36" sqref="N36"/>
    </sheetView>
  </sheetViews>
  <sheetFormatPr defaultRowHeight="13.5" x14ac:dyDescent="0.15"/>
  <cols>
    <col min="1" max="1" width="9" style="2"/>
    <col min="2" max="2" width="15" style="7" bestFit="1" customWidth="1"/>
    <col min="3" max="3" width="12.75" style="14" bestFit="1" customWidth="1"/>
    <col min="4" max="4" width="13.875" style="11" customWidth="1"/>
    <col min="5" max="5" width="12.25" style="13" customWidth="1"/>
    <col min="7" max="7" width="15.625" style="20" customWidth="1"/>
    <col min="8" max="8" width="12.75" style="14" bestFit="1" customWidth="1"/>
    <col min="9" max="9" width="12.75" style="14" customWidth="1"/>
    <col min="10" max="10" width="11.875" style="21" customWidth="1"/>
    <col min="11" max="11" width="11.875" style="2" customWidth="1"/>
    <col min="12" max="12" width="12.375" style="14" customWidth="1"/>
    <col min="13" max="13" width="9" style="2"/>
    <col min="14" max="14" width="23.5" style="14" customWidth="1"/>
    <col min="15" max="15" width="19.5" style="14" customWidth="1"/>
    <col min="16" max="16" width="16.75" style="14" customWidth="1"/>
    <col min="17" max="17" width="14" style="14" customWidth="1"/>
    <col min="18" max="18" width="15.125" style="14" customWidth="1"/>
    <col min="19" max="19" width="12.25" style="13" customWidth="1"/>
    <col min="20" max="20" width="13" style="13" customWidth="1"/>
    <col min="21" max="21" width="21" style="13" customWidth="1"/>
    <col min="22" max="22" width="9" style="14"/>
    <col min="23" max="23" width="15.375" style="14" customWidth="1"/>
    <col min="24" max="24" width="15.375" style="7" customWidth="1"/>
    <col min="25" max="25" width="15" style="7" customWidth="1"/>
    <col min="26" max="26" width="17.5" style="7" customWidth="1"/>
    <col min="27" max="27" width="17.625" style="7" customWidth="1"/>
    <col min="28" max="29" width="9" style="2"/>
    <col min="30" max="30" width="12.75" style="2" bestFit="1" customWidth="1"/>
    <col min="31" max="16384" width="9" style="2"/>
  </cols>
  <sheetData>
    <row r="1" spans="1:28" s="6" customFormat="1" ht="33" customHeight="1" x14ac:dyDescent="0.15">
      <c r="A1" s="4" t="s">
        <v>0</v>
      </c>
      <c r="B1" s="9" t="s">
        <v>330</v>
      </c>
      <c r="C1" s="12" t="s">
        <v>1</v>
      </c>
      <c r="D1" s="10" t="s">
        <v>317</v>
      </c>
      <c r="E1" s="12" t="s">
        <v>319</v>
      </c>
      <c r="F1" s="4" t="s">
        <v>318</v>
      </c>
      <c r="G1" s="19" t="s">
        <v>2</v>
      </c>
      <c r="H1" s="12" t="s">
        <v>3</v>
      </c>
      <c r="I1" s="12" t="s">
        <v>310</v>
      </c>
      <c r="J1" s="19" t="s">
        <v>331</v>
      </c>
      <c r="K1" s="4" t="s">
        <v>306</v>
      </c>
      <c r="L1" s="22" t="s">
        <v>325</v>
      </c>
      <c r="M1" s="5" t="s">
        <v>311</v>
      </c>
      <c r="N1" s="12" t="s">
        <v>314</v>
      </c>
      <c r="O1" s="12" t="s">
        <v>315</v>
      </c>
      <c r="P1" s="12" t="s">
        <v>316</v>
      </c>
      <c r="Q1" s="16" t="s">
        <v>312</v>
      </c>
      <c r="R1" s="16" t="s">
        <v>313</v>
      </c>
      <c r="S1" s="12" t="s">
        <v>320</v>
      </c>
      <c r="T1" s="12" t="s">
        <v>321</v>
      </c>
      <c r="U1" s="12" t="s">
        <v>322</v>
      </c>
      <c r="V1" s="18" t="s">
        <v>323</v>
      </c>
      <c r="W1" s="18" t="s">
        <v>324</v>
      </c>
      <c r="X1" s="8" t="s">
        <v>329</v>
      </c>
      <c r="Y1" s="8" t="s">
        <v>328</v>
      </c>
      <c r="Z1" s="8" t="s">
        <v>326</v>
      </c>
      <c r="AA1" s="8" t="s">
        <v>327</v>
      </c>
    </row>
    <row r="2" spans="1:28" hidden="1" x14ac:dyDescent="0.15">
      <c r="A2" s="1" t="s">
        <v>65</v>
      </c>
      <c r="B2" s="7">
        <v>96329021.710000008</v>
      </c>
      <c r="C2" s="14">
        <v>5.1077504605127999E-2</v>
      </c>
      <c r="D2" s="11">
        <v>32948365.489999998</v>
      </c>
      <c r="E2" s="13">
        <v>136.6467642999956</v>
      </c>
      <c r="F2">
        <v>100</v>
      </c>
      <c r="G2" s="20">
        <v>-9.6934159494999964E-2</v>
      </c>
      <c r="H2" s="14">
        <v>6.7530571272129952E-3</v>
      </c>
      <c r="I2" s="15">
        <v>5.2999999999999999E-2</v>
      </c>
      <c r="J2" s="21">
        <v>0.99268186111012047</v>
      </c>
      <c r="K2" s="2" t="s">
        <v>332</v>
      </c>
      <c r="L2" s="14">
        <v>5.6829999999999999E-2</v>
      </c>
      <c r="M2" s="2">
        <v>700000</v>
      </c>
      <c r="N2" s="14">
        <v>0.98736224411683626</v>
      </c>
      <c r="O2" s="15">
        <v>0.93984492384249907</v>
      </c>
      <c r="P2" s="14">
        <v>0.56371607910053922</v>
      </c>
      <c r="Q2" s="14">
        <f>N2*0.4046+O2*0.1824+P2*0.413</f>
        <v>0.80372921874706649</v>
      </c>
      <c r="R2" s="17">
        <f>1/3+(Q2-MIN(Q1:Q302))/(MAX(Q1:Q302)-MIN(Q1:Q302))*2/3</f>
        <v>0.87898725625219898</v>
      </c>
      <c r="S2" s="13">
        <v>0.94682893320521522</v>
      </c>
      <c r="T2" s="13">
        <v>1</v>
      </c>
      <c r="U2" s="13">
        <v>0.27228567428713452</v>
      </c>
      <c r="V2" s="14">
        <f>S2*0.2699+T2*0.4591+U2*0.2709</f>
        <v>0.78841131823647226</v>
      </c>
      <c r="W2" s="14">
        <f>(1/3+(V2-0.0743999105258543)/(0.835935714285715-0.0743999105258543)*2/3)/0.764560849939173</f>
        <v>1.2535248260285916</v>
      </c>
      <c r="X2" s="7">
        <f>M2*R2</f>
        <v>615291.07937653933</v>
      </c>
      <c r="Y2" s="7">
        <f>M2*R2*W2</f>
        <v>771282.64323242079</v>
      </c>
      <c r="Z2" s="7">
        <f>M2*R2*L2</f>
        <v>34966.992040968733</v>
      </c>
      <c r="AA2" s="7">
        <f>Y2*L2</f>
        <v>43831.992614898474</v>
      </c>
      <c r="AB2" s="3"/>
    </row>
    <row r="3" spans="1:28" x14ac:dyDescent="0.15">
      <c r="A3" s="1" t="s">
        <v>79</v>
      </c>
      <c r="B3" s="7">
        <v>59575542.090000004</v>
      </c>
      <c r="C3" s="14">
        <v>4.3512245613877877E-2</v>
      </c>
      <c r="D3" s="11">
        <v>31971455.670000002</v>
      </c>
      <c r="E3" s="13">
        <v>387.49</v>
      </c>
      <c r="F3">
        <v>70</v>
      </c>
      <c r="G3" s="20">
        <v>1.342921150005888</v>
      </c>
      <c r="H3" s="14">
        <v>1.4634146341463421E-2</v>
      </c>
      <c r="I3" s="15">
        <v>5.2999999999999999E-2</v>
      </c>
      <c r="J3" s="21">
        <v>0.99731032577499801</v>
      </c>
      <c r="K3" s="2" t="s">
        <v>308</v>
      </c>
      <c r="L3" s="14">
        <v>5.6829999999999999E-2</v>
      </c>
      <c r="M3" s="2">
        <v>700000</v>
      </c>
      <c r="N3" s="14">
        <v>0.97261347494822015</v>
      </c>
      <c r="O3" s="15">
        <v>0.93984492384249907</v>
      </c>
      <c r="P3" s="14">
        <v>0.56517754115532137</v>
      </c>
      <c r="Q3" s="14">
        <f>N3*0.4046+O3*0.1824+P3*0.413</f>
        <v>0.79836545057006947</v>
      </c>
      <c r="R3" s="17">
        <f>1/3+(Q3-MIN(Q2:Q303))/(MAX(Q2:Q303)-MIN(Q2:Q303))*2/3</f>
        <v>0.8753288889947517</v>
      </c>
      <c r="S3" s="13">
        <v>1</v>
      </c>
      <c r="T3" s="13">
        <v>0.64285714285714446</v>
      </c>
      <c r="U3" s="13">
        <v>0.70642010379101283</v>
      </c>
      <c r="V3" s="14">
        <f>S3*0.2699+T3*0.4591+U3*0.2709</f>
        <v>0.75640492040270035</v>
      </c>
      <c r="W3" s="14">
        <f>(1/3+(V3-0.0743999105258543)/(0.835935714285715-0.0743999105258543)*2/3)/0.764560849939173</f>
        <v>1.2168774269364533</v>
      </c>
      <c r="X3" s="7">
        <f>M3*R3</f>
        <v>612730.22229632619</v>
      </c>
      <c r="Y3" s="7">
        <f>M3*R3*W3</f>
        <v>745617.57631415443</v>
      </c>
      <c r="Z3" s="7">
        <f>M3*R3*L3</f>
        <v>34821.458533100216</v>
      </c>
      <c r="AA3" s="7">
        <f>Y3*L3</f>
        <v>42373.446861933393</v>
      </c>
      <c r="AB3" s="3"/>
    </row>
    <row r="4" spans="1:28" hidden="1" x14ac:dyDescent="0.15">
      <c r="A4" s="1" t="s">
        <v>82</v>
      </c>
      <c r="B4" s="7">
        <v>99269637.599999994</v>
      </c>
      <c r="C4" s="14">
        <v>7.6011007820985549E-2</v>
      </c>
      <c r="D4" s="11">
        <v>22800409.77</v>
      </c>
      <c r="E4" s="13">
        <v>9.5569604731317117</v>
      </c>
      <c r="F4">
        <v>28</v>
      </c>
      <c r="G4" s="20">
        <v>-0.52508055009847732</v>
      </c>
      <c r="H4" s="14">
        <v>9.0415913200723331E-3</v>
      </c>
      <c r="I4" s="15">
        <v>5.2999999999999999E-2</v>
      </c>
      <c r="J4" s="21">
        <v>0.89536422141627725</v>
      </c>
      <c r="K4" s="2" t="s">
        <v>332</v>
      </c>
      <c r="L4" s="14">
        <v>5.6829999999999999E-2</v>
      </c>
      <c r="M4" s="2">
        <v>700000</v>
      </c>
      <c r="N4" s="14">
        <v>0.98307945277917508</v>
      </c>
      <c r="O4" s="15">
        <v>0.93984492384249907</v>
      </c>
      <c r="P4" s="14">
        <v>0.53298752479130362</v>
      </c>
      <c r="Q4" s="14">
        <f>N4*0.4046+O4*0.1824+P4*0.413</f>
        <v>0.78930550844213454</v>
      </c>
      <c r="R4" s="17">
        <f>1/3+(Q4-MIN(Q4:Q305))/(MAX(Q4:Q305)-MIN(Q4:Q305))*2/3</f>
        <v>0.8691495399734146</v>
      </c>
      <c r="S4" s="13">
        <v>6.6140506137395264E-2</v>
      </c>
      <c r="T4" s="13">
        <v>0.14285714285714313</v>
      </c>
      <c r="U4" s="13">
        <v>0.1431941690233027</v>
      </c>
      <c r="V4" s="14">
        <f>S4*0.2699+T4*0.4591+U4*0.2709</f>
        <v>0.12222833728061008</v>
      </c>
      <c r="W4" s="14">
        <f>(1/3+(V4-0.0743999105258543)/(0.835935714285715-0.0743999105258543)*2/3)/0.764560849939173</f>
        <v>0.49074378149256753</v>
      </c>
      <c r="X4" s="7">
        <f>M4*R4</f>
        <v>608404.67798139027</v>
      </c>
      <c r="Y4" s="7">
        <f>M4*R4*W4</f>
        <v>298570.81235035532</v>
      </c>
      <c r="Z4" s="7">
        <f>M4*R4*L4</f>
        <v>34575.637849682411</v>
      </c>
      <c r="AA4" s="7">
        <f>Y4*L4</f>
        <v>16967.779265870693</v>
      </c>
      <c r="AB4" s="3"/>
    </row>
    <row r="5" spans="1:28" x14ac:dyDescent="0.15">
      <c r="A5" s="1" t="s">
        <v>66</v>
      </c>
      <c r="B5" s="7">
        <v>83555221.120000005</v>
      </c>
      <c r="C5" s="14">
        <v>2.934704554821721E-2</v>
      </c>
      <c r="D5" s="11">
        <v>37264388.869999997</v>
      </c>
      <c r="E5" s="13">
        <v>28.49063925484003</v>
      </c>
      <c r="F5">
        <v>70</v>
      </c>
      <c r="G5" s="20">
        <v>7.8155056144593144E-2</v>
      </c>
      <c r="H5" s="14">
        <v>2.2768670309653911E-2</v>
      </c>
      <c r="I5" s="15">
        <v>5.2999999999999999E-2</v>
      </c>
      <c r="J5" s="21">
        <v>0.96490075245222451</v>
      </c>
      <c r="K5" s="2" t="s">
        <v>308</v>
      </c>
      <c r="L5" s="14">
        <v>5.6829999999999999E-2</v>
      </c>
      <c r="M5" s="2">
        <v>700000</v>
      </c>
      <c r="N5" s="14">
        <v>0.95739042433014587</v>
      </c>
      <c r="O5" s="15">
        <v>0.93984492384249907</v>
      </c>
      <c r="P5" s="14">
        <v>0.55494404849357715</v>
      </c>
      <c r="Q5" s="14">
        <f>N5*0.4046+O5*0.1824+P5*0.413</f>
        <v>0.78797977182069623</v>
      </c>
      <c r="R5" s="17">
        <f>1/3+(Q5-MIN(Q5:Q306))/(MAX(Q5:Q306)-MIN(Q5:Q306))*2/3</f>
        <v>0.86824531904368318</v>
      </c>
      <c r="S5" s="13">
        <v>0.19734435789108773</v>
      </c>
      <c r="T5" s="13">
        <v>0.64285714285714446</v>
      </c>
      <c r="U5" s="13">
        <v>0.32507726799185088</v>
      </c>
      <c r="V5" s="14">
        <f>S5*0.2699+T5*0.4591+U5*0.2709</f>
        <v>0.43646238837951196</v>
      </c>
      <c r="W5" s="14">
        <f>(1/3+(V5-0.0743999105258543)/(0.835935714285715-0.0743999105258543)*2/3)/0.764560849939173</f>
        <v>0.85054249232437051</v>
      </c>
      <c r="X5" s="7">
        <f>M5*R5</f>
        <v>607771.72333057818</v>
      </c>
      <c r="Y5" s="7">
        <f>M5*R5*W5</f>
        <v>516935.67632586771</v>
      </c>
      <c r="Z5" s="7">
        <f>M5*R5*L5</f>
        <v>34539.667036876759</v>
      </c>
      <c r="AA5" s="7">
        <f>Y5*L5</f>
        <v>29377.454485599061</v>
      </c>
      <c r="AB5" s="3"/>
    </row>
    <row r="6" spans="1:28" x14ac:dyDescent="0.15">
      <c r="A6" s="1" t="s">
        <v>7</v>
      </c>
      <c r="B6" s="7">
        <v>651937954.52999997</v>
      </c>
      <c r="C6" s="14">
        <v>3.0018532996914891E-2</v>
      </c>
      <c r="D6" s="11">
        <v>163049340.86000001</v>
      </c>
      <c r="E6" s="13">
        <v>387.49</v>
      </c>
      <c r="F6">
        <v>28</v>
      </c>
      <c r="G6" s="20">
        <v>-0.33264818739587049</v>
      </c>
      <c r="H6" s="14">
        <v>3.03030303030303E-2</v>
      </c>
      <c r="I6" s="15">
        <v>5.2999999999999999E-2</v>
      </c>
      <c r="J6" s="21">
        <v>0.99747414236499365</v>
      </c>
      <c r="K6" s="2" t="s">
        <v>308</v>
      </c>
      <c r="L6" s="14">
        <v>5.6829999999999999E-2</v>
      </c>
      <c r="M6" s="2">
        <v>700000</v>
      </c>
      <c r="N6" s="14">
        <v>0.94329052817706038</v>
      </c>
      <c r="O6" s="15">
        <v>0.93984492384249907</v>
      </c>
      <c r="P6" s="14">
        <v>0.56522926691493369</v>
      </c>
      <c r="Q6" s="14">
        <f>N6*0.4046+O6*0.1824+P6*0.413</f>
        <v>0.78652274904517805</v>
      </c>
      <c r="R6" s="17">
        <f>1/3+(Q6-MIN(Q5:Q306))/(MAX(Q5:Q306)-MIN(Q5:Q306))*2/3</f>
        <v>0.86725155416805522</v>
      </c>
      <c r="S6" s="13">
        <v>1</v>
      </c>
      <c r="T6" s="13">
        <v>0.14285714285714313</v>
      </c>
      <c r="U6" s="13">
        <v>0.20121493930966511</v>
      </c>
      <c r="V6" s="14">
        <f>S6*0.2699+T6*0.4591+U6*0.2709</f>
        <v>0.38999484134470264</v>
      </c>
      <c r="W6" s="14">
        <f>(1/3+(V6-0.0743999105258543)/(0.835935714285715-0.0743999105258543)*2/3)/0.764560849939173</f>
        <v>0.79733704415548823</v>
      </c>
      <c r="X6" s="7">
        <f>M6*R6</f>
        <v>607076.08791763859</v>
      </c>
      <c r="Y6" s="7">
        <f>M6*R6*W6</f>
        <v>484044.25351772725</v>
      </c>
      <c r="Z6" s="7">
        <f>M6*R6*L6</f>
        <v>34500.134076359398</v>
      </c>
      <c r="AA6" s="7">
        <f>Y6*L6</f>
        <v>27508.234927412439</v>
      </c>
      <c r="AB6" s="3"/>
    </row>
    <row r="7" spans="1:28" x14ac:dyDescent="0.15">
      <c r="A7" s="1" t="s">
        <v>32</v>
      </c>
      <c r="B7" s="7">
        <v>119611727.98999999</v>
      </c>
      <c r="C7" s="14">
        <v>5.8404481628959039E-2</v>
      </c>
      <c r="D7" s="11">
        <v>50783629.770000003</v>
      </c>
      <c r="E7" s="13">
        <v>18.978747635368471</v>
      </c>
      <c r="F7">
        <v>40</v>
      </c>
      <c r="G7" s="20">
        <v>0.29378384556679749</v>
      </c>
      <c r="H7" s="14">
        <v>2.426229508196721E-2</v>
      </c>
      <c r="I7" s="15">
        <v>5.2999999999999999E-2</v>
      </c>
      <c r="J7" s="21">
        <v>0.94730948431305251</v>
      </c>
      <c r="K7" s="2" t="s">
        <v>308</v>
      </c>
      <c r="L7" s="14">
        <v>5.6829999999999999E-2</v>
      </c>
      <c r="M7" s="2">
        <v>700000</v>
      </c>
      <c r="N7" s="14">
        <v>0.95459523570209392</v>
      </c>
      <c r="O7" s="15">
        <v>0.93984492384249907</v>
      </c>
      <c r="P7" s="14">
        <v>0.54938951352842302</v>
      </c>
      <c r="Q7" s="14">
        <f>N7*0.4046+O7*0.1824+P7*0.413</f>
        <v>0.78455481556117768</v>
      </c>
      <c r="R7" s="17">
        <f>1/3+(Q7-MIN(Q7:Q308))/(MAX(Q7:Q308)-MIN(Q7:Q308))*2/3</f>
        <v>0.86590932177002267</v>
      </c>
      <c r="S7" s="13">
        <v>0.13143023568618054</v>
      </c>
      <c r="T7" s="13">
        <v>0.28571428571428437</v>
      </c>
      <c r="U7" s="13">
        <v>0.39009205187057028</v>
      </c>
      <c r="V7" s="14">
        <f>S7*0.2699+T7*0.4591+U7*0.2709</f>
        <v>0.27232038603486558</v>
      </c>
      <c r="W7" s="14">
        <f>(1/3+(V7-0.0743999105258543)/(0.835935714285715-0.0743999105258543)*2/3)/0.764560849939173</f>
        <v>0.6625995223297958</v>
      </c>
      <c r="X7" s="7">
        <f>M7*R7</f>
        <v>606136.52523901581</v>
      </c>
      <c r="Y7" s="7">
        <f>M7*R7*W7</f>
        <v>401625.77209001407</v>
      </c>
      <c r="Z7" s="7">
        <f>M7*R7*L7</f>
        <v>34446.738729333265</v>
      </c>
      <c r="AA7" s="7">
        <f>Y7*L7</f>
        <v>22824.392627875499</v>
      </c>
      <c r="AB7" s="3"/>
    </row>
    <row r="8" spans="1:28" x14ac:dyDescent="0.15">
      <c r="A8" s="1" t="s">
        <v>48</v>
      </c>
      <c r="B8" s="7">
        <v>90209902.909999996</v>
      </c>
      <c r="C8" s="14">
        <v>3.0374648033195631E-2</v>
      </c>
      <c r="D8" s="11">
        <v>39800022.920000002</v>
      </c>
      <c r="E8" s="13">
        <v>66.254616692539784</v>
      </c>
      <c r="F8">
        <v>70</v>
      </c>
      <c r="G8" s="20">
        <v>4.5872079063401572E-2</v>
      </c>
      <c r="H8" s="14">
        <v>3.8554216867469883E-2</v>
      </c>
      <c r="I8" s="15">
        <v>5.2999999999999999E-2</v>
      </c>
      <c r="J8" s="21">
        <v>0.98490671216708436</v>
      </c>
      <c r="K8" s="2" t="s">
        <v>308</v>
      </c>
      <c r="L8" s="14">
        <v>5.6829999999999999E-2</v>
      </c>
      <c r="M8" s="2">
        <v>700000</v>
      </c>
      <c r="N8" s="14">
        <v>0.92784915295212755</v>
      </c>
      <c r="O8" s="15">
        <v>0.93984492384249907</v>
      </c>
      <c r="P8" s="14">
        <v>0.56126103509917546</v>
      </c>
      <c r="Q8" s="14">
        <f>N8*0.4046+O8*0.1824+P8*0.413</f>
        <v>0.77863628888926206</v>
      </c>
      <c r="R8" s="17">
        <f>1/3+(Q8-MIN(Q8:Q309))/(MAX(Q8:Q309)-MIN(Q8:Q309))*2/3</f>
        <v>0.86187258053244964</v>
      </c>
      <c r="S8" s="13">
        <v>0.45903567292947406</v>
      </c>
      <c r="T8" s="13">
        <v>0.64285714285714446</v>
      </c>
      <c r="U8" s="13">
        <v>0.31534354564143252</v>
      </c>
      <c r="V8" s="14">
        <f>S8*0.2699+T8*0.4591+U8*0.2709</f>
        <v>0.50445600892364406</v>
      </c>
      <c r="W8" s="14">
        <f>(1/3+(V8-0.0743999105258543)/(0.835935714285715-0.0743999105258543)*2/3)/0.764560849939173</f>
        <v>0.92839534414298419</v>
      </c>
      <c r="X8" s="7">
        <f>M8*R8</f>
        <v>603310.80637271469</v>
      </c>
      <c r="Y8" s="7">
        <f>M8*R8*W8</f>
        <v>560110.94370757777</v>
      </c>
      <c r="Z8" s="7">
        <f>M8*R8*L8</f>
        <v>34286.153126161378</v>
      </c>
      <c r="AA8" s="7">
        <f>Y8*L8</f>
        <v>31831.104930901645</v>
      </c>
      <c r="AB8" s="3"/>
    </row>
    <row r="9" spans="1:28" hidden="1" x14ac:dyDescent="0.15">
      <c r="A9" s="1" t="s">
        <v>18</v>
      </c>
      <c r="B9" s="7">
        <v>107831741.03</v>
      </c>
      <c r="C9" s="14">
        <v>0.15125013065923229</v>
      </c>
      <c r="D9" s="11">
        <v>54551168.430000007</v>
      </c>
      <c r="E9" s="13">
        <v>5.1877942229076073</v>
      </c>
      <c r="F9">
        <v>28</v>
      </c>
      <c r="G9" s="20">
        <v>0.95490780980531564</v>
      </c>
      <c r="H9" s="14">
        <v>3.5522788203753347E-2</v>
      </c>
      <c r="I9" s="15">
        <v>0</v>
      </c>
      <c r="J9" s="21">
        <v>0.80723984856910358</v>
      </c>
      <c r="K9" s="2" t="s">
        <v>307</v>
      </c>
      <c r="L9" s="14">
        <v>0.04</v>
      </c>
      <c r="M9" s="2">
        <v>1000000</v>
      </c>
      <c r="N9" s="14">
        <v>0.93352220734499869</v>
      </c>
      <c r="O9" s="15">
        <v>1</v>
      </c>
      <c r="P9" s="14">
        <v>0.50516179298184438</v>
      </c>
      <c r="Q9" s="14">
        <f>N9*0.4046+O9*0.1824+P9*0.413</f>
        <v>0.76873490559328828</v>
      </c>
      <c r="R9" s="17">
        <f>1/3+(Q9-MIN(Q9:Q310))/(MAX(Q9:Q310)-MIN(Q9:Q310))*2/3</f>
        <v>0.85511932512354294</v>
      </c>
      <c r="S9" s="13">
        <v>3.5863693706807281E-2</v>
      </c>
      <c r="T9" s="13">
        <v>0.14285714285714313</v>
      </c>
      <c r="U9" s="13">
        <v>0.58942921661792291</v>
      </c>
      <c r="V9" s="14">
        <f>S9*0.2699+T9*0.4591+U9*0.2709</f>
        <v>0.23494169999897702</v>
      </c>
      <c r="W9" s="14">
        <f>(1/3+(V9-0.0743999105258543)/(0.835935714285715-0.0743999105258543)*2/3)/0.764560849939173</f>
        <v>0.61980084089706167</v>
      </c>
      <c r="X9" s="7">
        <f>M9*R9</f>
        <v>855119.32512354292</v>
      </c>
      <c r="Y9" s="7">
        <f>M9*R9*W9</f>
        <v>530003.67677889974</v>
      </c>
      <c r="Z9" s="7">
        <f>M9*R9*L9</f>
        <v>34204.773004941715</v>
      </c>
      <c r="AA9" s="7">
        <f>Y9*L9</f>
        <v>21200.147071155989</v>
      </c>
      <c r="AB9" s="3"/>
    </row>
    <row r="10" spans="1:28" x14ac:dyDescent="0.15">
      <c r="A10" s="1" t="s">
        <v>19</v>
      </c>
      <c r="B10" s="7">
        <v>187713527.38999999</v>
      </c>
      <c r="C10" s="14">
        <v>5.0048487664296502E-2</v>
      </c>
      <c r="D10" s="11">
        <v>56857244.989999987</v>
      </c>
      <c r="E10" s="13">
        <v>155.07259980032529</v>
      </c>
      <c r="F10">
        <v>28</v>
      </c>
      <c r="G10" s="20">
        <v>-4.8983588214889538E-2</v>
      </c>
      <c r="H10" s="14">
        <v>4.7808454219310563E-2</v>
      </c>
      <c r="I10" s="15">
        <v>5.2999999999999999E-2</v>
      </c>
      <c r="J10" s="21">
        <v>0.99355140752597415</v>
      </c>
      <c r="K10" s="2" t="s">
        <v>308</v>
      </c>
      <c r="L10" s="14">
        <v>5.6829999999999999E-2</v>
      </c>
      <c r="M10" s="2">
        <v>700000</v>
      </c>
      <c r="N10" s="14">
        <v>0.91053065732993232</v>
      </c>
      <c r="O10" s="15">
        <v>0.93984492384249907</v>
      </c>
      <c r="P10" s="14">
        <v>0.56399064311806013</v>
      </c>
      <c r="Q10" s="14">
        <f>N10*0.4046+O10*0.1824+P10*0.413</f>
        <v>0.77275655367232132</v>
      </c>
      <c r="R10" s="17">
        <f>1/3+(Q10-MIN(Q9:Q310))/(MAX(Q9:Q310)-MIN(Q9:Q310))*2/3</f>
        <v>0.85786229707307782</v>
      </c>
      <c r="S10" s="13">
        <v>1</v>
      </c>
      <c r="T10" s="13">
        <v>0.14285714285714313</v>
      </c>
      <c r="U10" s="13">
        <v>0.28674337267901523</v>
      </c>
      <c r="V10" s="14">
        <f>S10*0.2699+T10*0.4591+U10*0.2709</f>
        <v>0.41316449394445959</v>
      </c>
      <c r="W10" s="14">
        <f>(1/3+(V10-0.0743999105258543)/(0.835935714285715-0.0743999105258543)*2/3)/0.764560849939173</f>
        <v>0.82386634964182925</v>
      </c>
      <c r="X10" s="7">
        <f>M10*R10</f>
        <v>600503.60795115447</v>
      </c>
      <c r="Y10" s="7">
        <f>M10*R10*W10</f>
        <v>494734.71542946581</v>
      </c>
      <c r="Z10" s="7">
        <f>M10*R10*L10</f>
        <v>34126.620039864109</v>
      </c>
      <c r="AA10" s="7">
        <f>Y10*L10</f>
        <v>28115.77387785654</v>
      </c>
      <c r="AB10" s="3"/>
    </row>
    <row r="11" spans="1:28" hidden="1" x14ac:dyDescent="0.15">
      <c r="A11" s="1" t="s">
        <v>8</v>
      </c>
      <c r="B11" s="7">
        <v>242390151.78999999</v>
      </c>
      <c r="C11" s="14">
        <v>3.4238466120480343E-2</v>
      </c>
      <c r="D11" s="11">
        <v>126652366.98</v>
      </c>
      <c r="E11" s="13">
        <v>27.149334426794049</v>
      </c>
      <c r="F11">
        <v>28</v>
      </c>
      <c r="G11" s="20">
        <v>0.73255068108805321</v>
      </c>
      <c r="H11" s="14">
        <v>7.4900398406374497E-2</v>
      </c>
      <c r="I11" s="15">
        <v>0</v>
      </c>
      <c r="J11" s="21">
        <v>0.96316668452052046</v>
      </c>
      <c r="K11" s="2" t="s">
        <v>307</v>
      </c>
      <c r="L11" s="14">
        <v>0.04</v>
      </c>
      <c r="M11" s="2">
        <v>1000000</v>
      </c>
      <c r="N11" s="14">
        <v>0.85983045227133637</v>
      </c>
      <c r="O11" s="15">
        <v>1</v>
      </c>
      <c r="P11" s="14">
        <v>0.55439650776010629</v>
      </c>
      <c r="Q11" s="14">
        <f>N11*0.4046+O11*0.1824+P11*0.413</f>
        <v>0.75925315869390653</v>
      </c>
      <c r="R11" s="17">
        <f>1/3+(Q11-MIN(Q11:Q312))/(MAX(Q11:Q312)-MIN(Q11:Q312))*2/3</f>
        <v>0.84865228343653243</v>
      </c>
      <c r="S11" s="13">
        <v>0.1880495789507389</v>
      </c>
      <c r="T11" s="13">
        <v>0.14285714285714313</v>
      </c>
      <c r="U11" s="13">
        <v>0.5223857541664223</v>
      </c>
      <c r="V11" s="14">
        <f>S11*0.2699+T11*0.4591+U11*0.2709</f>
        <v>0.25785459644820263</v>
      </c>
      <c r="W11" s="14">
        <f>(1/3+(V11-0.0743999105258543)/(0.835935714285715-0.0743999105258543)*2/3)/0.764560849939173</f>
        <v>0.64603616000084418</v>
      </c>
      <c r="X11" s="7">
        <f>M11*R11</f>
        <v>848652.28343653248</v>
      </c>
      <c r="Y11" s="7">
        <f>M11*R11*W11</f>
        <v>548260.06236728549</v>
      </c>
      <c r="Z11" s="7">
        <f>M11*R11*L11</f>
        <v>33946.091337461301</v>
      </c>
      <c r="AA11" s="7">
        <f>Y11*L11</f>
        <v>21930.402494691421</v>
      </c>
      <c r="AB11" s="3"/>
    </row>
    <row r="12" spans="1:28" x14ac:dyDescent="0.15">
      <c r="A12" s="1" t="s">
        <v>29</v>
      </c>
      <c r="B12" s="7">
        <v>101240606.26000001</v>
      </c>
      <c r="C12" s="14">
        <v>5.8448290844914971E-2</v>
      </c>
      <c r="D12" s="11">
        <v>42586977.340000004</v>
      </c>
      <c r="E12" s="13">
        <v>178.61145292331179</v>
      </c>
      <c r="F12">
        <v>70</v>
      </c>
      <c r="G12" s="20">
        <v>-8.7339429771030833E-2</v>
      </c>
      <c r="H12" s="14">
        <v>6.4437194127243066E-2</v>
      </c>
      <c r="I12" s="15">
        <v>5.2999999999999999E-2</v>
      </c>
      <c r="J12" s="21">
        <v>0.99440125488241027</v>
      </c>
      <c r="K12" s="2" t="s">
        <v>308</v>
      </c>
      <c r="L12" s="14">
        <v>5.6829999999999999E-2</v>
      </c>
      <c r="M12" s="2">
        <v>700000</v>
      </c>
      <c r="N12" s="14">
        <v>0.87941142395686489</v>
      </c>
      <c r="O12" s="15">
        <v>0.93984492384249907</v>
      </c>
      <c r="P12" s="14">
        <v>0.56425898675744579</v>
      </c>
      <c r="Q12" s="14">
        <f>N12*0.4046+O12*0.1824+P12*0.413</f>
        <v>0.76027653777264459</v>
      </c>
      <c r="R12" s="17">
        <f>1/3+(Q12-MIN(Q11:Q312))/(MAX(Q11:Q312)-MIN(Q11:Q312))*2/3</f>
        <v>0.84935028088721776</v>
      </c>
      <c r="S12" s="13">
        <v>1</v>
      </c>
      <c r="T12" s="13">
        <v>0.64285714285714446</v>
      </c>
      <c r="U12" s="13">
        <v>0.27517860538557387</v>
      </c>
      <c r="V12" s="14">
        <f>S12*0.2699+T12*0.4591+U12*0.2709</f>
        <v>0.63958159848466689</v>
      </c>
      <c r="W12" s="14">
        <f>(1/3+(V12-0.0743999105258543)/(0.835935714285715-0.0743999105258543)*2/3)/0.764560849939173</f>
        <v>1.0831144548008593</v>
      </c>
      <c r="X12" s="7">
        <f>M12*R12</f>
        <v>594545.19662105246</v>
      </c>
      <c r="Y12" s="7">
        <f>M12*R12*W12</f>
        <v>643960.49649268098</v>
      </c>
      <c r="Z12" s="7">
        <f>M12*R12*L12</f>
        <v>33788.00352397441</v>
      </c>
      <c r="AA12" s="7">
        <f>Y12*L12</f>
        <v>36596.275015679057</v>
      </c>
      <c r="AB12" s="3"/>
    </row>
    <row r="13" spans="1:28" x14ac:dyDescent="0.15">
      <c r="A13" s="1" t="s">
        <v>31</v>
      </c>
      <c r="B13" s="7">
        <v>102421152.95</v>
      </c>
      <c r="C13" s="14">
        <v>6.2584593176072026E-2</v>
      </c>
      <c r="D13" s="11">
        <v>25986016.600000001</v>
      </c>
      <c r="E13" s="13">
        <v>9.9535444243640505</v>
      </c>
      <c r="F13">
        <v>70</v>
      </c>
      <c r="G13" s="20">
        <v>-0.58992453883324747</v>
      </c>
      <c r="H13" s="14">
        <v>5.4054054054054057E-2</v>
      </c>
      <c r="I13" s="15">
        <v>5.2999999999999999E-2</v>
      </c>
      <c r="J13" s="21">
        <v>0.89953327605066757</v>
      </c>
      <c r="K13" s="2" t="s">
        <v>308</v>
      </c>
      <c r="L13" s="14">
        <v>5.6829999999999999E-2</v>
      </c>
      <c r="M13" s="2">
        <v>700000</v>
      </c>
      <c r="N13" s="14">
        <v>0.89884256286487685</v>
      </c>
      <c r="O13" s="15">
        <v>0.93984492384249907</v>
      </c>
      <c r="P13" s="14">
        <v>0.5343039257334723</v>
      </c>
      <c r="Q13" s="14">
        <f>N13*0.4046+O13*0.1824+P13*0.413</f>
        <v>0.75576693637192505</v>
      </c>
      <c r="R13" s="17">
        <f>1/3+(Q13-MIN(Q12:Q313))/(MAX(Q12:Q313)-MIN(Q12:Q313))*2/3</f>
        <v>0.84627449954020073</v>
      </c>
      <c r="S13" s="13">
        <v>6.8888695885818918E-2</v>
      </c>
      <c r="T13" s="13">
        <v>0.64285714285714446</v>
      </c>
      <c r="U13" s="13">
        <v>0.123642893283783</v>
      </c>
      <c r="V13" s="14">
        <f>S13*0.2699+T13*0.4591+U13*0.2709</f>
        <v>0.34722363309587434</v>
      </c>
      <c r="W13" s="14">
        <f>(1/3+(V13-0.0743999105258543)/(0.835935714285715-0.0743999105258543)*2/3)/0.764560849939173</f>
        <v>0.7483639123932545</v>
      </c>
      <c r="X13" s="7">
        <f>M13*R13</f>
        <v>592392.14967814053</v>
      </c>
      <c r="Y13" s="7">
        <f>M13*R13*W13</f>
        <v>443324.90680418367</v>
      </c>
      <c r="Z13" s="7">
        <f>M13*R13*L13</f>
        <v>33665.645866208724</v>
      </c>
      <c r="AA13" s="7">
        <f>Y13*L13</f>
        <v>25194.154453681756</v>
      </c>
      <c r="AB13" s="3"/>
    </row>
    <row r="14" spans="1:28" hidden="1" x14ac:dyDescent="0.15">
      <c r="A14" s="1" t="s">
        <v>85</v>
      </c>
      <c r="B14" s="7">
        <v>74253216.710000008</v>
      </c>
      <c r="C14" s="14">
        <v>0.1581317417649151</v>
      </c>
      <c r="D14" s="11">
        <v>22024811</v>
      </c>
      <c r="E14" s="13">
        <v>3.102329798006414</v>
      </c>
      <c r="F14">
        <v>28</v>
      </c>
      <c r="G14" s="20">
        <v>-9.3833549559395144E-2</v>
      </c>
      <c r="H14" s="14">
        <v>4.0674603174603183E-2</v>
      </c>
      <c r="I14" s="15">
        <v>0</v>
      </c>
      <c r="J14" s="21">
        <v>0.6776616075303763</v>
      </c>
      <c r="K14" s="2" t="s">
        <v>307</v>
      </c>
      <c r="L14" s="14">
        <v>0.04</v>
      </c>
      <c r="M14" s="2">
        <v>1000000</v>
      </c>
      <c r="N14" s="14">
        <v>0.92388103589846404</v>
      </c>
      <c r="O14" s="15">
        <v>1</v>
      </c>
      <c r="P14" s="14">
        <v>0.46424678501552069</v>
      </c>
      <c r="Q14" s="14">
        <f>N14*0.4046+O14*0.1824+P14*0.413</f>
        <v>0.74793618933592865</v>
      </c>
      <c r="R14" s="17">
        <f>1/3+(Q14-MIN(Q13:Q314))/(MAX(Q13:Q314)-MIN(Q13:Q314))*2/3</f>
        <v>0.84093352513330899</v>
      </c>
      <c r="S14" s="13">
        <v>2.1412145833940376E-2</v>
      </c>
      <c r="T14" s="13">
        <v>0.14285714285714313</v>
      </c>
      <c r="U14" s="13">
        <v>0.27322054677808244</v>
      </c>
      <c r="V14" s="14">
        <f>S14*0.2699+T14*0.4591+U14*0.2709</f>
        <v>0.14538029856847745</v>
      </c>
      <c r="W14" s="14">
        <f>(1/3+(V14-0.0743999105258543)/(0.835935714285715-0.0743999105258543)*2/3)/0.764560849939173</f>
        <v>0.51725283038612835</v>
      </c>
      <c r="X14" s="7">
        <f>M14*R14</f>
        <v>840933.52513330895</v>
      </c>
      <c r="Y14" s="7">
        <f>M14*R14*W14</f>
        <v>434975.24604178843</v>
      </c>
      <c r="Z14" s="7">
        <f>M14*R14*L14</f>
        <v>33637.341005332361</v>
      </c>
      <c r="AA14" s="7">
        <f>Y14*L14</f>
        <v>17399.009841671537</v>
      </c>
      <c r="AB14" s="3"/>
    </row>
    <row r="15" spans="1:28" hidden="1" x14ac:dyDescent="0.15">
      <c r="A15" s="1" t="s">
        <v>21</v>
      </c>
      <c r="B15" s="7">
        <v>159374968.19999999</v>
      </c>
      <c r="C15" s="14">
        <v>1.5467143039091131E-2</v>
      </c>
      <c r="D15" s="11">
        <v>67648286.909999996</v>
      </c>
      <c r="E15" s="13">
        <v>4.0680738948138941</v>
      </c>
      <c r="F15">
        <v>70</v>
      </c>
      <c r="G15" s="20">
        <v>0.41956916937916788</v>
      </c>
      <c r="H15" s="14">
        <v>5.9493670886075947E-2</v>
      </c>
      <c r="I15" s="15">
        <v>0</v>
      </c>
      <c r="J15" s="21">
        <v>0.75418342295236307</v>
      </c>
      <c r="K15" s="2" t="s">
        <v>307</v>
      </c>
      <c r="L15" s="14">
        <v>0.04</v>
      </c>
      <c r="M15" s="2">
        <v>1000000</v>
      </c>
      <c r="N15" s="14">
        <v>0.88866279513243718</v>
      </c>
      <c r="O15" s="15">
        <v>1</v>
      </c>
      <c r="P15" s="14">
        <v>0.48840894871029239</v>
      </c>
      <c r="Q15" s="14">
        <f>N15*0.4046+O15*0.1824+P15*0.413</f>
        <v>0.74366586272793478</v>
      </c>
      <c r="R15" s="17">
        <f>1/3+(Q15-MIN(Q14:Q315))/(MAX(Q14:Q315)-MIN(Q14:Q315))*2/3</f>
        <v>0.83802094156784279</v>
      </c>
      <c r="S15" s="13">
        <v>2.8104418731731039E-2</v>
      </c>
      <c r="T15" s="13">
        <v>0.64285714285714446</v>
      </c>
      <c r="U15" s="13">
        <v>0.42801790393308886</v>
      </c>
      <c r="V15" s="14">
        <f>S15*0.2699+T15*0.4591+U15*0.2709</f>
        <v>0.41867114707688297</v>
      </c>
      <c r="W15" s="14">
        <f>(1/3+(V15-0.0743999105258543)/(0.835935714285715-0.0743999105258543)*2/3)/0.764560849939173</f>
        <v>0.830171480136488</v>
      </c>
      <c r="X15" s="7">
        <f>M15*R15</f>
        <v>838020.94156784285</v>
      </c>
      <c r="Y15" s="7">
        <f>M15*R15*W15</f>
        <v>695701.08544674946</v>
      </c>
      <c r="Z15" s="7">
        <f>M15*R15*L15</f>
        <v>33520.837662713711</v>
      </c>
      <c r="AA15" s="7">
        <f>Y15*L15</f>
        <v>27828.04341786998</v>
      </c>
      <c r="AB15" s="3"/>
    </row>
    <row r="16" spans="1:28" x14ac:dyDescent="0.15">
      <c r="A16" s="1" t="s">
        <v>74</v>
      </c>
      <c r="B16" s="7">
        <v>88972764.610000014</v>
      </c>
      <c r="C16" s="14">
        <v>2.8721688161556611E-4</v>
      </c>
      <c r="D16" s="11">
        <v>33968109.43</v>
      </c>
      <c r="E16" s="13">
        <v>8.2150497211676097</v>
      </c>
      <c r="F16">
        <v>70</v>
      </c>
      <c r="G16" s="20">
        <v>2.959363409302064E-2</v>
      </c>
      <c r="H16" s="14">
        <v>5.859807512136956E-2</v>
      </c>
      <c r="I16" s="15">
        <v>5.2999999999999999E-2</v>
      </c>
      <c r="J16" s="21">
        <v>0.87827219141190183</v>
      </c>
      <c r="K16" s="2" t="s">
        <v>308</v>
      </c>
      <c r="L16" s="14">
        <v>5.6829999999999999E-2</v>
      </c>
      <c r="M16" s="2">
        <v>700000</v>
      </c>
      <c r="N16" s="14">
        <v>0.89033882476137893</v>
      </c>
      <c r="O16" s="15">
        <v>0.93984492384249907</v>
      </c>
      <c r="P16" s="14">
        <v>0.52759062683826907</v>
      </c>
      <c r="Q16" s="14">
        <f>N16*0.4046+O16*0.1824+P16*0.413</f>
        <v>0.74955373149153093</v>
      </c>
      <c r="R16" s="17">
        <f>1/3+(Q16-MIN(Q16:Q317))/(MAX(Q16:Q317)-MIN(Q16:Q317))*2/3</f>
        <v>0.84203677252661979</v>
      </c>
      <c r="S16" s="13">
        <v>5.6841528297654556E-2</v>
      </c>
      <c r="T16" s="13">
        <v>0.64285714285714446</v>
      </c>
      <c r="U16" s="13">
        <v>0.31043539036422391</v>
      </c>
      <c r="V16" s="14">
        <f>S16*0.2699+T16*0.4591+U16*0.2709</f>
        <v>0.39457419002292021</v>
      </c>
      <c r="W16" s="14">
        <f>(1/3+(V16-0.0743999105258543)/(0.835935714285715-0.0743999105258543)*2/3)/0.764560849939173</f>
        <v>0.80258040891850502</v>
      </c>
      <c r="X16" s="7">
        <f>M16*R16</f>
        <v>589425.7407686339</v>
      </c>
      <c r="Y16" s="7">
        <f>M16*R16*W16</f>
        <v>473061.55205318291</v>
      </c>
      <c r="Z16" s="7">
        <f>M16*R16*L16</f>
        <v>33497.064847881462</v>
      </c>
      <c r="AA16" s="7">
        <f>Y16*L16</f>
        <v>26884.088003182384</v>
      </c>
      <c r="AB16" s="3"/>
    </row>
    <row r="17" spans="1:28" x14ac:dyDescent="0.15">
      <c r="A17" s="1" t="s">
        <v>14</v>
      </c>
      <c r="B17" s="7">
        <v>122815469.98</v>
      </c>
      <c r="C17" s="14">
        <v>6.0000016864324997E-2</v>
      </c>
      <c r="D17" s="11">
        <v>64440215.270000003</v>
      </c>
      <c r="E17" s="13">
        <v>31.260734496546</v>
      </c>
      <c r="F17">
        <v>70</v>
      </c>
      <c r="G17" s="20">
        <v>0.9870346964963036</v>
      </c>
      <c r="H17" s="14">
        <v>7.6547231270358312E-2</v>
      </c>
      <c r="I17" s="15">
        <v>5.2999999999999999E-2</v>
      </c>
      <c r="J17" s="21">
        <v>0.96801098834992216</v>
      </c>
      <c r="K17" s="2" t="s">
        <v>308</v>
      </c>
      <c r="L17" s="14">
        <v>5.6829999999999999E-2</v>
      </c>
      <c r="M17" s="2">
        <v>700000</v>
      </c>
      <c r="N17" s="14">
        <v>0.85674854826336766</v>
      </c>
      <c r="O17" s="15">
        <v>0.93984492384249907</v>
      </c>
      <c r="P17" s="14">
        <v>0.55592612179334666</v>
      </c>
      <c r="Q17" s="14">
        <f>N17*0.4046+O17*0.1824+P17*0.413</f>
        <v>0.74766566503688259</v>
      </c>
      <c r="R17" s="17">
        <f>1/3+(Q17-MIN(Q17:Q318))/(MAX(Q17:Q318)-MIN(Q17:Q318))*2/3</f>
        <v>0.84074901357253373</v>
      </c>
      <c r="S17" s="13">
        <v>0.21654016082010513</v>
      </c>
      <c r="T17" s="13">
        <v>0.64285714285714446</v>
      </c>
      <c r="U17" s="13">
        <v>0.59911587557467161</v>
      </c>
      <c r="V17" s="14">
        <f>S17*0.2699+T17*0.4591+U17*0.2709</f>
        <v>0.51588039438423983</v>
      </c>
      <c r="W17" s="14">
        <f>(1/3+(V17-0.0743999105258543)/(0.835935714285715-0.0743999105258543)*2/3)/0.764560849939173</f>
        <v>0.94147629175637393</v>
      </c>
      <c r="X17" s="7">
        <f>M17*R17</f>
        <v>588524.30950077367</v>
      </c>
      <c r="Y17" s="7">
        <f>M17*R17*W17</f>
        <v>554081.68451726891</v>
      </c>
      <c r="Z17" s="7">
        <f>M17*R17*L17</f>
        <v>33445.836508928965</v>
      </c>
      <c r="AA17" s="7">
        <f>Y17*L17</f>
        <v>31488.46213111639</v>
      </c>
      <c r="AB17" s="3"/>
    </row>
    <row r="18" spans="1:28" hidden="1" x14ac:dyDescent="0.15">
      <c r="A18" s="1" t="s">
        <v>23</v>
      </c>
      <c r="B18" s="7">
        <v>90439864.440000013</v>
      </c>
      <c r="C18" s="14">
        <v>0.13830916816885039</v>
      </c>
      <c r="D18" s="11">
        <v>53682011.880000003</v>
      </c>
      <c r="E18" s="13">
        <v>2.764966142293761</v>
      </c>
      <c r="F18">
        <v>100</v>
      </c>
      <c r="G18" s="20">
        <v>0.89064669243055028</v>
      </c>
      <c r="H18" s="14">
        <v>4.4347826086956518E-2</v>
      </c>
      <c r="I18" s="15">
        <v>0</v>
      </c>
      <c r="J18" s="21">
        <v>0.63833191853466253</v>
      </c>
      <c r="K18" s="2" t="s">
        <v>307</v>
      </c>
      <c r="L18" s="14">
        <v>0.04</v>
      </c>
      <c r="M18" s="2">
        <v>1000000</v>
      </c>
      <c r="N18" s="14">
        <v>0.91700692013453144</v>
      </c>
      <c r="O18" s="15">
        <v>1</v>
      </c>
      <c r="P18" s="14">
        <v>0.45182822981420384</v>
      </c>
      <c r="Q18" s="14">
        <f>N18*0.4046+O18*0.1824+P18*0.413</f>
        <v>0.74002605879969763</v>
      </c>
      <c r="R18" s="17">
        <f>1/3+(Q18-MIN(Q17:Q318))/(MAX(Q17:Q318)-MIN(Q17:Q318))*2/3</f>
        <v>0.83553840707433191</v>
      </c>
      <c r="S18" s="13">
        <v>1.9074332267425408E-2</v>
      </c>
      <c r="T18" s="13">
        <v>1</v>
      </c>
      <c r="U18" s="13">
        <v>0.57005368379331711</v>
      </c>
      <c r="V18" s="14">
        <f>S18*0.2699+T18*0.4591+U18*0.2709</f>
        <v>0.61867570521858772</v>
      </c>
      <c r="W18" s="14">
        <f>(1/3+(V18-0.0743999105258543)/(0.835935714285715-0.0743999105258543)*2/3)/0.764560849939173</f>
        <v>1.0591771589552379</v>
      </c>
      <c r="X18" s="7">
        <f>M18*R18</f>
        <v>835538.40707433189</v>
      </c>
      <c r="Y18" s="7">
        <f>M18*R18*W18</f>
        <v>884983.19620297593</v>
      </c>
      <c r="Z18" s="7">
        <f>M18*R18*L18</f>
        <v>33421.536282973277</v>
      </c>
      <c r="AA18" s="7">
        <f>Y18*L18</f>
        <v>35399.327848119035</v>
      </c>
      <c r="AB18" s="3"/>
    </row>
    <row r="19" spans="1:28" x14ac:dyDescent="0.15">
      <c r="A19" s="1" t="s">
        <v>90</v>
      </c>
      <c r="B19" s="7">
        <v>53682992.719999991</v>
      </c>
      <c r="C19" s="14">
        <v>2.999999196020978E-2</v>
      </c>
      <c r="D19" s="11">
        <v>24971725.960000001</v>
      </c>
      <c r="E19" s="13">
        <v>9.1683042019392644</v>
      </c>
      <c r="F19">
        <v>70</v>
      </c>
      <c r="G19" s="20">
        <v>0.1004394058436119</v>
      </c>
      <c r="H19" s="14">
        <v>6.7001675041876041E-2</v>
      </c>
      <c r="I19" s="15">
        <v>5.2999999999999999E-2</v>
      </c>
      <c r="J19" s="21">
        <v>0.89092857545144699</v>
      </c>
      <c r="K19" s="2" t="s">
        <v>308</v>
      </c>
      <c r="L19" s="14">
        <v>5.6829999999999999E-2</v>
      </c>
      <c r="M19" s="2">
        <v>700000</v>
      </c>
      <c r="N19" s="14">
        <v>0.87461222192954347</v>
      </c>
      <c r="O19" s="15">
        <v>0.93984492384249907</v>
      </c>
      <c r="P19" s="14">
        <v>0.53158694634522174</v>
      </c>
      <c r="Q19" s="14">
        <f>N19*0.4046+O19*0.1824+P19*0.413</f>
        <v>0.74484122794214169</v>
      </c>
      <c r="R19" s="17">
        <f>1/3+(Q19-MIN(Q19:Q320))/(MAX(Q19:Q320)-MIN(Q19:Q320))*2/3</f>
        <v>0.83882260142212917</v>
      </c>
      <c r="S19" s="13">
        <v>6.3447252472113247E-2</v>
      </c>
      <c r="T19" s="13">
        <v>0.64285714285714446</v>
      </c>
      <c r="U19" s="13">
        <v>0.33179627893249442</v>
      </c>
      <c r="V19" s="14">
        <f>S19*0.2699+T19*0.4591+U19*0.2709</f>
        <v>0.40214373969075112</v>
      </c>
      <c r="W19" s="14">
        <f>(1/3+(V19-0.0743999105258543)/(0.835935714285715-0.0743999105258543)*2/3)/0.764560849939173</f>
        <v>0.81124756068814452</v>
      </c>
      <c r="X19" s="7">
        <f>M19*R19</f>
        <v>587175.82099549042</v>
      </c>
      <c r="Y19" s="7">
        <f>M19*R19*W19</f>
        <v>476344.95247765019</v>
      </c>
      <c r="Z19" s="7">
        <f>M19*R19*L19</f>
        <v>33369.201907173716</v>
      </c>
      <c r="AA19" s="7">
        <f>Y19*L19</f>
        <v>27070.683649304861</v>
      </c>
      <c r="AB19" s="3"/>
    </row>
    <row r="20" spans="1:28" hidden="1" x14ac:dyDescent="0.15">
      <c r="A20" s="1" t="s">
        <v>92</v>
      </c>
      <c r="B20" s="7">
        <v>76890077.769999981</v>
      </c>
      <c r="C20" s="14">
        <v>6.0000017867064777E-2</v>
      </c>
      <c r="D20" s="11">
        <v>29733942.399999999</v>
      </c>
      <c r="E20" s="13">
        <v>387.49</v>
      </c>
      <c r="F20">
        <v>70</v>
      </c>
      <c r="G20" s="20">
        <v>0.37523486439391368</v>
      </c>
      <c r="H20" s="14">
        <v>0.1094586555621654</v>
      </c>
      <c r="I20" s="15">
        <v>0</v>
      </c>
      <c r="J20" s="21">
        <v>0.998070867993609</v>
      </c>
      <c r="K20" s="2" t="s">
        <v>307</v>
      </c>
      <c r="L20" s="14">
        <v>0.04</v>
      </c>
      <c r="M20" s="2">
        <v>1000000</v>
      </c>
      <c r="N20" s="14">
        <v>0.79515769320067431</v>
      </c>
      <c r="O20" s="15">
        <v>1</v>
      </c>
      <c r="P20" s="14">
        <v>0.56541768627342548</v>
      </c>
      <c r="Q20" s="14">
        <f>N20*0.4046+O20*0.1824+P20*0.413</f>
        <v>0.73763830709991751</v>
      </c>
      <c r="R20" s="17">
        <f>1/3+(Q20-MIN(Q20:Q321))/(MAX(Q20:Q321)-MIN(Q20:Q321))*2/3</f>
        <v>0.83390983694431564</v>
      </c>
      <c r="S20" s="13">
        <v>1</v>
      </c>
      <c r="T20" s="13">
        <v>0.64285714285714446</v>
      </c>
      <c r="U20" s="13">
        <v>0.4146505550832984</v>
      </c>
      <c r="V20" s="14">
        <f>S20*0.2699+T20*0.4591+U20*0.2709</f>
        <v>0.67736454965778048</v>
      </c>
      <c r="W20" s="14">
        <f>(1/3+(V20-0.0743999105258543)/(0.835935714285715-0.0743999105258543)*2/3)/0.764560849939173</f>
        <v>1.1263760207449924</v>
      </c>
      <c r="X20" s="7">
        <f>M20*R20</f>
        <v>833909.8369443157</v>
      </c>
      <c r="Y20" s="7">
        <f>M20*R20*W20</f>
        <v>939296.04379744385</v>
      </c>
      <c r="Z20" s="7">
        <f>M20*R20*L20</f>
        <v>33356.393477772632</v>
      </c>
      <c r="AA20" s="7">
        <f>Y20*L20</f>
        <v>37571.841751897759</v>
      </c>
      <c r="AB20" s="3"/>
    </row>
    <row r="21" spans="1:28" x14ac:dyDescent="0.15">
      <c r="A21" s="1" t="s">
        <v>50</v>
      </c>
      <c r="B21" s="7">
        <v>71763015.629999995</v>
      </c>
      <c r="C21" s="14">
        <v>8.5037950487811736E-2</v>
      </c>
      <c r="D21" s="11">
        <v>35528028.43</v>
      </c>
      <c r="E21" s="13">
        <v>2.2290589467013402</v>
      </c>
      <c r="F21">
        <v>70</v>
      </c>
      <c r="G21" s="20">
        <v>0.1095312385014524</v>
      </c>
      <c r="H21" s="14">
        <v>1.2562814070351759E-2</v>
      </c>
      <c r="I21" s="15">
        <v>5.2999999999999999E-2</v>
      </c>
      <c r="J21" s="21">
        <v>0.55138019051499554</v>
      </c>
      <c r="K21" s="2" t="s">
        <v>308</v>
      </c>
      <c r="L21" s="14">
        <v>5.6829999999999999E-2</v>
      </c>
      <c r="M21" s="2">
        <v>700000</v>
      </c>
      <c r="N21" s="14">
        <v>0.97648979172875261</v>
      </c>
      <c r="O21" s="15">
        <v>0.93984492384249907</v>
      </c>
      <c r="P21" s="14">
        <v>0.42437276648679462</v>
      </c>
      <c r="Q21" s="14">
        <f>N21*0.4046+O21*0.1824+P21*0.413</f>
        <v>0.7417814364013714</v>
      </c>
      <c r="R21" s="17">
        <f>1/3+(Q21-MIN(Q21:Q322))/(MAX(Q21:Q322)-MIN(Q21:Q322))*2/3</f>
        <v>0.83673566536934185</v>
      </c>
      <c r="S21" s="13">
        <v>1.5360680578566622E-2</v>
      </c>
      <c r="T21" s="13">
        <v>0.64285714285714446</v>
      </c>
      <c r="U21" s="13">
        <v>0.33453758058129762</v>
      </c>
      <c r="V21" s="14">
        <f>S21*0.2699+T21*0.4591+U21*0.2709</f>
        <v>0.38990779255334362</v>
      </c>
      <c r="W21" s="14">
        <f>(1/3+(V21-0.0743999105258543)/(0.835935714285715-0.0743999105258543)*2/3)/0.764560849939173</f>
        <v>0.79723737308928477</v>
      </c>
      <c r="X21" s="7">
        <f>M21*R21</f>
        <v>585714.96575853927</v>
      </c>
      <c r="Y21" s="7">
        <f>M21*R21*W21</f>
        <v>466953.86068041821</v>
      </c>
      <c r="Z21" s="7">
        <f>M21*R21*L21</f>
        <v>33286.181504057786</v>
      </c>
      <c r="AA21" s="7">
        <f>Y21*L21</f>
        <v>26536.987902468165</v>
      </c>
      <c r="AB21" s="3"/>
    </row>
    <row r="22" spans="1:28" x14ac:dyDescent="0.15">
      <c r="A22" s="1" t="s">
        <v>95</v>
      </c>
      <c r="B22" s="7">
        <v>67502754.200000003</v>
      </c>
      <c r="C22" s="14">
        <v>3.3324334935062538E-2</v>
      </c>
      <c r="D22" s="11">
        <v>26010359.52</v>
      </c>
      <c r="E22" s="13">
        <v>387.49</v>
      </c>
      <c r="F22">
        <v>70</v>
      </c>
      <c r="G22" s="20">
        <v>-0.34977320099001491</v>
      </c>
      <c r="H22" s="14">
        <v>9.2436974789915971E-2</v>
      </c>
      <c r="I22" s="15">
        <v>5.2999999999999999E-2</v>
      </c>
      <c r="J22" s="21">
        <v>0.99679310670260035</v>
      </c>
      <c r="K22" s="2" t="s">
        <v>308</v>
      </c>
      <c r="L22" s="14">
        <v>5.6829999999999999E-2</v>
      </c>
      <c r="M22" s="2">
        <v>700000</v>
      </c>
      <c r="N22" s="14">
        <v>0.82701228130782689</v>
      </c>
      <c r="O22" s="15">
        <v>0.93984492384249907</v>
      </c>
      <c r="P22" s="14">
        <v>0.56501422654831623</v>
      </c>
      <c r="Q22" s="14">
        <f>N22*0.4046+O22*0.1824+P22*0.413</f>
        <v>0.73938775869047313</v>
      </c>
      <c r="R22" s="17">
        <f>1/3+(Q22-MIN(Q21:Q322))/(MAX(Q21:Q322)-MIN(Q21:Q322))*2/3</f>
        <v>0.83510305339330859</v>
      </c>
      <c r="S22" s="13">
        <v>1</v>
      </c>
      <c r="T22" s="13">
        <v>0.64285714285714446</v>
      </c>
      <c r="U22" s="13">
        <v>0.19605153286412483</v>
      </c>
      <c r="V22" s="14">
        <f>S22*0.2699+T22*0.4591+U22*0.2709</f>
        <v>0.61814607453860637</v>
      </c>
      <c r="W22" s="14">
        <f>(1/3+(V22-0.0743999105258543)/(0.835935714285715-0.0743999105258543)*2/3)/0.764560849939173</f>
        <v>1.0585707306092078</v>
      </c>
      <c r="X22" s="7">
        <f>M22*R22</f>
        <v>584572.137375316</v>
      </c>
      <c r="Y22" s="7">
        <f>M22*R22*W22</f>
        <v>618810.95455517445</v>
      </c>
      <c r="Z22" s="7">
        <f>M22*R22*L22</f>
        <v>33221.23456703921</v>
      </c>
      <c r="AA22" s="7">
        <f>Y22*L22</f>
        <v>35167.026547370566</v>
      </c>
      <c r="AB22" s="3"/>
    </row>
    <row r="23" spans="1:28" x14ac:dyDescent="0.15">
      <c r="A23" s="1" t="s">
        <v>73</v>
      </c>
      <c r="B23" s="7">
        <v>122316829.73</v>
      </c>
      <c r="C23" s="14">
        <v>0.15922548886355939</v>
      </c>
      <c r="D23" s="11">
        <v>23228504.510000002</v>
      </c>
      <c r="E23" s="13">
        <v>7.1608442089800173</v>
      </c>
      <c r="F23">
        <v>28</v>
      </c>
      <c r="G23" s="20">
        <v>-0.48354360606517788</v>
      </c>
      <c r="H23" s="14">
        <v>6.9140540373247503E-2</v>
      </c>
      <c r="I23" s="15">
        <v>5.2999999999999999E-2</v>
      </c>
      <c r="J23" s="21">
        <v>0.86035166094718896</v>
      </c>
      <c r="K23" s="2" t="s">
        <v>308</v>
      </c>
      <c r="L23" s="14">
        <v>5.6829999999999999E-2</v>
      </c>
      <c r="M23" s="2">
        <v>700000</v>
      </c>
      <c r="N23" s="14">
        <v>0.87060952304264771</v>
      </c>
      <c r="O23" s="15">
        <v>0.93984492384249907</v>
      </c>
      <c r="P23" s="14">
        <v>0.52193212567285485</v>
      </c>
      <c r="Q23" s="14">
        <f>N23*0.4046+O23*0.1824+P23*0.413</f>
        <v>0.73923429503481619</v>
      </c>
      <c r="R23" s="17">
        <f>1/3+(Q23-MIN(Q22:Q323))/(MAX(Q22:Q323)-MIN(Q22:Q323))*2/3</f>
        <v>0.8349983832445369</v>
      </c>
      <c r="S23" s="13">
        <v>4.9536248360065482E-2</v>
      </c>
      <c r="T23" s="13">
        <v>0.14285714285714313</v>
      </c>
      <c r="U23" s="13">
        <v>0.15571807845646543</v>
      </c>
      <c r="V23" s="14">
        <f>S23*0.2699+T23*0.4591+U23*0.2709</f>
        <v>0.12113957517195256</v>
      </c>
      <c r="W23" s="14">
        <f>(1/3+(V23-0.0743999105258543)/(0.835935714285715-0.0743999105258543)*2/3)/0.764560849939173</f>
        <v>0.4894971463754389</v>
      </c>
      <c r="X23" s="7">
        <f>M23*R23</f>
        <v>584498.86827117589</v>
      </c>
      <c r="Y23" s="7">
        <f>M23*R23*W23</f>
        <v>286110.52807841415</v>
      </c>
      <c r="Z23" s="7">
        <f>M23*R23*L23</f>
        <v>33217.070683850921</v>
      </c>
      <c r="AA23" s="7">
        <f>Y23*L23</f>
        <v>16259.661310696276</v>
      </c>
      <c r="AB23" s="3"/>
    </row>
    <row r="24" spans="1:28" hidden="1" x14ac:dyDescent="0.15">
      <c r="A24" s="1" t="s">
        <v>46</v>
      </c>
      <c r="B24" s="7">
        <v>77618674.299999982</v>
      </c>
      <c r="C24" s="14">
        <v>4.9284622862980292E-2</v>
      </c>
      <c r="D24" s="11">
        <v>43499978.729999997</v>
      </c>
      <c r="E24" s="13">
        <v>26.512339093321071</v>
      </c>
      <c r="F24">
        <v>70</v>
      </c>
      <c r="G24" s="20">
        <v>0.4312485707433738</v>
      </c>
      <c r="H24" s="14">
        <v>0.111323155216285</v>
      </c>
      <c r="I24" s="15">
        <v>0</v>
      </c>
      <c r="J24" s="21">
        <v>0.96228171356438641</v>
      </c>
      <c r="K24" s="2" t="s">
        <v>307</v>
      </c>
      <c r="L24" s="14">
        <v>0.04</v>
      </c>
      <c r="M24" s="2">
        <v>1000000</v>
      </c>
      <c r="N24" s="14">
        <v>0.79166844630013833</v>
      </c>
      <c r="O24" s="15">
        <v>1</v>
      </c>
      <c r="P24" s="14">
        <v>0.55411707353383843</v>
      </c>
      <c r="Q24" s="14">
        <f>N24*0.4046+O24*0.1824+P24*0.413</f>
        <v>0.73155940474251135</v>
      </c>
      <c r="R24" s="17">
        <f>1/3+(Q24-MIN(Q24:Q325))/(MAX(Q24:Q325)-MIN(Q24:Q325))*2/3</f>
        <v>0.82976371119620307</v>
      </c>
      <c r="S24" s="13">
        <v>0.1836354213461055</v>
      </c>
      <c r="T24" s="13">
        <v>0.64285714285714446</v>
      </c>
      <c r="U24" s="13">
        <v>0.43153939008001169</v>
      </c>
      <c r="V24" s="14">
        <f>S24*0.2699+T24*0.4591+U24*0.2709</f>
        <v>0.46160293527970403</v>
      </c>
      <c r="W24" s="14">
        <f>(1/3+(V24-0.0743999105258543)/(0.835935714285715-0.0743999105258543)*2/3)/0.764560849939173</f>
        <v>0.8793284763151652</v>
      </c>
      <c r="X24" s="7">
        <f>M24*R24</f>
        <v>829763.71119620302</v>
      </c>
      <c r="Y24" s="7">
        <f>M24*R24*W24</f>
        <v>729634.85986777395</v>
      </c>
      <c r="Z24" s="7">
        <f>M24*R24*L24</f>
        <v>33190.548447848123</v>
      </c>
      <c r="AA24" s="7">
        <f>Y24*L24</f>
        <v>29185.394394710958</v>
      </c>
      <c r="AB24" s="3"/>
    </row>
    <row r="25" spans="1:28" x14ac:dyDescent="0.15">
      <c r="A25" s="1" t="s">
        <v>24</v>
      </c>
      <c r="B25" s="7">
        <v>104168305.73999999</v>
      </c>
      <c r="C25" s="14">
        <v>5.0658513859015951E-2</v>
      </c>
      <c r="D25" s="11">
        <v>68252263.090000004</v>
      </c>
      <c r="E25" s="13">
        <v>12.025621445928479</v>
      </c>
      <c r="F25">
        <v>70</v>
      </c>
      <c r="G25" s="20">
        <v>2.1994643109907241</v>
      </c>
      <c r="H25" s="14">
        <v>8.455882352941177E-2</v>
      </c>
      <c r="I25" s="15">
        <v>5.2999999999999999E-2</v>
      </c>
      <c r="J25" s="21">
        <v>0.91684421428893637</v>
      </c>
      <c r="K25" s="2" t="s">
        <v>308</v>
      </c>
      <c r="L25" s="14">
        <v>5.6829999999999999E-2</v>
      </c>
      <c r="M25" s="2">
        <v>700000</v>
      </c>
      <c r="N25" s="14">
        <v>0.84175555226625487</v>
      </c>
      <c r="O25" s="15">
        <v>0.93984492384249907</v>
      </c>
      <c r="P25" s="14">
        <v>0.53976994503353792</v>
      </c>
      <c r="Q25" s="14">
        <f>N25*0.4046+O25*0.1824+P25*0.413</f>
        <v>0.73492699785464966</v>
      </c>
      <c r="R25" s="17">
        <f>1/3+(Q25-MIN(Q25:Q326))/(MAX(Q25:Q326)-MIN(Q25:Q326))*2/3</f>
        <v>0.8320605838370988</v>
      </c>
      <c r="S25" s="13">
        <v>8.324747370937563E-2</v>
      </c>
      <c r="T25" s="13">
        <v>0.64285714285714446</v>
      </c>
      <c r="U25" s="13">
        <v>0.96467860672659045</v>
      </c>
      <c r="V25" s="14">
        <f>S25*0.2699+T25*0.4591+U25*0.2709</f>
        <v>0.57893564200210879</v>
      </c>
      <c r="W25" s="14">
        <f>(1/3+(V25-0.0743999105258543)/(0.835935714285715-0.0743999105258543)*2/3)/0.764560849939173</f>
        <v>1.0136746952226769</v>
      </c>
      <c r="X25" s="7">
        <f>M25*R25</f>
        <v>582442.40868596919</v>
      </c>
      <c r="Y25" s="7">
        <f>M25*R25*W25</f>
        <v>590407.13110951171</v>
      </c>
      <c r="Z25" s="7">
        <f>M25*R25*L25</f>
        <v>33100.202085623627</v>
      </c>
      <c r="AA25" s="7">
        <f>Y25*L25</f>
        <v>33552.837260953551</v>
      </c>
      <c r="AB25" s="3"/>
    </row>
    <row r="26" spans="1:28" x14ac:dyDescent="0.15">
      <c r="A26" s="1" t="s">
        <v>28</v>
      </c>
      <c r="B26" s="7">
        <v>80568173.170000002</v>
      </c>
      <c r="C26" s="14">
        <v>5.0000167082105383E-2</v>
      </c>
      <c r="D26" s="11">
        <v>48266083.840000004</v>
      </c>
      <c r="E26" s="13">
        <v>2.7907282950693548</v>
      </c>
      <c r="F26">
        <v>70</v>
      </c>
      <c r="G26" s="20">
        <v>0.49420934809853673</v>
      </c>
      <c r="H26" s="14">
        <v>3.9145907473309607E-2</v>
      </c>
      <c r="I26" s="15">
        <v>5.2999999999999999E-2</v>
      </c>
      <c r="J26" s="21">
        <v>0.64167059840013985</v>
      </c>
      <c r="K26" s="2" t="s">
        <v>308</v>
      </c>
      <c r="L26" s="14">
        <v>5.6829999999999999E-2</v>
      </c>
      <c r="M26" s="2">
        <v>700000</v>
      </c>
      <c r="N26" s="14">
        <v>0.92674185683741805</v>
      </c>
      <c r="O26" s="15">
        <v>0.93984492384249907</v>
      </c>
      <c r="P26" s="14">
        <v>0.45288243518717286</v>
      </c>
      <c r="Q26" s="14">
        <f>N26*0.4046+O26*0.1824+P26*0.413</f>
        <v>0.73342791511759353</v>
      </c>
      <c r="R26" s="17">
        <f>1/3+(Q26-MIN(Q26:Q327))/(MAX(Q26:Q327)-MIN(Q26:Q327))*2/3</f>
        <v>0.83103813189277909</v>
      </c>
      <c r="S26" s="13">
        <v>1.9252855086095696E-2</v>
      </c>
      <c r="T26" s="13">
        <v>0.64285714285714446</v>
      </c>
      <c r="U26" s="13">
        <v>0.45052285378859735</v>
      </c>
      <c r="V26" s="14">
        <f>S26*0.2699+T26*0.4591+U26*0.2709</f>
        <v>0.42237870096478325</v>
      </c>
      <c r="W26" s="14">
        <f>(1/3+(V26-0.0743999105258543)/(0.835935714285715-0.0743999105258543)*2/3)/0.764560849939173</f>
        <v>0.83441663786061415</v>
      </c>
      <c r="X26" s="7">
        <f>M26*R26</f>
        <v>581726.69232494535</v>
      </c>
      <c r="Y26" s="7">
        <f>M26*R26*W26</f>
        <v>485402.43076355685</v>
      </c>
      <c r="Z26" s="7">
        <f>M26*R26*L26</f>
        <v>33059.527924826645</v>
      </c>
      <c r="AA26" s="7">
        <f>Y26*L26</f>
        <v>27585.420140292936</v>
      </c>
      <c r="AB26" s="3"/>
    </row>
    <row r="27" spans="1:28" hidden="1" x14ac:dyDescent="0.15">
      <c r="A27" s="1" t="s">
        <v>36</v>
      </c>
      <c r="B27" s="7">
        <v>153867406.21000001</v>
      </c>
      <c r="C27" s="14">
        <v>3.1097565675926919E-2</v>
      </c>
      <c r="D27" s="11">
        <v>29422661.719999999</v>
      </c>
      <c r="E27" s="13">
        <v>71.838049911286902</v>
      </c>
      <c r="F27">
        <v>28</v>
      </c>
      <c r="G27" s="20">
        <v>-0.54163855975023667</v>
      </c>
      <c r="H27" s="14">
        <v>0.13513513513513509</v>
      </c>
      <c r="I27" s="15">
        <v>0</v>
      </c>
      <c r="J27" s="21">
        <v>0.9860798003114658</v>
      </c>
      <c r="K27" s="2" t="s">
        <v>307</v>
      </c>
      <c r="L27" s="14">
        <v>0.04</v>
      </c>
      <c r="M27" s="2">
        <v>1000000</v>
      </c>
      <c r="N27" s="14">
        <v>0.74710640716218957</v>
      </c>
      <c r="O27" s="15">
        <v>1</v>
      </c>
      <c r="P27" s="14">
        <v>0.56163144377655005</v>
      </c>
      <c r="Q27" s="14">
        <f>N27*0.4046+O27*0.1824+P27*0.413</f>
        <v>0.71663303861753713</v>
      </c>
      <c r="R27" s="17">
        <f>1/3+(Q27-MIN(Q27:Q328))/(MAX(Q27:Q328)-MIN(Q27:Q328))*2/3</f>
        <v>0.81958315765579082</v>
      </c>
      <c r="S27" s="13">
        <v>0.49772693589541267</v>
      </c>
      <c r="T27" s="13">
        <v>0.14285714285714313</v>
      </c>
      <c r="U27" s="13">
        <v>0.13820172139322653</v>
      </c>
      <c r="V27" s="14">
        <f>S27*0.2699+T27*0.4591+U27*0.2709</f>
        <v>0.23736106060931136</v>
      </c>
      <c r="W27" s="14">
        <f>(1/3+(V27-0.0743999105258543)/(0.835935714285715-0.0743999105258543)*2/3)/0.764560849939173</f>
        <v>0.62257101435723061</v>
      </c>
      <c r="X27" s="7">
        <f>M27*R27</f>
        <v>819583.1576557908</v>
      </c>
      <c r="Y27" s="7">
        <f>M27*R27*W27</f>
        <v>510248.71781186771</v>
      </c>
      <c r="Z27" s="7">
        <f>M27*R27*L27</f>
        <v>32783.326306231633</v>
      </c>
      <c r="AA27" s="7">
        <f>Y27*L27</f>
        <v>20409.94871247471</v>
      </c>
      <c r="AB27" s="3"/>
    </row>
    <row r="28" spans="1:28" x14ac:dyDescent="0.15">
      <c r="A28" s="1" t="s">
        <v>56</v>
      </c>
      <c r="B28" s="7">
        <v>83492525.799999982</v>
      </c>
      <c r="C28" s="14">
        <v>0.15259180229519431</v>
      </c>
      <c r="D28" s="11">
        <v>32494872.18</v>
      </c>
      <c r="E28" s="13">
        <v>19.46766035266775</v>
      </c>
      <c r="F28">
        <v>100</v>
      </c>
      <c r="G28" s="20">
        <v>0.20780726774832231</v>
      </c>
      <c r="H28" s="14">
        <v>0.10706045223811721</v>
      </c>
      <c r="I28" s="15">
        <v>5.2999999999999999E-2</v>
      </c>
      <c r="J28" s="21">
        <v>0.94863275905350564</v>
      </c>
      <c r="K28" s="2" t="s">
        <v>308</v>
      </c>
      <c r="L28" s="14">
        <v>5.6829999999999999E-2</v>
      </c>
      <c r="M28" s="2">
        <v>700000</v>
      </c>
      <c r="N28" s="14">
        <v>0.79964572235695608</v>
      </c>
      <c r="O28" s="15">
        <v>0.93984492384249907</v>
      </c>
      <c r="P28" s="14">
        <v>0.54980734453730784</v>
      </c>
      <c r="Q28" s="14">
        <f>N28*0.4046+O28*0.1824+P28*0.413</f>
        <v>0.72203480666840436</v>
      </c>
      <c r="R28" s="17">
        <f>1/3+(Q28-MIN(Q28:Q329))/(MAX(Q28:Q329)-MIN(Q28:Q329))*2/3</f>
        <v>0.8232674427921931</v>
      </c>
      <c r="S28" s="13">
        <v>0.13481823183203565</v>
      </c>
      <c r="T28" s="13">
        <v>1</v>
      </c>
      <c r="U28" s="13">
        <v>0.36416903557343366</v>
      </c>
      <c r="V28" s="14">
        <f>S28*0.2699+T28*0.4591+U28*0.2709</f>
        <v>0.59414083250830962</v>
      </c>
      <c r="W28" s="14">
        <f>(1/3+(V28-0.0743999105258543)/(0.835935714285715-0.0743999105258543)*2/3)/0.764560849939173</f>
        <v>1.0310846733041457</v>
      </c>
      <c r="X28" s="7">
        <f>M28*R28</f>
        <v>576287.20995453512</v>
      </c>
      <c r="Y28" s="7">
        <f>M28*R28*W28</f>
        <v>594200.90960532939</v>
      </c>
      <c r="Z28" s="7">
        <f>M28*R28*L28</f>
        <v>32750.402141716229</v>
      </c>
      <c r="AA28" s="7">
        <f>Y28*L28</f>
        <v>33768.437692870866</v>
      </c>
      <c r="AB28" s="3"/>
    </row>
    <row r="29" spans="1:28" hidden="1" x14ac:dyDescent="0.15">
      <c r="A29" s="1" t="s">
        <v>15</v>
      </c>
      <c r="B29" s="7">
        <v>135537558.52000001</v>
      </c>
      <c r="C29" s="14">
        <v>5.7241119691964763E-2</v>
      </c>
      <c r="D29" s="11">
        <v>64933325.420000002</v>
      </c>
      <c r="E29" s="13">
        <v>5.5174441958159761</v>
      </c>
      <c r="F29">
        <v>70</v>
      </c>
      <c r="G29" s="20">
        <v>1.309254548293791</v>
      </c>
      <c r="H29" s="14">
        <v>0.1113801452784504</v>
      </c>
      <c r="I29" s="15">
        <v>0</v>
      </c>
      <c r="J29" s="21">
        <v>0.81875666259419055</v>
      </c>
      <c r="K29" s="2" t="s">
        <v>307</v>
      </c>
      <c r="L29" s="14">
        <v>0.04</v>
      </c>
      <c r="M29" s="2">
        <v>1000000</v>
      </c>
      <c r="N29" s="14">
        <v>0.79156179449669739</v>
      </c>
      <c r="O29" s="15">
        <v>1</v>
      </c>
      <c r="P29" s="14">
        <v>0.50879828729539844</v>
      </c>
      <c r="Q29" s="14">
        <f>N29*0.4046+O29*0.1824+P29*0.413</f>
        <v>0.71279959470636323</v>
      </c>
      <c r="R29" s="17">
        <f>1/3+(Q29-MIN(Q28:Q329))/(MAX(Q28:Q329)-MIN(Q28:Q329))*2/3</f>
        <v>0.81696855068078333</v>
      </c>
      <c r="S29" s="13">
        <v>3.8148054115448089E-2</v>
      </c>
      <c r="T29" s="13">
        <v>0.64285714285714446</v>
      </c>
      <c r="U29" s="13">
        <v>0.69626920115430668</v>
      </c>
      <c r="V29" s="14">
        <f>S29*0.2699+T29*0.4591+U29*0.2709</f>
        <v>0.49405120068417607</v>
      </c>
      <c r="W29" s="14">
        <f>(1/3+(V29-0.0743999105258543)/(0.835935714285715-0.0743999105258543)*2/3)/0.764560849939173</f>
        <v>0.91648181479146784</v>
      </c>
      <c r="X29" s="7">
        <f>M29*R29</f>
        <v>816968.55068078334</v>
      </c>
      <c r="Y29" s="7">
        <f>M29*R29*W29</f>
        <v>748736.81995547959</v>
      </c>
      <c r="Z29" s="7">
        <f>M29*R29*L29</f>
        <v>32678.742027231336</v>
      </c>
      <c r="AA29" s="7">
        <f>Y29*L29</f>
        <v>29949.472798219183</v>
      </c>
      <c r="AB29" s="3"/>
    </row>
    <row r="30" spans="1:28" hidden="1" x14ac:dyDescent="0.15">
      <c r="A30" s="1" t="s">
        <v>70</v>
      </c>
      <c r="B30" s="7">
        <v>119934393.79000001</v>
      </c>
      <c r="C30" s="14">
        <v>2.7788883611115471E-2</v>
      </c>
      <c r="D30" s="11">
        <v>29687809.52</v>
      </c>
      <c r="E30" s="13">
        <v>78.377655041371824</v>
      </c>
      <c r="F30">
        <v>70</v>
      </c>
      <c r="G30" s="20">
        <v>-0.33381306161688601</v>
      </c>
      <c r="H30" s="14">
        <v>0.14214463840399</v>
      </c>
      <c r="I30" s="15">
        <v>0</v>
      </c>
      <c r="J30" s="21">
        <v>0.98724126156272285</v>
      </c>
      <c r="K30" s="2" t="s">
        <v>307</v>
      </c>
      <c r="L30" s="14">
        <v>0.04</v>
      </c>
      <c r="M30" s="2">
        <v>1000000</v>
      </c>
      <c r="N30" s="14">
        <v>0.73398873500625805</v>
      </c>
      <c r="O30" s="15">
        <v>1</v>
      </c>
      <c r="P30" s="14">
        <v>0.56199818148355885</v>
      </c>
      <c r="Q30" s="14">
        <f>N30*0.4046+O30*0.1824+P30*0.413</f>
        <v>0.7114770911362418</v>
      </c>
      <c r="R30" s="17">
        <f>1/3+(Q30-MIN(Q30:Q331))/(MAX(Q30:Q331)-MIN(Q30:Q331))*2/3</f>
        <v>0.8160665348592312</v>
      </c>
      <c r="S30" s="13">
        <v>0.54304413981071842</v>
      </c>
      <c r="T30" s="13">
        <v>0.64285714285714446</v>
      </c>
      <c r="U30" s="13">
        <v>0.20086371489120619</v>
      </c>
      <c r="V30" s="14">
        <f>S30*0.2699+T30*0.4591+U30*0.2709</f>
        <v>0.4961173079846557</v>
      </c>
      <c r="W30" s="14">
        <f>(1/3+(V30-0.0743999105258543)/(0.835935714285715-0.0743999105258543)*2/3)/0.764560849939173</f>
        <v>0.91884751239983664</v>
      </c>
      <c r="X30" s="7">
        <f>M30*R30</f>
        <v>816066.53485923121</v>
      </c>
      <c r="Y30" s="7">
        <f>M30*R30*W30</f>
        <v>749840.70550815912</v>
      </c>
      <c r="Z30" s="7">
        <f>M30*R30*L30</f>
        <v>32642.66139436925</v>
      </c>
      <c r="AA30" s="7">
        <f>Y30*L30</f>
        <v>29993.628220326365</v>
      </c>
      <c r="AB30" s="3"/>
    </row>
    <row r="31" spans="1:28" hidden="1" x14ac:dyDescent="0.15">
      <c r="A31" s="1" t="s">
        <v>20</v>
      </c>
      <c r="B31" s="7">
        <v>182429033.05000001</v>
      </c>
      <c r="C31" s="14">
        <v>3.1599317464013718E-2</v>
      </c>
      <c r="D31" s="11">
        <v>63812585.829999998</v>
      </c>
      <c r="E31" s="13">
        <v>26.337752860947969</v>
      </c>
      <c r="F31">
        <v>70</v>
      </c>
      <c r="G31" s="20">
        <v>0.1218138446455342</v>
      </c>
      <c r="H31" s="14">
        <v>0.14082840236686389</v>
      </c>
      <c r="I31" s="15">
        <v>0</v>
      </c>
      <c r="J31" s="21">
        <v>0.96203168868355737</v>
      </c>
      <c r="K31" s="2" t="s">
        <v>307</v>
      </c>
      <c r="L31" s="14">
        <v>0.04</v>
      </c>
      <c r="M31" s="2">
        <v>1000000</v>
      </c>
      <c r="N31" s="14">
        <v>0.73645195562658405</v>
      </c>
      <c r="O31" s="15">
        <v>1</v>
      </c>
      <c r="P31" s="14">
        <v>0.55403812683115272</v>
      </c>
      <c r="Q31" s="14">
        <f>N31*0.4046+O31*0.1824+P31*0.413</f>
        <v>0.70918620762778195</v>
      </c>
      <c r="R31" s="17">
        <f>1/3+(Q31-MIN(Q31:Q332))/(MAX(Q31:Q332)-MIN(Q31:Q332))*2/3</f>
        <v>0.81450403384475445</v>
      </c>
      <c r="S31" s="13">
        <v>0.18242559909714168</v>
      </c>
      <c r="T31" s="13">
        <v>0.64285714285714446</v>
      </c>
      <c r="U31" s="13">
        <v>0.33824094029758345</v>
      </c>
      <c r="V31" s="14">
        <f>S31*0.2699+T31*0.4591+U31*0.2709</f>
        <v>0.4360018542086489</v>
      </c>
      <c r="W31" s="14">
        <f>(1/3+(V31-0.0743999105258543)/(0.835935714285715-0.0743999105258543)*2/3)/0.764560849939173</f>
        <v>0.85001517964011142</v>
      </c>
      <c r="X31" s="7">
        <f>M31*R31</f>
        <v>814504.03384475445</v>
      </c>
      <c r="Y31" s="7">
        <f>M31*R31*W31</f>
        <v>692340.7926461444</v>
      </c>
      <c r="Z31" s="7">
        <f>M31*R31*L31</f>
        <v>32580.161353790179</v>
      </c>
      <c r="AA31" s="7">
        <f>Y31*L31</f>
        <v>27693.631705845775</v>
      </c>
      <c r="AB31" s="3"/>
    </row>
    <row r="32" spans="1:28" x14ac:dyDescent="0.15">
      <c r="A32" s="1" t="s">
        <v>12</v>
      </c>
      <c r="B32" s="7">
        <v>203358261.84999999</v>
      </c>
      <c r="C32" s="14">
        <v>8.6881018402056115E-2</v>
      </c>
      <c r="D32" s="11">
        <v>74792809.649999991</v>
      </c>
      <c r="E32" s="13">
        <v>3.1744089549550778</v>
      </c>
      <c r="F32">
        <v>28</v>
      </c>
      <c r="G32" s="20">
        <v>-0.1062341238028556</v>
      </c>
      <c r="H32" s="14">
        <v>7.730812013348165E-2</v>
      </c>
      <c r="I32" s="15">
        <v>5.2999999999999999E-2</v>
      </c>
      <c r="J32" s="21">
        <v>0.68498072737633409</v>
      </c>
      <c r="K32" s="2" t="s">
        <v>308</v>
      </c>
      <c r="L32" s="14">
        <v>5.6829999999999999E-2</v>
      </c>
      <c r="M32" s="2">
        <v>700000</v>
      </c>
      <c r="N32" s="14">
        <v>0.85532461101003476</v>
      </c>
      <c r="O32" s="15">
        <v>0.93984492384249907</v>
      </c>
      <c r="P32" s="14">
        <v>0.46655783515696786</v>
      </c>
      <c r="Q32" s="14">
        <f>N32*0.4046+O32*0.1824+P32*0.413</f>
        <v>0.7101804376433597</v>
      </c>
      <c r="R32" s="17">
        <f>1/3+(Q32-MIN(Q32:Q333))/(MAX(Q32:Q333)-MIN(Q32:Q333))*2/3</f>
        <v>0.81518215012706507</v>
      </c>
      <c r="S32" s="13">
        <v>2.1911629486375081E-2</v>
      </c>
      <c r="T32" s="13">
        <v>0.14285714285714313</v>
      </c>
      <c r="U32" s="13">
        <v>0.26948161823063732</v>
      </c>
      <c r="V32" s="14">
        <f>S32*0.2699+T32*0.4591+U32*0.2709</f>
        <v>0.14450223346276669</v>
      </c>
      <c r="W32" s="14">
        <f>(1/3+(V32-0.0743999105258543)/(0.835935714285715-0.0743999105258543)*2/3)/0.764560849939173</f>
        <v>0.51624744382169885</v>
      </c>
      <c r="X32" s="7">
        <f>M32*R32</f>
        <v>570627.5050889455</v>
      </c>
      <c r="Y32" s="7">
        <f>M32*R32*W32</f>
        <v>294584.99087652157</v>
      </c>
      <c r="Z32" s="7">
        <f>M32*R32*L32</f>
        <v>32428.761114204772</v>
      </c>
      <c r="AA32" s="7">
        <f>Y32*L32</f>
        <v>16741.265031512721</v>
      </c>
      <c r="AB32" s="3"/>
    </row>
    <row r="33" spans="1:28" hidden="1" x14ac:dyDescent="0.15">
      <c r="A33" s="1" t="s">
        <v>22</v>
      </c>
      <c r="B33" s="7">
        <v>97267679.639999986</v>
      </c>
      <c r="C33" s="14">
        <v>9.7575606153320588E-2</v>
      </c>
      <c r="D33" s="11">
        <v>43749392.849999987</v>
      </c>
      <c r="E33" s="13">
        <v>1.971829311043922</v>
      </c>
      <c r="F33">
        <v>40</v>
      </c>
      <c r="G33" s="20">
        <v>0.16596500890235411</v>
      </c>
      <c r="H33" s="14">
        <v>7.3170731707317069E-2</v>
      </c>
      <c r="I33" s="15">
        <v>0</v>
      </c>
      <c r="J33" s="21">
        <v>0.49285671209006332</v>
      </c>
      <c r="K33" s="2" t="s">
        <v>307</v>
      </c>
      <c r="L33" s="14">
        <v>0.04</v>
      </c>
      <c r="M33" s="2">
        <v>1000000</v>
      </c>
      <c r="N33" s="14">
        <v>0.86306737099827668</v>
      </c>
      <c r="O33" s="15">
        <v>1</v>
      </c>
      <c r="P33" s="14">
        <v>0.40589367160926776</v>
      </c>
      <c r="Q33" s="14">
        <f>N33*0.4046+O33*0.1824+P33*0.413</f>
        <v>0.69923114468053038</v>
      </c>
      <c r="R33" s="17">
        <f>1/3+(Q33-MIN(Q33:Q334))/(MAX(Q33:Q334)-MIN(Q33:Q334))*2/3</f>
        <v>0.8077141661378987</v>
      </c>
      <c r="S33" s="13">
        <v>1.3578168081872215E-2</v>
      </c>
      <c r="T33" s="13">
        <v>0.28571428571428437</v>
      </c>
      <c r="U33" s="13">
        <v>0.35155306983953322</v>
      </c>
      <c r="V33" s="14">
        <f>S33*0.2699+T33*0.4591+U33*0.2709</f>
        <v>0.23007190275625483</v>
      </c>
      <c r="W33" s="14">
        <f>(1/3+(V33-0.0743999105258543)/(0.835935714285715-0.0743999105258543)*2/3)/0.764560849939173</f>
        <v>0.6142249118600388</v>
      </c>
      <c r="X33" s="7">
        <f>M33*R33</f>
        <v>807714.16613789869</v>
      </c>
      <c r="Y33" s="7">
        <f>M33*R33*W33</f>
        <v>496118.16250415554</v>
      </c>
      <c r="Z33" s="7">
        <f>M33*R33*L33</f>
        <v>32308.566645515948</v>
      </c>
      <c r="AA33" s="7">
        <f>Y33*L33</f>
        <v>19844.726500166224</v>
      </c>
      <c r="AB33" s="3"/>
    </row>
    <row r="34" spans="1:28" x14ac:dyDescent="0.15">
      <c r="A34" s="1" t="s">
        <v>51</v>
      </c>
      <c r="B34" s="7">
        <v>104409268.06999999</v>
      </c>
      <c r="C34" s="14">
        <v>6.0000028597078162E-2</v>
      </c>
      <c r="D34" s="11">
        <v>40464252.099999987</v>
      </c>
      <c r="E34" s="13">
        <v>2.309605425081517</v>
      </c>
      <c r="F34">
        <v>70</v>
      </c>
      <c r="G34" s="20">
        <v>0.32186020033837948</v>
      </c>
      <c r="H34" s="14">
        <v>6.5929675013319131E-2</v>
      </c>
      <c r="I34" s="15">
        <v>5.2999999999999999E-2</v>
      </c>
      <c r="J34" s="21">
        <v>0.56702561002829943</v>
      </c>
      <c r="K34" s="2" t="s">
        <v>308</v>
      </c>
      <c r="L34" s="14">
        <v>5.6829999999999999E-2</v>
      </c>
      <c r="M34" s="2">
        <v>700000</v>
      </c>
      <c r="N34" s="14">
        <v>0.87661837622481209</v>
      </c>
      <c r="O34" s="15">
        <v>0.93984492384249907</v>
      </c>
      <c r="P34" s="14">
        <v>0.42931288944325241</v>
      </c>
      <c r="Q34" s="14">
        <f>N34*0.4046+O34*0.1824+P34*0.413</f>
        <v>0.70341373246949401</v>
      </c>
      <c r="R34" s="17">
        <f>1/3+(Q34-MIN(Q33:Q334))/(MAX(Q33:Q334)-MIN(Q33:Q334))*2/3</f>
        <v>0.81056690729180714</v>
      </c>
      <c r="S34" s="13">
        <v>1.5918839839810225E-2</v>
      </c>
      <c r="T34" s="13">
        <v>0.64285714285714446</v>
      </c>
      <c r="U34" s="13">
        <v>0.39855742464111926</v>
      </c>
      <c r="V34" s="14">
        <f>S34*0.2699+T34*0.4591+U34*0.2709</f>
        <v>0.40740141549375897</v>
      </c>
      <c r="W34" s="14">
        <f>(1/3+(V34-0.0743999105258543)/(0.835935714285715-0.0743999105258543)*2/3)/0.764560849939173</f>
        <v>0.81726761156830319</v>
      </c>
      <c r="X34" s="7">
        <f>M34*R34</f>
        <v>567396.83510426502</v>
      </c>
      <c r="Y34" s="7">
        <f>M34*R34*W34</f>
        <v>463715.05623707705</v>
      </c>
      <c r="Z34" s="7">
        <f>M34*R34*L34</f>
        <v>32245.162138975382</v>
      </c>
      <c r="AA34" s="7">
        <f>Y34*L34</f>
        <v>26352.926645953088</v>
      </c>
      <c r="AB34" s="3"/>
    </row>
    <row r="35" spans="1:28" hidden="1" x14ac:dyDescent="0.15">
      <c r="A35" s="1" t="s">
        <v>63</v>
      </c>
      <c r="B35" s="7">
        <v>65085708.140000001</v>
      </c>
      <c r="C35" s="14">
        <v>7.1342236455537791E-2</v>
      </c>
      <c r="D35" s="11">
        <v>31619542.370000001</v>
      </c>
      <c r="E35" s="13">
        <v>2.519678776780724</v>
      </c>
      <c r="F35">
        <v>70</v>
      </c>
      <c r="G35" s="20">
        <v>0.45963871741344081</v>
      </c>
      <c r="H35" s="14">
        <v>9.8249027237354083E-2</v>
      </c>
      <c r="I35" s="15">
        <v>0</v>
      </c>
      <c r="J35" s="21">
        <v>0.60312401357856682</v>
      </c>
      <c r="K35" s="2" t="s">
        <v>307</v>
      </c>
      <c r="L35" s="14">
        <v>0.04</v>
      </c>
      <c r="M35" s="2">
        <v>1000000</v>
      </c>
      <c r="N35" s="14">
        <v>0.81613553402785</v>
      </c>
      <c r="O35" s="15">
        <v>1</v>
      </c>
      <c r="P35" s="14">
        <v>0.44071114948933277</v>
      </c>
      <c r="Q35" s="14">
        <f>N35*0.4046+O35*0.1824+P35*0.413</f>
        <v>0.69462214180676252</v>
      </c>
      <c r="R35" s="17">
        <f>1/3+(Q35-MIN(Q34:Q335))/(MAX(Q34:Q335)-MIN(Q34:Q335))*2/3</f>
        <v>0.80457058784620727</v>
      </c>
      <c r="S35" s="13">
        <v>1.7374575582337497E-2</v>
      </c>
      <c r="T35" s="13">
        <v>0.64285714285714446</v>
      </c>
      <c r="U35" s="13">
        <v>0.44009937507308838</v>
      </c>
      <c r="V35" s="14">
        <f>S35*0.2699+T35*0.4591+U35*0.2709</f>
        <v>0.4190480329426875</v>
      </c>
      <c r="W35" s="14">
        <f>(1/3+(V35-0.0743999105258543)/(0.835935714285715-0.0743999105258543)*2/3)/0.764560849939173</f>
        <v>0.83060301531917424</v>
      </c>
      <c r="X35" s="7">
        <f>M35*R35</f>
        <v>804570.58784620732</v>
      </c>
      <c r="Y35" s="7">
        <f>M35*R35*W35</f>
        <v>668278.75630218035</v>
      </c>
      <c r="Z35" s="7">
        <f>M35*R35*L35</f>
        <v>32182.823513848292</v>
      </c>
      <c r="AA35" s="7">
        <f>Y35*L35</f>
        <v>26731.150252087216</v>
      </c>
      <c r="AB35" s="3"/>
    </row>
    <row r="36" spans="1:28" x14ac:dyDescent="0.15">
      <c r="A36" s="1" t="s">
        <v>87</v>
      </c>
      <c r="B36" s="7">
        <v>120936342.8</v>
      </c>
      <c r="C36" s="14">
        <v>6.8872219691432576E-2</v>
      </c>
      <c r="D36" s="11">
        <v>30173173.390000001</v>
      </c>
      <c r="E36" s="13">
        <v>1.675121442674135</v>
      </c>
      <c r="F36">
        <v>28</v>
      </c>
      <c r="G36" s="20">
        <v>-0.25429327361856202</v>
      </c>
      <c r="H36" s="14">
        <v>4.4581618655692733E-2</v>
      </c>
      <c r="I36" s="15">
        <v>5.2999999999999999E-2</v>
      </c>
      <c r="J36" s="21">
        <v>0.40302835691505617</v>
      </c>
      <c r="K36" s="2" t="s">
        <v>308</v>
      </c>
      <c r="L36" s="14">
        <v>5.6829999999999999E-2</v>
      </c>
      <c r="M36" s="2">
        <v>700000</v>
      </c>
      <c r="N36" s="14">
        <v>0.91656939697114226</v>
      </c>
      <c r="O36" s="15">
        <v>0.93984492384249907</v>
      </c>
      <c r="P36" s="14">
        <v>0.37752989824683453</v>
      </c>
      <c r="Q36" s="14">
        <f>N36*0.4046+O36*0.1824+P36*0.413</f>
        <v>0.69819154009933859</v>
      </c>
      <c r="R36" s="17">
        <f>1/3+(Q36-MIN(Q35:Q336))/(MAX(Q35:Q336)-MIN(Q35:Q336))*2/3</f>
        <v>0.80700510205551823</v>
      </c>
      <c r="S36" s="13">
        <v>1.1522085078366535E-2</v>
      </c>
      <c r="T36" s="13">
        <v>0.14285714285714313</v>
      </c>
      <c r="U36" s="13">
        <v>0.22483992804391914</v>
      </c>
      <c r="V36" s="14">
        <f>S36*0.2699+T36*0.4591+U36*0.2709</f>
        <v>0.12960466155546324</v>
      </c>
      <c r="W36" s="14">
        <f>(1/3+(V36-0.0743999105258543)/(0.835935714285715-0.0743999105258543)*2/3)/0.764560849939173</f>
        <v>0.49918968974308425</v>
      </c>
      <c r="X36" s="7">
        <f>M36*R36</f>
        <v>564903.57143886271</v>
      </c>
      <c r="Y36" s="7">
        <f>M36*R36*W36</f>
        <v>281994.0385613261</v>
      </c>
      <c r="Z36" s="7">
        <f>M36*R36*L36</f>
        <v>32103.469964870568</v>
      </c>
      <c r="AA36" s="7">
        <f>Y36*L36</f>
        <v>16025.721211440163</v>
      </c>
      <c r="AB36" s="3"/>
    </row>
    <row r="37" spans="1:28" x14ac:dyDescent="0.15">
      <c r="A37" s="1" t="s">
        <v>9</v>
      </c>
      <c r="B37" s="7">
        <v>324806032.62000012</v>
      </c>
      <c r="C37" s="14">
        <v>0.15268509417748499</v>
      </c>
      <c r="D37" s="11">
        <v>88914855.089999974</v>
      </c>
      <c r="E37" s="13">
        <v>4.2666814875572738</v>
      </c>
      <c r="F37">
        <v>28</v>
      </c>
      <c r="G37" s="20">
        <v>-0.19842304568949601</v>
      </c>
      <c r="H37" s="14">
        <v>0.1093347086126869</v>
      </c>
      <c r="I37" s="15">
        <v>5.2999999999999999E-2</v>
      </c>
      <c r="J37" s="21">
        <v>0.76562581413300856</v>
      </c>
      <c r="K37" s="2" t="s">
        <v>308</v>
      </c>
      <c r="L37" s="14">
        <v>5.6829999999999999E-2</v>
      </c>
      <c r="M37" s="2">
        <v>700000</v>
      </c>
      <c r="N37" s="14">
        <v>0.79538964917682908</v>
      </c>
      <c r="O37" s="15">
        <v>0.93984492384249907</v>
      </c>
      <c r="P37" s="14">
        <v>0.49202194357197498</v>
      </c>
      <c r="Q37" s="14">
        <f>N37*0.4046+O37*0.1824+P37*0.413</f>
        <v>0.69644742886104249</v>
      </c>
      <c r="R37" s="17">
        <f>1/3+(Q37-MIN(Q36:Q337))/(MAX(Q36:Q337)-MIN(Q36:Q337))*2/3</f>
        <v>0.80581552800291611</v>
      </c>
      <c r="S37" s="13">
        <v>2.9480700726162365E-2</v>
      </c>
      <c r="T37" s="13">
        <v>0.14285714285714313</v>
      </c>
      <c r="U37" s="13">
        <v>0.24168550232309954</v>
      </c>
      <c r="V37" s="14">
        <f>S37*0.2699+T37*0.4591+U37*0.2709</f>
        <v>0.13901515799103331</v>
      </c>
      <c r="W37" s="14">
        <f>(1/3+(V37-0.0743999105258543)/(0.835935714285715-0.0743999105258543)*2/3)/0.764560849939173</f>
        <v>0.50996472979353291</v>
      </c>
      <c r="X37" s="7">
        <f>M37*R37</f>
        <v>564070.86960204132</v>
      </c>
      <c r="Y37" s="7">
        <f>M37*R37*W37</f>
        <v>287656.24860100815</v>
      </c>
      <c r="Z37" s="7">
        <f>M37*R37*L37</f>
        <v>32056.147519484006</v>
      </c>
      <c r="AA37" s="7">
        <f>Y37*L37</f>
        <v>16347.504607995294</v>
      </c>
      <c r="AB37" s="3"/>
    </row>
    <row r="38" spans="1:28" x14ac:dyDescent="0.15">
      <c r="A38" s="1" t="s">
        <v>64</v>
      </c>
      <c r="B38" s="7">
        <v>53005659.130000003</v>
      </c>
      <c r="C38" s="14">
        <v>8.3886211453286369E-2</v>
      </c>
      <c r="D38" s="11">
        <v>26616992.300000001</v>
      </c>
      <c r="E38" s="13">
        <v>1.397290621036622</v>
      </c>
      <c r="F38">
        <v>70</v>
      </c>
      <c r="G38" s="20">
        <v>0.69161294512871996</v>
      </c>
      <c r="H38" s="14">
        <v>2.7397260273972601E-2</v>
      </c>
      <c r="I38" s="15">
        <v>5.2999999999999999E-2</v>
      </c>
      <c r="J38" s="21">
        <v>0.28432926912647583</v>
      </c>
      <c r="K38" s="2" t="s">
        <v>308</v>
      </c>
      <c r="L38" s="14">
        <v>5.6829999999999999E-2</v>
      </c>
      <c r="M38" s="2">
        <v>700000</v>
      </c>
      <c r="N38" s="14">
        <v>0.94872842273542335</v>
      </c>
      <c r="O38" s="15">
        <v>0.93984492384249907</v>
      </c>
      <c r="P38" s="14">
        <v>0.34005003979501741</v>
      </c>
      <c r="Q38" s="14">
        <f>N38*0.4046+O38*0.1824+P38*0.413</f>
        <v>0.69572390038296628</v>
      </c>
      <c r="R38" s="17">
        <f>1/3+(Q38-MIN(Q38:Q339))/(MAX(Q38:Q339)-MIN(Q38:Q339))*2/3</f>
        <v>0.80532204416717235</v>
      </c>
      <c r="S38" s="13">
        <v>9.5968134810382986E-3</v>
      </c>
      <c r="T38" s="13">
        <v>0.64285714285714446</v>
      </c>
      <c r="U38" s="13">
        <v>0.51004251345851803</v>
      </c>
      <c r="V38" s="14">
        <f>S38*0.2699+T38*0.4591+U38*0.2709</f>
        <v>0.43589641114015976</v>
      </c>
      <c r="W38" s="14">
        <f>(1/3+(V38-0.0743999105258543)/(0.835935714285715-0.0743999105258543)*2/3)/0.764560849939173</f>
        <v>0.8498944470843115</v>
      </c>
      <c r="X38" s="7">
        <f>M38*R38</f>
        <v>563725.43091702065</v>
      </c>
      <c r="Y38" s="7">
        <f>M38*R38*W38</f>
        <v>479107.11341658654</v>
      </c>
      <c r="Z38" s="7">
        <f>M38*R38*L38</f>
        <v>32036.516239014283</v>
      </c>
      <c r="AA38" s="7">
        <f>Y38*L38</f>
        <v>27227.657255464612</v>
      </c>
      <c r="AB38" s="3"/>
    </row>
    <row r="39" spans="1:28" hidden="1" x14ac:dyDescent="0.15">
      <c r="A39" s="1" t="s">
        <v>52</v>
      </c>
      <c r="B39" s="7">
        <v>74903266.590000004</v>
      </c>
      <c r="C39" s="14">
        <v>9.1777653805525439E-2</v>
      </c>
      <c r="D39" s="11">
        <v>42413381.939999998</v>
      </c>
      <c r="E39" s="13">
        <v>1.8151336301333341</v>
      </c>
      <c r="F39">
        <v>70</v>
      </c>
      <c r="G39" s="20">
        <v>1.1041572187548461</v>
      </c>
      <c r="H39" s="14">
        <v>8.012568735271014E-2</v>
      </c>
      <c r="I39" s="15">
        <v>0</v>
      </c>
      <c r="J39" s="21">
        <v>0.44907637465427658</v>
      </c>
      <c r="K39" s="2" t="s">
        <v>307</v>
      </c>
      <c r="L39" s="14">
        <v>0.04</v>
      </c>
      <c r="M39" s="2">
        <v>1000000</v>
      </c>
      <c r="N39" s="14">
        <v>0.85005178065624487</v>
      </c>
      <c r="O39" s="15">
        <v>1</v>
      </c>
      <c r="P39" s="14">
        <v>0.39206980100183059</v>
      </c>
      <c r="Q39" s="14">
        <f>N39*0.4046+O39*0.1824+P39*0.413</f>
        <v>0.6882557782672728</v>
      </c>
      <c r="R39" s="17">
        <f>1/3+(Q39-MIN(Q39:Q340))/(MAX(Q39:Q340)-MIN(Q39:Q340))*2/3</f>
        <v>0.8002283987072808</v>
      </c>
      <c r="S39" s="13">
        <v>1.2492321155740657E-2</v>
      </c>
      <c r="T39" s="13">
        <v>0.64285714285714446</v>
      </c>
      <c r="U39" s="13">
        <v>0.63442978481738121</v>
      </c>
      <c r="V39" s="14">
        <f>S39*0.2699+T39*0.4591+U39*0.2709</f>
        <v>0.47037442047267797</v>
      </c>
      <c r="W39" s="14">
        <f>(1/3+(V39-0.0743999105258543)/(0.835935714285715-0.0743999105258543)*2/3)/0.764560849939173</f>
        <v>0.88937184702395888</v>
      </c>
      <c r="X39" s="7">
        <f>M39*R39</f>
        <v>800228.39870728075</v>
      </c>
      <c r="Y39" s="7">
        <f>M39*R39*W39</f>
        <v>711700.60899931926</v>
      </c>
      <c r="Z39" s="7">
        <f>M39*R39*L39</f>
        <v>32009.13594829123</v>
      </c>
      <c r="AA39" s="7">
        <f>Y39*L39</f>
        <v>28468.024359972769</v>
      </c>
      <c r="AB39" s="3"/>
    </row>
    <row r="40" spans="1:28" hidden="1" x14ac:dyDescent="0.15">
      <c r="A40" s="1" t="s">
        <v>192</v>
      </c>
      <c r="B40" s="7">
        <v>12251621.220000001</v>
      </c>
      <c r="C40" s="14">
        <v>0.15850353966460609</v>
      </c>
      <c r="D40" s="11">
        <v>3347629.5</v>
      </c>
      <c r="E40" s="13">
        <v>0.16629550212194411</v>
      </c>
      <c r="F40">
        <v>70</v>
      </c>
      <c r="G40" s="20">
        <v>-0.30671867536868019</v>
      </c>
      <c r="H40" s="14">
        <v>2.4890190336749631E-2</v>
      </c>
      <c r="I40" s="15">
        <v>0</v>
      </c>
      <c r="J40" s="21">
        <v>-2.1465869999999998</v>
      </c>
      <c r="K40" s="2" t="s">
        <v>307</v>
      </c>
      <c r="L40" s="14">
        <v>0.04</v>
      </c>
      <c r="M40" s="2">
        <v>800000</v>
      </c>
      <c r="N40" s="14">
        <v>0.95342018509460669</v>
      </c>
      <c r="O40" s="15">
        <v>1</v>
      </c>
      <c r="P40" s="14">
        <v>1</v>
      </c>
      <c r="Q40" s="14">
        <f>N40*0.4046+O40*0.1824+P40*0.413</f>
        <v>0.981153806889278</v>
      </c>
      <c r="R40" s="17">
        <f>1/3+(Q40-MIN(Q40:Q341))/(MAX(Q40:Q341)-MIN(Q40:Q341))*2/3</f>
        <v>1</v>
      </c>
      <c r="S40" s="13">
        <v>1.0664426532099071E-3</v>
      </c>
      <c r="T40" s="13">
        <v>0.64285714285714446</v>
      </c>
      <c r="U40" s="13">
        <v>0.20903301229871557</v>
      </c>
      <c r="V40" s="14">
        <f>S40*0.2699+T40*0.4591+U40*0.2709</f>
        <v>0.35205059018953844</v>
      </c>
      <c r="W40" s="14">
        <f>(1/3+(V40-0.0743999105258543)/(0.835935714285715-0.0743999105258543)*2/3)/0.764560849939173</f>
        <v>0.75389078936113008</v>
      </c>
      <c r="X40" s="7">
        <f>M40*R40</f>
        <v>800000</v>
      </c>
      <c r="Y40" s="7">
        <f>M40*R40*W40</f>
        <v>603112.63148890401</v>
      </c>
      <c r="Z40" s="7">
        <f>M40*R40*L40</f>
        <v>32000</v>
      </c>
      <c r="AA40" s="7">
        <f>Y40*L40</f>
        <v>24124.505259556161</v>
      </c>
      <c r="AB40" s="3"/>
    </row>
    <row r="41" spans="1:28" hidden="1" x14ac:dyDescent="0.15">
      <c r="A41" s="1" t="s">
        <v>83</v>
      </c>
      <c r="B41" s="7">
        <v>47646507.18</v>
      </c>
      <c r="C41" s="14">
        <v>8.7380136686023513E-2</v>
      </c>
      <c r="D41" s="11">
        <v>24514166.27</v>
      </c>
      <c r="E41" s="13">
        <v>2.0362200684829861</v>
      </c>
      <c r="F41">
        <v>70</v>
      </c>
      <c r="G41" s="20">
        <v>0.9155953325977505</v>
      </c>
      <c r="H41" s="14">
        <v>9.2621664050235475E-2</v>
      </c>
      <c r="I41" s="15">
        <v>0</v>
      </c>
      <c r="J41" s="21">
        <v>0.5088939474282782</v>
      </c>
      <c r="K41" s="2" t="s">
        <v>307</v>
      </c>
      <c r="L41" s="14">
        <v>0.04</v>
      </c>
      <c r="M41" s="2">
        <v>1000000</v>
      </c>
      <c r="N41" s="14">
        <v>0.82666665198820055</v>
      </c>
      <c r="O41" s="15">
        <v>1</v>
      </c>
      <c r="P41" s="14">
        <v>0.41095751251896784</v>
      </c>
      <c r="Q41" s="14">
        <f>N41*0.4046+O41*0.1824+P41*0.413</f>
        <v>0.68659478006475971</v>
      </c>
      <c r="R41" s="17">
        <f>1/3+(Q41-MIN(Q40:Q341))/(MAX(Q40:Q341)-MIN(Q40:Q341))*2/3</f>
        <v>0.79909551204286222</v>
      </c>
      <c r="S41" s="13">
        <v>1.4024373778886504E-2</v>
      </c>
      <c r="T41" s="13">
        <v>0.64285714285714446</v>
      </c>
      <c r="U41" s="13">
        <v>0.57757601187707042</v>
      </c>
      <c r="V41" s="14">
        <f>S41*0.2699+T41*0.4591+U41*0.2709</f>
        <v>0.45538623438613485</v>
      </c>
      <c r="W41" s="14">
        <f>(1/3+(V41-0.0743999105258543)/(0.835935714285715-0.0743999105258543)*2/3)/0.764560849939173</f>
        <v>0.87221033950182192</v>
      </c>
      <c r="X41" s="7">
        <f>M41*R41</f>
        <v>799095.51204286225</v>
      </c>
      <c r="Y41" s="7">
        <f>M41*R41*W41</f>
        <v>696979.36785328714</v>
      </c>
      <c r="Z41" s="7">
        <f>M41*R41*L41</f>
        <v>31963.820481714491</v>
      </c>
      <c r="AA41" s="7">
        <f>Y41*L41</f>
        <v>27879.174714131485</v>
      </c>
      <c r="AB41" s="3"/>
    </row>
    <row r="42" spans="1:28" hidden="1" x14ac:dyDescent="0.15">
      <c r="A42" s="1" t="s">
        <v>41</v>
      </c>
      <c r="B42" s="7">
        <v>153900098.87</v>
      </c>
      <c r="C42" s="14">
        <v>4.0492456182656643E-2</v>
      </c>
      <c r="D42" s="11">
        <v>43444332.700000003</v>
      </c>
      <c r="E42" s="13">
        <v>174.92091155536309</v>
      </c>
      <c r="F42">
        <v>70</v>
      </c>
      <c r="G42" s="20">
        <v>-6.4820657245191066E-2</v>
      </c>
      <c r="H42" s="14">
        <v>0.1764705882352941</v>
      </c>
      <c r="I42" s="15">
        <v>0</v>
      </c>
      <c r="J42" s="21">
        <v>0.99428313063825136</v>
      </c>
      <c r="K42" s="2" t="s">
        <v>307</v>
      </c>
      <c r="L42" s="14">
        <v>0.04</v>
      </c>
      <c r="M42" s="2">
        <v>1000000</v>
      </c>
      <c r="N42" s="14">
        <v>0.66975072005129155</v>
      </c>
      <c r="O42" s="15">
        <v>1</v>
      </c>
      <c r="P42" s="14">
        <v>0.56422168848604015</v>
      </c>
      <c r="Q42" s="14">
        <f>N42*0.4046+O42*0.1824+P42*0.413</f>
        <v>0.68640469867748721</v>
      </c>
      <c r="R42" s="17">
        <f>1/3+(Q42-MIN(Q41:Q342))/(MAX(Q41:Q342)-MIN(Q41:Q342))*2/3</f>
        <v>0.79965058946251166</v>
      </c>
      <c r="S42" s="13">
        <v>1</v>
      </c>
      <c r="T42" s="13">
        <v>0.64285714285714446</v>
      </c>
      <c r="U42" s="13">
        <v>0.28196829780006527</v>
      </c>
      <c r="V42" s="14">
        <f>S42*0.2699+T42*0.4591+U42*0.2709</f>
        <v>0.64142092615975266</v>
      </c>
      <c r="W42" s="14">
        <f>(1/3+(V42-0.0743999105258543)/(0.835935714285715-0.0743999105258543)*2/3)/0.764560849939173</f>
        <v>1.0852204892168584</v>
      </c>
      <c r="X42" s="7">
        <f>M42*R42</f>
        <v>799650.58946251171</v>
      </c>
      <c r="Y42" s="7">
        <f>M42*R42*W42</f>
        <v>867797.20389905619</v>
      </c>
      <c r="Z42" s="7">
        <f>M42*R42*L42</f>
        <v>31986.02357850047</v>
      </c>
      <c r="AA42" s="7">
        <f>Y42*L42</f>
        <v>34711.888155962246</v>
      </c>
      <c r="AB42" s="3"/>
    </row>
    <row r="43" spans="1:28" x14ac:dyDescent="0.15">
      <c r="A43" s="1" t="s">
        <v>69</v>
      </c>
      <c r="B43" s="7">
        <v>50709690.269999988</v>
      </c>
      <c r="C43" s="14">
        <v>7.776651659678932E-2</v>
      </c>
      <c r="D43" s="11">
        <v>26778119.050000001</v>
      </c>
      <c r="E43" s="13">
        <v>1.730794935251325</v>
      </c>
      <c r="F43">
        <v>70</v>
      </c>
      <c r="G43" s="20">
        <v>0.68915956911082132</v>
      </c>
      <c r="H43" s="14">
        <v>5.4602184087363503E-2</v>
      </c>
      <c r="I43" s="15">
        <v>5.2999999999999999E-2</v>
      </c>
      <c r="J43" s="21">
        <v>0.42223080294905518</v>
      </c>
      <c r="K43" s="2" t="s">
        <v>308</v>
      </c>
      <c r="L43" s="14">
        <v>5.6829999999999999E-2</v>
      </c>
      <c r="M43" s="2">
        <v>700000</v>
      </c>
      <c r="N43" s="14">
        <v>0.89781678548253907</v>
      </c>
      <c r="O43" s="15">
        <v>0.93984492384249907</v>
      </c>
      <c r="P43" s="14">
        <v>0.38359317110036018</v>
      </c>
      <c r="Q43" s="14">
        <f>N43*0.4046+O43*0.1824+P43*0.413</f>
        <v>0.69310836517955587</v>
      </c>
      <c r="R43" s="17">
        <f>1/3+(Q43-MIN(Q42:Q343))/(MAX(Q42:Q343)-MIN(Q42:Q343))*2/3</f>
        <v>0.80422956025269976</v>
      </c>
      <c r="S43" s="13">
        <v>1.1907883141015168E-2</v>
      </c>
      <c r="T43" s="13">
        <v>0.64285714285714446</v>
      </c>
      <c r="U43" s="13">
        <v>0.5093027898324971</v>
      </c>
      <c r="V43" s="14">
        <f>S43*0.2699+T43*0.4591+U43*0.2709</f>
        <v>0.43631977771109842</v>
      </c>
      <c r="W43" s="14">
        <f>(1/3+(V43-0.0743999105258543)/(0.835935714285715-0.0743999105258543)*2/3)/0.764560849939173</f>
        <v>0.8503792027812207</v>
      </c>
      <c r="X43" s="7">
        <f>M43*R43</f>
        <v>562960.69217688986</v>
      </c>
      <c r="Y43" s="7">
        <f>M43*R43*W43</f>
        <v>478730.06461054779</v>
      </c>
      <c r="Z43" s="7">
        <f>M43*R43*L43</f>
        <v>31993.056136412652</v>
      </c>
      <c r="AA43" s="7">
        <f>Y43*L43</f>
        <v>27206.229571817432</v>
      </c>
      <c r="AB43" s="3"/>
    </row>
    <row r="44" spans="1:28" x14ac:dyDescent="0.15">
      <c r="A44" s="1" t="s">
        <v>10</v>
      </c>
      <c r="B44" s="7">
        <v>110036672.88</v>
      </c>
      <c r="C44" s="14">
        <v>9.1858005021861769E-2</v>
      </c>
      <c r="D44" s="11">
        <v>98386029.50999999</v>
      </c>
      <c r="E44" s="13">
        <v>1.5188962678492091</v>
      </c>
      <c r="F44">
        <v>28</v>
      </c>
      <c r="G44" s="20">
        <v>3.1245648949999998</v>
      </c>
      <c r="H44" s="14">
        <v>4.4138929088277858E-2</v>
      </c>
      <c r="I44" s="15">
        <v>5.2999999999999999E-2</v>
      </c>
      <c r="J44" s="21">
        <v>0.34162719260873392</v>
      </c>
      <c r="K44" s="2" t="s">
        <v>308</v>
      </c>
      <c r="L44" s="14">
        <v>5.6829999999999999E-2</v>
      </c>
      <c r="M44" s="2">
        <v>700000</v>
      </c>
      <c r="N44" s="14">
        <v>0.91739785261010898</v>
      </c>
      <c r="O44" s="15">
        <v>0.93984492384249907</v>
      </c>
      <c r="P44" s="14">
        <v>0.35814215926524423</v>
      </c>
      <c r="Q44" s="14">
        <f>N44*0.4046+O44*0.1824+P44*0.413</f>
        <v>0.69051959705146781</v>
      </c>
      <c r="R44" s="17">
        <f>1/3+(Q44-MIN(Q44:Q345))/(MAX(Q44:Q345)-MIN(Q44:Q345))*2/3</f>
        <v>0.80246129006243483</v>
      </c>
      <c r="S44" s="13">
        <v>1.0439498596240618E-2</v>
      </c>
      <c r="T44" s="13">
        <v>0.14285714285714313</v>
      </c>
      <c r="U44" s="13">
        <v>1</v>
      </c>
      <c r="V44" s="14">
        <f>S44*0.2699+T44*0.4591+U44*0.2709</f>
        <v>0.33930333495683973</v>
      </c>
      <c r="W44" s="14">
        <f>(1/3+(V44-0.0743999105258543)/(0.835935714285715-0.0743999105258543)*2/3)/0.764560849939173</f>
        <v>0.73929515281782809</v>
      </c>
      <c r="X44" s="7">
        <f>M44*R44</f>
        <v>561722.90304370434</v>
      </c>
      <c r="Y44" s="7">
        <f>M44*R44*W44</f>
        <v>415279.01944696944</v>
      </c>
      <c r="Z44" s="7">
        <f>M44*R44*L44</f>
        <v>31922.712579973715</v>
      </c>
      <c r="AA44" s="7">
        <f>Y44*L44</f>
        <v>23600.306675171272</v>
      </c>
      <c r="AB44" s="3"/>
    </row>
    <row r="45" spans="1:28" x14ac:dyDescent="0.15">
      <c r="A45" s="1" t="s">
        <v>77</v>
      </c>
      <c r="B45" s="7">
        <v>181712080.28999999</v>
      </c>
      <c r="C45" s="14">
        <v>0.15032033283867041</v>
      </c>
      <c r="D45" s="11">
        <v>86783487.590000004</v>
      </c>
      <c r="E45" s="13">
        <v>1.798158624474959</v>
      </c>
      <c r="F45">
        <v>100</v>
      </c>
      <c r="G45" s="20">
        <v>0.72828827130690577</v>
      </c>
      <c r="H45" s="14">
        <v>6.2282935864783513E-2</v>
      </c>
      <c r="I45" s="15">
        <v>5.2999999999999999E-2</v>
      </c>
      <c r="J45" s="21">
        <v>0.44387553668020369</v>
      </c>
      <c r="K45" s="2" t="s">
        <v>308</v>
      </c>
      <c r="L45" s="14">
        <v>5.6829999999999999E-2</v>
      </c>
      <c r="M45" s="2">
        <v>700000</v>
      </c>
      <c r="N45" s="14">
        <v>0.8834429294977425</v>
      </c>
      <c r="O45" s="15">
        <v>0.93984492384249907</v>
      </c>
      <c r="P45" s="14">
        <v>0.39042760917580044</v>
      </c>
      <c r="Q45" s="14">
        <f>N45*0.4046+O45*0.1824+P45*0.413</f>
        <v>0.69011532597326397</v>
      </c>
      <c r="R45" s="17">
        <f>1/3+(Q45-MIN(Q44:Q345))/(MAX(Q44:Q345)-MIN(Q44:Q345))*2/3</f>
        <v>0.80218515080970776</v>
      </c>
      <c r="S45" s="13">
        <v>1.2374690229549616E-2</v>
      </c>
      <c r="T45" s="13">
        <v>1</v>
      </c>
      <c r="U45" s="13">
        <v>0.52110058410655857</v>
      </c>
      <c r="V45" s="14">
        <f>S45*0.2699+T45*0.4591+U45*0.2709</f>
        <v>0.60360607712742209</v>
      </c>
      <c r="W45" s="14">
        <f>(1/3+(V45-0.0743999105258543)/(0.835935714285715-0.0743999105258543)*2/3)/0.764560849939173</f>
        <v>1.0419224001505989</v>
      </c>
      <c r="X45" s="7">
        <f>M45*R45</f>
        <v>561529.60556679545</v>
      </c>
      <c r="Y45" s="7">
        <f>M45*R45*W45</f>
        <v>585070.27438777464</v>
      </c>
      <c r="Z45" s="7">
        <f>M45*R45*L45</f>
        <v>31911.727484360985</v>
      </c>
      <c r="AA45" s="7">
        <f>Y45*L45</f>
        <v>33249.543693457235</v>
      </c>
      <c r="AB45" s="3"/>
    </row>
    <row r="46" spans="1:28" x14ac:dyDescent="0.15">
      <c r="A46" s="1" t="s">
        <v>27</v>
      </c>
      <c r="B46" s="7">
        <v>187669783.06999999</v>
      </c>
      <c r="C46" s="14">
        <v>6.4727097038680459E-2</v>
      </c>
      <c r="D46" s="11">
        <v>42492979.100000001</v>
      </c>
      <c r="E46" s="13">
        <v>1.271426307394983</v>
      </c>
      <c r="F46">
        <v>70</v>
      </c>
      <c r="G46" s="20">
        <v>-0.3652248568413366</v>
      </c>
      <c r="H46" s="14">
        <v>2.4040489245044289E-2</v>
      </c>
      <c r="I46" s="15">
        <v>5.2999999999999999E-2</v>
      </c>
      <c r="J46" s="21">
        <v>0.21348174551390761</v>
      </c>
      <c r="K46" s="2" t="s">
        <v>308</v>
      </c>
      <c r="L46" s="14">
        <v>5.6829999999999999E-2</v>
      </c>
      <c r="M46" s="2">
        <v>700000</v>
      </c>
      <c r="N46" s="14">
        <v>0.95501032624278015</v>
      </c>
      <c r="O46" s="15">
        <v>0.93984492384249907</v>
      </c>
      <c r="P46" s="14">
        <v>0.31767956350541149</v>
      </c>
      <c r="Q46" s="14">
        <f>N46*0.4046+O46*0.1824+P46*0.413</f>
        <v>0.68902655183443562</v>
      </c>
      <c r="R46" s="17">
        <f>1/3+(Q46-MIN(Q45:Q346))/(MAX(Q45:Q346)-MIN(Q45:Q346))*2/3</f>
        <v>0.80144145853664062</v>
      </c>
      <c r="S46" s="13">
        <v>8.7246172750269999E-3</v>
      </c>
      <c r="T46" s="13">
        <v>0.64285714285714446</v>
      </c>
      <c r="U46" s="13">
        <v>0.19139266483723327</v>
      </c>
      <c r="V46" s="14">
        <f>S46*0.2699+T46*0.4591+U46*0.2709</f>
        <v>0.34933876139265124</v>
      </c>
      <c r="W46" s="14">
        <f>(1/3+(V46-0.0743999105258543)/(0.835935714285715-0.0743999105258543)*2/3)/0.764560849939173</f>
        <v>0.7507857391550673</v>
      </c>
      <c r="X46" s="7">
        <f>M46*R46</f>
        <v>561009.02097564843</v>
      </c>
      <c r="Y46" s="7">
        <f>M46*R46*W46</f>
        <v>421197.57248586288</v>
      </c>
      <c r="Z46" s="7">
        <f>M46*R46*L46</f>
        <v>31882.142662046099</v>
      </c>
      <c r="AA46" s="7">
        <f>Y46*L46</f>
        <v>23936.658044371587</v>
      </c>
      <c r="AB46" s="3"/>
    </row>
    <row r="47" spans="1:28" x14ac:dyDescent="0.15">
      <c r="A47" s="1" t="s">
        <v>11</v>
      </c>
      <c r="B47" s="7">
        <v>209084031.78999999</v>
      </c>
      <c r="C47" s="14">
        <v>0.1562843671047042</v>
      </c>
      <c r="D47" s="11">
        <v>69729995.629999995</v>
      </c>
      <c r="E47" s="13">
        <v>1.877752577253863</v>
      </c>
      <c r="F47">
        <v>28</v>
      </c>
      <c r="G47" s="20">
        <v>-3.4376535252950847E-2</v>
      </c>
      <c r="H47" s="14">
        <v>7.1642685851318944E-2</v>
      </c>
      <c r="I47" s="15">
        <v>5.2999999999999999E-2</v>
      </c>
      <c r="J47" s="21">
        <v>0.46744847424868963</v>
      </c>
      <c r="K47" s="2" t="s">
        <v>308</v>
      </c>
      <c r="L47" s="14">
        <v>5.6829999999999999E-2</v>
      </c>
      <c r="M47" s="2">
        <v>700000</v>
      </c>
      <c r="N47" s="14">
        <v>0.86592697551905473</v>
      </c>
      <c r="O47" s="15">
        <v>0.93984492384249907</v>
      </c>
      <c r="P47" s="14">
        <v>0.39787088744305732</v>
      </c>
      <c r="Q47" s="14">
        <f>N47*0.4046+O47*0.1824+P47*0.413</f>
        <v>0.68610244491786399</v>
      </c>
      <c r="R47" s="17">
        <f>1/3+(Q47-MIN(Q46:Q347))/(MAX(Q46:Q347)-MIN(Q46:Q347))*2/3</f>
        <v>0.79944413361687672</v>
      </c>
      <c r="S47" s="13">
        <v>1.2926248821670039E-2</v>
      </c>
      <c r="T47" s="13">
        <v>0.14285714285714313</v>
      </c>
      <c r="U47" s="13">
        <v>0.29114758231122617</v>
      </c>
      <c r="V47" s="14">
        <f>S47*0.2699+T47*0.4591+U47*0.2709</f>
        <v>0.14794638889079431</v>
      </c>
      <c r="W47" s="14">
        <f>(1/3+(V47-0.0743999105258543)/(0.835935714285715-0.0743999105258543)*2/3)/0.764560849939173</f>
        <v>0.52019100970380194</v>
      </c>
      <c r="X47" s="7">
        <f>M47*R47</f>
        <v>559610.89353181375</v>
      </c>
      <c r="Y47" s="7">
        <f>M47*R47*W47</f>
        <v>291104.55574756098</v>
      </c>
      <c r="Z47" s="7">
        <f>M47*R47*L47</f>
        <v>31802.687079412975</v>
      </c>
      <c r="AA47" s="7">
        <f>Y47*L47</f>
        <v>16543.47190313389</v>
      </c>
      <c r="AB47" s="3"/>
    </row>
    <row r="48" spans="1:28" hidden="1" x14ac:dyDescent="0.15">
      <c r="A48" s="1" t="s">
        <v>60</v>
      </c>
      <c r="B48" s="7">
        <v>74087731.470000014</v>
      </c>
      <c r="C48" s="14">
        <v>0.1535383554645097</v>
      </c>
      <c r="D48" s="11">
        <v>33438703.370000001</v>
      </c>
      <c r="E48" s="13">
        <v>1.174298349746975</v>
      </c>
      <c r="F48">
        <v>100</v>
      </c>
      <c r="G48" s="20">
        <v>0.52378051958061933</v>
      </c>
      <c r="H48" s="14">
        <v>4.1232227488151661E-2</v>
      </c>
      <c r="I48" s="15">
        <v>0</v>
      </c>
      <c r="J48" s="21">
        <v>0.14842765450920631</v>
      </c>
      <c r="K48" s="2" t="s">
        <v>307</v>
      </c>
      <c r="L48" s="14">
        <v>0.04</v>
      </c>
      <c r="M48" s="2">
        <v>1000000</v>
      </c>
      <c r="N48" s="14">
        <v>0.92283749132500581</v>
      </c>
      <c r="O48" s="15">
        <v>1</v>
      </c>
      <c r="P48" s="14">
        <v>0.29713839369969558</v>
      </c>
      <c r="Q48" s="14">
        <f>N48*0.4046+O48*0.1824+P48*0.413</f>
        <v>0.67849820558807161</v>
      </c>
      <c r="R48" s="17">
        <f>1/3+(Q48-MIN(Q48:Q349))/(MAX(Q48:Q349)-MIN(Q48:Q349))*2/3</f>
        <v>0.79425002234031261</v>
      </c>
      <c r="S48" s="13">
        <v>8.0515540937266331E-3</v>
      </c>
      <c r="T48" s="13">
        <v>1</v>
      </c>
      <c r="U48" s="13">
        <v>0.45943893292914451</v>
      </c>
      <c r="V48" s="14">
        <f>S48*0.2699+T48*0.4591+U48*0.2709</f>
        <v>0.58573512138040207</v>
      </c>
      <c r="W48" s="14">
        <f>(1/3+(V48-0.0743999105258543)/(0.835935714285715-0.0743999105258543)*2/3)/0.764560849939173</f>
        <v>1.0214601147406506</v>
      </c>
      <c r="X48" s="7">
        <f>M48*R48</f>
        <v>794250.0223403126</v>
      </c>
      <c r="Y48" s="7">
        <f>M48*R48*W48</f>
        <v>811294.71895250003</v>
      </c>
      <c r="Z48" s="7">
        <f>M48*R48*L48</f>
        <v>31770.000893612505</v>
      </c>
      <c r="AA48" s="7">
        <f>Y48*L48</f>
        <v>32451.788758100003</v>
      </c>
      <c r="AB48" s="3"/>
    </row>
    <row r="49" spans="1:28" x14ac:dyDescent="0.15">
      <c r="A49" s="1" t="s">
        <v>75</v>
      </c>
      <c r="B49" s="7">
        <v>109903508.15000001</v>
      </c>
      <c r="C49" s="14">
        <v>0.15916281722441089</v>
      </c>
      <c r="D49" s="11">
        <v>29719333.960000001</v>
      </c>
      <c r="E49" s="13">
        <v>1.4548228597347981</v>
      </c>
      <c r="F49">
        <v>100</v>
      </c>
      <c r="G49" s="20">
        <v>0.1214581970624483</v>
      </c>
      <c r="H49" s="14">
        <v>4.7560222359481159E-2</v>
      </c>
      <c r="I49" s="15">
        <v>5.2999999999999999E-2</v>
      </c>
      <c r="J49" s="21">
        <v>0.31263109229511882</v>
      </c>
      <c r="K49" s="2" t="s">
        <v>308</v>
      </c>
      <c r="L49" s="14">
        <v>5.6829999999999999E-2</v>
      </c>
      <c r="M49" s="2">
        <v>700000</v>
      </c>
      <c r="N49" s="14">
        <v>0.91099520181968918</v>
      </c>
      <c r="O49" s="15">
        <v>0.93984492384249907</v>
      </c>
      <c r="P49" s="14">
        <v>0.34898648857353193</v>
      </c>
      <c r="Q49" s="14">
        <f>N49*0.4046+O49*0.1824+P49*0.413</f>
        <v>0.68414779254598668</v>
      </c>
      <c r="R49" s="17">
        <f>1/3+(Q49-MIN(Q48:Q349))/(MAX(Q48:Q349)-MIN(Q48:Q349))*2/3</f>
        <v>0.79810899916276323</v>
      </c>
      <c r="S49" s="13">
        <v>9.9954920181424302E-3</v>
      </c>
      <c r="T49" s="13">
        <v>1</v>
      </c>
      <c r="U49" s="13">
        <v>0.33813370796623793</v>
      </c>
      <c r="V49" s="14">
        <f>S49*0.2699+T49*0.4591+U49*0.2709</f>
        <v>0.55339820478375046</v>
      </c>
      <c r="W49" s="14">
        <f>(1/3+(V49-0.0743999105258543)/(0.835935714285715-0.0743999105258543)*2/3)/0.764560849939173</f>
        <v>0.98443427090525792</v>
      </c>
      <c r="X49" s="7">
        <f>M49*R49</f>
        <v>558676.29941393423</v>
      </c>
      <c r="Y49" s="7">
        <f>M49*R49*W49</f>
        <v>549980.0954856039</v>
      </c>
      <c r="Z49" s="7">
        <f>M49*R49*L49</f>
        <v>31749.574095693883</v>
      </c>
      <c r="AA49" s="7">
        <f>Y49*L49</f>
        <v>31255.368826446869</v>
      </c>
      <c r="AB49" s="3"/>
    </row>
    <row r="50" spans="1:28" x14ac:dyDescent="0.15">
      <c r="A50" s="1" t="s">
        <v>49</v>
      </c>
      <c r="B50" s="7">
        <v>114831443.15000001</v>
      </c>
      <c r="C50" s="14">
        <v>6.2919331428780353E-2</v>
      </c>
      <c r="D50" s="11">
        <v>47233522.329999998</v>
      </c>
      <c r="E50" s="13">
        <v>1.524959707755513</v>
      </c>
      <c r="F50">
        <v>100</v>
      </c>
      <c r="G50" s="20">
        <v>0.49199836507873451</v>
      </c>
      <c r="H50" s="14">
        <v>5.3691275167785227E-2</v>
      </c>
      <c r="I50" s="15">
        <v>5.2999999999999999E-2</v>
      </c>
      <c r="J50" s="21">
        <v>0.3442449692839204</v>
      </c>
      <c r="K50" s="2" t="s">
        <v>308</v>
      </c>
      <c r="L50" s="14">
        <v>5.6829999999999999E-2</v>
      </c>
      <c r="M50" s="2">
        <v>700000</v>
      </c>
      <c r="N50" s="14">
        <v>0.89952147205245558</v>
      </c>
      <c r="O50" s="15">
        <v>0.93984492384249907</v>
      </c>
      <c r="P50" s="14">
        <v>0.35896873574187704</v>
      </c>
      <c r="Q50" s="14">
        <f>N50*0.4046+O50*0.1824+P50*0.413</f>
        <v>0.68362818956269056</v>
      </c>
      <c r="R50" s="17">
        <f>1/3+(Q50-MIN(Q49:Q350))/(MAX(Q49:Q350)-MIN(Q49:Q350))*2/3</f>
        <v>0.79775408191228936</v>
      </c>
      <c r="S50" s="13">
        <v>1.0481516140334785E-2</v>
      </c>
      <c r="T50" s="13">
        <v>1</v>
      </c>
      <c r="U50" s="13">
        <v>0.44985621469135745</v>
      </c>
      <c r="V50" s="14">
        <f>S50*0.2699+T50*0.4591+U50*0.2709</f>
        <v>0.58379500976616505</v>
      </c>
      <c r="W50" s="14">
        <f>(1/3+(V50-0.0743999105258543)/(0.835935714285715-0.0743999105258543)*2/3)/0.764560849939173</f>
        <v>1.0192386824826534</v>
      </c>
      <c r="X50" s="7">
        <f>M50*R50</f>
        <v>558427.85733860254</v>
      </c>
      <c r="Y50" s="7">
        <f>M50*R50*W50</f>
        <v>569171.27357540838</v>
      </c>
      <c r="Z50" s="7">
        <f>M50*R50*L50</f>
        <v>31735.455132552783</v>
      </c>
      <c r="AA50" s="7">
        <f>Y50*L50</f>
        <v>32346.003477290458</v>
      </c>
      <c r="AB50" s="3"/>
    </row>
    <row r="51" spans="1:28" hidden="1" x14ac:dyDescent="0.15">
      <c r="A51" s="1" t="s">
        <v>62</v>
      </c>
      <c r="B51" s="7">
        <v>77437981.470000014</v>
      </c>
      <c r="C51" s="14">
        <v>0.15663985410956499</v>
      </c>
      <c r="D51" s="11">
        <v>25380785.5</v>
      </c>
      <c r="E51" s="13">
        <v>1.05704241167077</v>
      </c>
      <c r="F51">
        <v>100</v>
      </c>
      <c r="G51" s="20">
        <v>-0.2223737019420535</v>
      </c>
      <c r="H51" s="14">
        <v>2.690166975881262E-2</v>
      </c>
      <c r="I51" s="15">
        <v>0</v>
      </c>
      <c r="J51" s="21">
        <v>5.3964165525400752E-2</v>
      </c>
      <c r="K51" s="2" t="s">
        <v>307</v>
      </c>
      <c r="L51" s="14">
        <v>0.04</v>
      </c>
      <c r="M51" s="2">
        <v>1000000</v>
      </c>
      <c r="N51" s="14">
        <v>0.94965587610034385</v>
      </c>
      <c r="O51" s="15">
        <v>1</v>
      </c>
      <c r="P51" s="14">
        <v>0.2673110525108166</v>
      </c>
      <c r="Q51" s="14">
        <f>N51*0.4046+O51*0.1824+P51*0.413</f>
        <v>0.6770302321571664</v>
      </c>
      <c r="R51" s="17">
        <f>1/3+(Q51-MIN(Q51:Q352))/(MAX(Q51:Q352)-MIN(Q51:Q352))*2/3</f>
        <v>0.79324731621541622</v>
      </c>
      <c r="S51" s="13">
        <v>7.2390109589354872E-3</v>
      </c>
      <c r="T51" s="13">
        <v>1</v>
      </c>
      <c r="U51" s="13">
        <v>0.23446407923022983</v>
      </c>
      <c r="V51" s="14">
        <f>S51*0.2699+T51*0.4591+U51*0.2709</f>
        <v>0.52457012812128589</v>
      </c>
      <c r="W51" s="14">
        <f>(1/3+(V51-0.0743999105258543)/(0.835935714285715-0.0743999105258543)*2/3)/0.764560849939173</f>
        <v>0.95142605686020965</v>
      </c>
      <c r="X51" s="7">
        <f>M51*R51</f>
        <v>793247.31621541618</v>
      </c>
      <c r="Y51" s="7">
        <f>M51*R51*W51</f>
        <v>754716.16618177725</v>
      </c>
      <c r="Z51" s="7">
        <f>M51*R51*L51</f>
        <v>31729.892648616649</v>
      </c>
      <c r="AA51" s="7">
        <f>Y51*L51</f>
        <v>30188.646647271089</v>
      </c>
      <c r="AB51" s="3"/>
    </row>
    <row r="52" spans="1:28" x14ac:dyDescent="0.15">
      <c r="A52" s="1" t="s">
        <v>100</v>
      </c>
      <c r="B52" s="7">
        <v>80286331.099999994</v>
      </c>
      <c r="C52" s="14">
        <v>6.0000025707987563E-2</v>
      </c>
      <c r="D52" s="11">
        <v>30036267.289999999</v>
      </c>
      <c r="E52" s="13">
        <v>1.454702297031371</v>
      </c>
      <c r="F52">
        <v>70</v>
      </c>
      <c r="G52" s="20">
        <v>0.2815088467452353</v>
      </c>
      <c r="H52" s="14">
        <v>4.9344641480339242E-2</v>
      </c>
      <c r="I52" s="15">
        <v>5.2999999999999999E-2</v>
      </c>
      <c r="J52" s="21">
        <v>0.3125741245884382</v>
      </c>
      <c r="K52" s="2" t="s">
        <v>308</v>
      </c>
      <c r="L52" s="14">
        <v>5.6829999999999999E-2</v>
      </c>
      <c r="M52" s="2">
        <v>700000</v>
      </c>
      <c r="N52" s="14">
        <v>0.9076558176392695</v>
      </c>
      <c r="O52" s="15">
        <v>0.93984492384249907</v>
      </c>
      <c r="P52" s="14">
        <v>0.34896850094504717</v>
      </c>
      <c r="Q52" s="14">
        <f>N52*0.4046+O52*0.1824+P52*0.413</f>
        <v>0.68278924881602476</v>
      </c>
      <c r="R52" s="17">
        <f>1/3+(Q52-MIN(Q52:Q353))/(MAX(Q52:Q353)-MIN(Q52:Q353))*2/3</f>
        <v>0.79718103950743591</v>
      </c>
      <c r="S52" s="13">
        <v>9.9946565582106732E-3</v>
      </c>
      <c r="T52" s="13">
        <v>0.64285714285714446</v>
      </c>
      <c r="U52" s="13">
        <v>0.38639098576016589</v>
      </c>
      <c r="V52" s="14">
        <f>S52*0.2699+T52*0.4591+U52*0.2709</f>
        <v>0.402506590133205</v>
      </c>
      <c r="W52" s="14">
        <f>(1/3+(V52-0.0743999105258543)/(0.835935714285715-0.0743999105258543)*2/3)/0.764560849939173</f>
        <v>0.81166302527883127</v>
      </c>
      <c r="X52" s="7">
        <f>M52*R52</f>
        <v>558026.72765520518</v>
      </c>
      <c r="Y52" s="7">
        <f>M52*R52*W52</f>
        <v>452929.66195507027</v>
      </c>
      <c r="Z52" s="7">
        <f>M52*R52*L52</f>
        <v>31712.65893264531</v>
      </c>
      <c r="AA52" s="7">
        <f>Y52*L52</f>
        <v>25739.992688906645</v>
      </c>
      <c r="AB52" s="3"/>
    </row>
    <row r="53" spans="1:28" hidden="1" x14ac:dyDescent="0.15">
      <c r="A53" s="1" t="s">
        <v>39</v>
      </c>
      <c r="B53" s="7">
        <v>103171771.59</v>
      </c>
      <c r="C53" s="14">
        <v>8.6373956680838263E-2</v>
      </c>
      <c r="D53" s="11">
        <v>30509185.699999999</v>
      </c>
      <c r="E53" s="13">
        <v>1.557807029958852</v>
      </c>
      <c r="F53">
        <v>28</v>
      </c>
      <c r="G53" s="20">
        <v>-0.22893122927512399</v>
      </c>
      <c r="H53" s="14">
        <v>7.9051383399209488E-2</v>
      </c>
      <c r="I53" s="15">
        <v>0</v>
      </c>
      <c r="J53" s="21">
        <v>0.35807196862732482</v>
      </c>
      <c r="K53" s="2" t="s">
        <v>307</v>
      </c>
      <c r="L53" s="14">
        <v>0.04</v>
      </c>
      <c r="M53" s="2">
        <v>1000000</v>
      </c>
      <c r="N53" s="14">
        <v>0.85206224668612063</v>
      </c>
      <c r="O53" s="15">
        <v>1</v>
      </c>
      <c r="P53" s="14">
        <v>0.36333468337926134</v>
      </c>
      <c r="Q53" s="14">
        <f>N53*0.4046+O53*0.1824+P53*0.413</f>
        <v>0.6772016092448393</v>
      </c>
      <c r="R53" s="17">
        <f>1/3+(Q53-MIN(Q52:Q353))/(MAX(Q52:Q353)-MIN(Q52:Q353))*2/3</f>
        <v>0.79336437613752298</v>
      </c>
      <c r="S53" s="13">
        <v>1.0709136732030314E-2</v>
      </c>
      <c r="T53" s="13">
        <v>0.14285714285714313</v>
      </c>
      <c r="U53" s="13">
        <v>0.23248690261720029</v>
      </c>
      <c r="V53" s="14">
        <f>S53*0.2699+T53*0.4591+U53*0.2709</f>
        <v>0.13145681220868893</v>
      </c>
      <c r="W53" s="14">
        <f>(1/3+(V53-0.0743999105258543)/(0.835935714285715-0.0743999105258543)*2/3)/0.764560849939173</f>
        <v>0.50131040649852954</v>
      </c>
      <c r="X53" s="7">
        <f>M53*R53</f>
        <v>793364.37613752298</v>
      </c>
      <c r="Y53" s="7">
        <f>M53*R53*W53</f>
        <v>397721.81790295395</v>
      </c>
      <c r="Z53" s="7">
        <f>M53*R53*L53</f>
        <v>31734.575045500918</v>
      </c>
      <c r="AA53" s="7">
        <f>Y53*L53</f>
        <v>15908.872716118158</v>
      </c>
      <c r="AB53" s="3"/>
    </row>
    <row r="54" spans="1:28" hidden="1" x14ac:dyDescent="0.15">
      <c r="A54" s="1" t="s">
        <v>104</v>
      </c>
      <c r="B54" s="7">
        <v>95946734.5</v>
      </c>
      <c r="C54" s="14">
        <v>0.1618739252663153</v>
      </c>
      <c r="D54" s="11">
        <v>20338132.04000001</v>
      </c>
      <c r="E54" s="13">
        <v>0.97433737846663082</v>
      </c>
      <c r="F54">
        <v>40</v>
      </c>
      <c r="G54" s="20">
        <v>-0.30478465849217229</v>
      </c>
      <c r="H54" s="14">
        <v>1.508429458740018E-2</v>
      </c>
      <c r="I54" s="15">
        <v>0</v>
      </c>
      <c r="J54" s="21">
        <v>-2.6338537451735589E-2</v>
      </c>
      <c r="K54" s="2" t="s">
        <v>307</v>
      </c>
      <c r="L54" s="14">
        <v>0.04</v>
      </c>
      <c r="M54" s="2">
        <v>1000000</v>
      </c>
      <c r="N54" s="14">
        <v>0.97177106044275297</v>
      </c>
      <c r="O54" s="15">
        <v>1</v>
      </c>
      <c r="P54" s="14">
        <v>0.24195505363626496</v>
      </c>
      <c r="Q54" s="14">
        <f>N54*0.4046+O54*0.1824+P54*0.413</f>
        <v>0.67550600820691531</v>
      </c>
      <c r="R54" s="17">
        <f>1/3+(Q54-MIN(Q54:Q355))/(MAX(Q54:Q355)-MIN(Q54:Q355))*2/3</f>
        <v>0.79220618790992081</v>
      </c>
      <c r="S54" s="13">
        <v>6.665893650459667E-3</v>
      </c>
      <c r="T54" s="13">
        <v>0.28571428571428437</v>
      </c>
      <c r="U54" s="13">
        <v>0.20961614267417594</v>
      </c>
      <c r="V54" s="14">
        <f>S54*0.2699+T54*0.4591+U54*0.2709</f>
        <v>0.18975556631812129</v>
      </c>
      <c r="W54" s="14">
        <f>(1/3+(V54-0.0743999105258543)/(0.835935714285715-0.0743999105258543)*2/3)/0.764560849939173</f>
        <v>0.56806261396401558</v>
      </c>
      <c r="X54" s="7">
        <f>M54*R54</f>
        <v>792206.18790992082</v>
      </c>
      <c r="Y54" s="7">
        <f>M54*R54*W54</f>
        <v>450022.71790257771</v>
      </c>
      <c r="Z54" s="7">
        <f>M54*R54*L54</f>
        <v>31688.247516396834</v>
      </c>
      <c r="AA54" s="7">
        <f>Y54*L54</f>
        <v>18000.908716103109</v>
      </c>
      <c r="AB54" s="3"/>
    </row>
    <row r="55" spans="1:28" x14ac:dyDescent="0.15">
      <c r="A55" s="1" t="s">
        <v>76</v>
      </c>
      <c r="B55" s="7">
        <v>72526203.120000005</v>
      </c>
      <c r="C55" s="14">
        <v>0.14914116780804121</v>
      </c>
      <c r="D55" s="11">
        <v>25106465.399999999</v>
      </c>
      <c r="E55" s="13">
        <v>1.714551795746962</v>
      </c>
      <c r="F55">
        <v>28</v>
      </c>
      <c r="G55" s="20">
        <v>6.1006052798431569E-2</v>
      </c>
      <c r="H55" s="14">
        <v>6.9885212694125592E-2</v>
      </c>
      <c r="I55" s="15">
        <v>5.2999999999999999E-2</v>
      </c>
      <c r="J55" s="21">
        <v>0.41675719422384683</v>
      </c>
      <c r="K55" s="2" t="s">
        <v>308</v>
      </c>
      <c r="L55" s="14">
        <v>5.6829999999999999E-2</v>
      </c>
      <c r="M55" s="2">
        <v>700000</v>
      </c>
      <c r="N55" s="14">
        <v>0.86921593261585306</v>
      </c>
      <c r="O55" s="15">
        <v>0.93984492384249907</v>
      </c>
      <c r="P55" s="14">
        <v>0.38186485040306384</v>
      </c>
      <c r="Q55" s="14">
        <f>N55*0.4046+O55*0.1824+P55*0.413</f>
        <v>0.6808226636617114</v>
      </c>
      <c r="R55" s="17">
        <f>1/3+(Q55-MIN(Q55:Q356))/(MAX(Q55:Q356)-MIN(Q55:Q356))*2/3</f>
        <v>0.79583775431041126</v>
      </c>
      <c r="S55" s="13">
        <v>1.1795323800251483E-2</v>
      </c>
      <c r="T55" s="13">
        <v>0.14285714285714313</v>
      </c>
      <c r="U55" s="13">
        <v>0.31990662856202107</v>
      </c>
      <c r="V55" s="14">
        <f>S55*0.2699+T55*0.4591+U55*0.2709</f>
        <v>0.15543197785685381</v>
      </c>
      <c r="W55" s="14">
        <f>(1/3+(V55-0.0743999105258543)/(0.835935714285715-0.0743999105258543)*2/3)/0.764560849939173</f>
        <v>0.5287620262769146</v>
      </c>
      <c r="X55" s="7">
        <f>M55*R55</f>
        <v>557086.42801728786</v>
      </c>
      <c r="Y55" s="7">
        <f>M55*R55*W55</f>
        <v>294566.14848978963</v>
      </c>
      <c r="Z55" s="7">
        <f>M55*R55*L55</f>
        <v>31659.221704222469</v>
      </c>
      <c r="AA55" s="7">
        <f>Y55*L55</f>
        <v>16740.194218674744</v>
      </c>
      <c r="AB55" s="3"/>
    </row>
    <row r="56" spans="1:28" x14ac:dyDescent="0.15">
      <c r="A56" s="1" t="s">
        <v>105</v>
      </c>
      <c r="B56" s="7">
        <v>68686418.24000001</v>
      </c>
      <c r="C56" s="14">
        <v>8.9762908854220655E-2</v>
      </c>
      <c r="D56" s="11">
        <v>23064581.039999999</v>
      </c>
      <c r="E56" s="13">
        <v>1.57316641173877</v>
      </c>
      <c r="F56">
        <v>49</v>
      </c>
      <c r="G56" s="20">
        <v>2.974276505797727E-2</v>
      </c>
      <c r="H56" s="14">
        <v>6.2781785392245271E-2</v>
      </c>
      <c r="I56" s="15">
        <v>5.2999999999999999E-2</v>
      </c>
      <c r="J56" s="21">
        <v>0.36433933973028798</v>
      </c>
      <c r="K56" s="2" t="s">
        <v>308</v>
      </c>
      <c r="L56" s="14">
        <v>5.6829999999999999E-2</v>
      </c>
      <c r="M56" s="2">
        <v>700000</v>
      </c>
      <c r="N56" s="14">
        <v>0.88250937719919564</v>
      </c>
      <c r="O56" s="15">
        <v>0.93984492384249907</v>
      </c>
      <c r="P56" s="14">
        <v>0.36531363858357624</v>
      </c>
      <c r="Q56" s="14">
        <f>N56*0.4046+O56*0.1824+P56*0.413</f>
        <v>0.67936554085868339</v>
      </c>
      <c r="R56" s="17">
        <f>1/3+(Q56-MIN(Q55:Q356))/(MAX(Q55:Q356)-MIN(Q55:Q356))*2/3</f>
        <v>0.79484245975768797</v>
      </c>
      <c r="S56" s="13">
        <v>1.0815571942149344E-2</v>
      </c>
      <c r="T56" s="13">
        <v>0.39285714285714374</v>
      </c>
      <c r="U56" s="13">
        <v>0.31048035523062512</v>
      </c>
      <c r="V56" s="14">
        <f>S56*0.2699+T56*0.4591+U56*0.2709</f>
        <v>0.26738896538487711</v>
      </c>
      <c r="W56" s="14">
        <f>(1/3+(V56-0.0743999105258543)/(0.835935714285715-0.0743999105258543)*2/3)/0.764560849939173</f>
        <v>0.65695303434980057</v>
      </c>
      <c r="X56" s="7">
        <f>M56*R56</f>
        <v>556389.72183038155</v>
      </c>
      <c r="Y56" s="7">
        <f>M56*R56*W56</f>
        <v>365521.91603751061</v>
      </c>
      <c r="Z56" s="7">
        <f>M56*R56*L56</f>
        <v>31619.627891620581</v>
      </c>
      <c r="AA56" s="7">
        <f>Y56*L56</f>
        <v>20772.610488411727</v>
      </c>
      <c r="AB56" s="3"/>
    </row>
    <row r="57" spans="1:28" hidden="1" x14ac:dyDescent="0.15">
      <c r="A57" s="1" t="s">
        <v>35</v>
      </c>
      <c r="B57" s="7">
        <v>78595786.980000004</v>
      </c>
      <c r="C57" s="14">
        <v>0.1512502937724258</v>
      </c>
      <c r="D57" s="11">
        <v>40846593.670000002</v>
      </c>
      <c r="E57" s="13">
        <v>1.058606967460858</v>
      </c>
      <c r="F57">
        <v>28</v>
      </c>
      <c r="G57" s="20">
        <v>0.46378761935947338</v>
      </c>
      <c r="H57" s="14">
        <v>3.5087719298245612E-2</v>
      </c>
      <c r="I57" s="15">
        <v>0</v>
      </c>
      <c r="J57" s="21">
        <v>5.5362348125698582E-2</v>
      </c>
      <c r="K57" s="2" t="s">
        <v>307</v>
      </c>
      <c r="L57" s="14">
        <v>0.04</v>
      </c>
      <c r="M57" s="2">
        <v>1000000</v>
      </c>
      <c r="N57" s="14">
        <v>0.9343364009486268</v>
      </c>
      <c r="O57" s="15">
        <v>1</v>
      </c>
      <c r="P57" s="14">
        <v>0.26775253579710667</v>
      </c>
      <c r="Q57" s="14">
        <f>N57*0.4046+O57*0.1824+P57*0.413</f>
        <v>0.6710143051080194</v>
      </c>
      <c r="R57" s="17">
        <f>1/3+(Q57-MIN(Q56:Q357))/(MAX(Q56:Q357)-MIN(Q56:Q357))*2/3</f>
        <v>0.78913810907847914</v>
      </c>
      <c r="S57" s="13">
        <v>7.2498527844833925E-3</v>
      </c>
      <c r="T57" s="13">
        <v>0.14285714285714313</v>
      </c>
      <c r="U57" s="13">
        <v>0.44135032104771443</v>
      </c>
      <c r="V57" s="14">
        <f>S57*0.2699+T57*0.4591+U57*0.2709</f>
        <v>0.18710425152407228</v>
      </c>
      <c r="W57" s="14">
        <f>(1/3+(V57-0.0743999105258543)/(0.835935714285715-0.0743999105258543)*2/3)/0.764560849939173</f>
        <v>0.56502685243030493</v>
      </c>
      <c r="X57" s="7">
        <f>M57*R57</f>
        <v>789138.10907847912</v>
      </c>
      <c r="Y57" s="7">
        <f>M57*R57*W57</f>
        <v>445884.2219054157</v>
      </c>
      <c r="Z57" s="7">
        <f>M57*R57*L57</f>
        <v>31565.524363139164</v>
      </c>
      <c r="AA57" s="7">
        <f>Y57*L57</f>
        <v>17835.368876216628</v>
      </c>
      <c r="AB57" s="3"/>
    </row>
    <row r="58" spans="1:28" x14ac:dyDescent="0.15">
      <c r="A58" s="1" t="s">
        <v>91</v>
      </c>
      <c r="B58" s="7">
        <v>49070943.99000001</v>
      </c>
      <c r="C58" s="14">
        <v>6.0000005718251502E-2</v>
      </c>
      <c r="D58" s="11">
        <v>28070027.710000001</v>
      </c>
      <c r="E58" s="13">
        <v>2.2420428967905699</v>
      </c>
      <c r="F58">
        <v>28</v>
      </c>
      <c r="G58" s="20">
        <v>1.264874382618304</v>
      </c>
      <c r="H58" s="14">
        <v>0.1014669926650367</v>
      </c>
      <c r="I58" s="15">
        <v>5.2999999999999999E-2</v>
      </c>
      <c r="J58" s="21">
        <v>0.55397820379285523</v>
      </c>
      <c r="K58" s="2" t="s">
        <v>308</v>
      </c>
      <c r="L58" s="14">
        <v>5.6829999999999999E-2</v>
      </c>
      <c r="M58" s="2">
        <v>700000</v>
      </c>
      <c r="N58" s="14">
        <v>0.8101133919448934</v>
      </c>
      <c r="O58" s="15">
        <v>0.93984492384249907</v>
      </c>
      <c r="P58" s="14">
        <v>0.42519310269271332</v>
      </c>
      <c r="Q58" s="14">
        <f>N58*0.4046+O58*0.1824+P58*0.413</f>
        <v>0.67480434390186628</v>
      </c>
      <c r="R58" s="17">
        <f>1/3+(Q58-MIN(Q57:Q358))/(MAX(Q57:Q358)-MIN(Q57:Q358))*2/3</f>
        <v>0.79172691282122931</v>
      </c>
      <c r="S58" s="13">
        <v>1.5450654865710792E-2</v>
      </c>
      <c r="T58" s="13">
        <v>0.14285714285714313</v>
      </c>
      <c r="U58" s="13">
        <v>0.68288802493949297</v>
      </c>
      <c r="V58" s="14">
        <f>S58*0.2699+T58*0.4591+U58*0.2709</f>
        <v>0.25475021199007841</v>
      </c>
      <c r="W58" s="14">
        <f>(1/3+(V58-0.0743999105258543)/(0.835935714285715-0.0743999105258543)*2/3)/0.764560849939173</f>
        <v>0.64248163266030511</v>
      </c>
      <c r="X58" s="7">
        <f>M58*R58</f>
        <v>554208.8389748605</v>
      </c>
      <c r="Y58" s="7">
        <f>M58*R58*W58</f>
        <v>356068.99969934049</v>
      </c>
      <c r="Z58" s="7">
        <f>M58*R58*L58</f>
        <v>31495.68831894132</v>
      </c>
      <c r="AA58" s="7">
        <f>Y58*L58</f>
        <v>20235.401252913518</v>
      </c>
      <c r="AB58" s="3"/>
    </row>
    <row r="59" spans="1:28" hidden="1" x14ac:dyDescent="0.15">
      <c r="A59" s="1" t="s">
        <v>6</v>
      </c>
      <c r="B59" s="7">
        <v>520691097.81999999</v>
      </c>
      <c r="C59" s="14">
        <v>3.3256336880923859E-2</v>
      </c>
      <c r="D59" s="11">
        <v>246685170.97999999</v>
      </c>
      <c r="E59" s="13">
        <v>4.6171419574874557</v>
      </c>
      <c r="F59">
        <v>28</v>
      </c>
      <c r="G59" s="20">
        <v>0.36597938428817811</v>
      </c>
      <c r="H59" s="14">
        <v>0.16622691292875991</v>
      </c>
      <c r="I59" s="15">
        <v>0</v>
      </c>
      <c r="J59" s="21">
        <v>0.78341579938248695</v>
      </c>
      <c r="K59" s="2" t="s">
        <v>307</v>
      </c>
      <c r="L59" s="14">
        <v>0.04</v>
      </c>
      <c r="M59" s="2">
        <v>1000000</v>
      </c>
      <c r="N59" s="14">
        <v>0.68892086240259898</v>
      </c>
      <c r="O59" s="15">
        <v>1</v>
      </c>
      <c r="P59" s="14">
        <v>0.49763922447020598</v>
      </c>
      <c r="Q59" s="14">
        <f>N59*0.4046+O59*0.1824+P59*0.413</f>
        <v>0.66666238063428662</v>
      </c>
      <c r="R59" s="17">
        <f>1/3+(Q59-MIN(Q59:Q360))/(MAX(Q59:Q360)-MIN(Q59:Q360))*2/3</f>
        <v>0.78616550669138574</v>
      </c>
      <c r="S59" s="13">
        <v>3.1909270681413852E-2</v>
      </c>
      <c r="T59" s="13">
        <v>0.14285714285714313</v>
      </c>
      <c r="U59" s="13">
        <v>0.41185991181208309</v>
      </c>
      <c r="V59" s="14">
        <f>S59*0.2699+T59*0.4591+U59*0.2709</f>
        <v>0.18577087655252134</v>
      </c>
      <c r="W59" s="14">
        <f>(1/3+(V59-0.0743999105258543)/(0.835935714285715-0.0743999105258543)*2/3)/0.764560849939173</f>
        <v>0.56350013502287655</v>
      </c>
      <c r="X59" s="7">
        <f>M59*R59</f>
        <v>786165.50669138576</v>
      </c>
      <c r="Y59" s="7">
        <f>M59*R59*W59</f>
        <v>443004.36917092401</v>
      </c>
      <c r="Z59" s="7">
        <f>M59*R59*L59</f>
        <v>31446.620267655431</v>
      </c>
      <c r="AA59" s="7">
        <f>Y59*L59</f>
        <v>17720.174766836961</v>
      </c>
      <c r="AB59" s="3"/>
    </row>
    <row r="60" spans="1:28" x14ac:dyDescent="0.15">
      <c r="A60" s="1" t="s">
        <v>86</v>
      </c>
      <c r="B60" s="7">
        <v>96008119.429999977</v>
      </c>
      <c r="C60" s="14">
        <v>7.2400011595560962E-2</v>
      </c>
      <c r="D60" s="11">
        <v>29440227.620000001</v>
      </c>
      <c r="E60" s="13">
        <v>1.3161374263511341</v>
      </c>
      <c r="F60">
        <v>70</v>
      </c>
      <c r="G60" s="20">
        <v>-0.34803934740263692</v>
      </c>
      <c r="H60" s="14">
        <v>5.1921079958463137E-2</v>
      </c>
      <c r="I60" s="15">
        <v>5.2999999999999999E-2</v>
      </c>
      <c r="J60" s="21">
        <v>0.24020092432717691</v>
      </c>
      <c r="K60" s="2" t="s">
        <v>308</v>
      </c>
      <c r="L60" s="14">
        <v>5.6829999999999999E-2</v>
      </c>
      <c r="M60" s="2">
        <v>700000</v>
      </c>
      <c r="N60" s="14">
        <v>0.90283423726021095</v>
      </c>
      <c r="O60" s="15">
        <v>0.93984492384249907</v>
      </c>
      <c r="P60" s="14">
        <v>0.3261162838396815</v>
      </c>
      <c r="Q60" s="14">
        <f>N60*0.4046+O60*0.1824+P60*0.413</f>
        <v>0.67140047173014161</v>
      </c>
      <c r="R60" s="17">
        <f>1/3+(Q60-MIN(Q60:Q361))/(MAX(Q60:Q361)-MIN(Q60:Q361))*2/3</f>
        <v>0.78940188199771633</v>
      </c>
      <c r="S60" s="13">
        <v>9.0344498806241638E-3</v>
      </c>
      <c r="T60" s="13">
        <v>0.64285714285714446</v>
      </c>
      <c r="U60" s="13">
        <v>0.19657431158531163</v>
      </c>
      <c r="V60" s="14">
        <f>S60*0.2699+T60*0.4591+U60*0.2709</f>
        <v>0.35082609331695636</v>
      </c>
      <c r="W60" s="14">
        <f>(1/3+(V60-0.0743999105258543)/(0.835935714285715-0.0743999105258543)*2/3)/0.764560849939173</f>
        <v>0.75248873762729696</v>
      </c>
      <c r="X60" s="7">
        <f>M60*R60</f>
        <v>552581.31739840144</v>
      </c>
      <c r="Y60" s="7">
        <f>M60*R60*W60</f>
        <v>415811.21796555183</v>
      </c>
      <c r="Z60" s="7">
        <f>M60*R60*L60</f>
        <v>31403.196267751155</v>
      </c>
      <c r="AA60" s="7">
        <f>Y60*L60</f>
        <v>23630.551516982308</v>
      </c>
      <c r="AB60" s="3"/>
    </row>
    <row r="61" spans="1:28" hidden="1" x14ac:dyDescent="0.15">
      <c r="A61" s="1" t="s">
        <v>68</v>
      </c>
      <c r="B61" s="7">
        <v>80713142.809999987</v>
      </c>
      <c r="C61" s="14">
        <v>0.1379623434588943</v>
      </c>
      <c r="D61" s="11">
        <v>25077088.530000001</v>
      </c>
      <c r="E61" s="13">
        <v>1.03085732482264</v>
      </c>
      <c r="F61">
        <v>40</v>
      </c>
      <c r="G61" s="20">
        <v>-0.16767416017669981</v>
      </c>
      <c r="H61" s="14">
        <v>3.9388322520852642E-2</v>
      </c>
      <c r="I61" s="15">
        <v>0</v>
      </c>
      <c r="J61" s="21">
        <v>2.993365238778263E-2</v>
      </c>
      <c r="K61" s="2" t="s">
        <v>307</v>
      </c>
      <c r="L61" s="14">
        <v>0.04</v>
      </c>
      <c r="M61" s="2">
        <v>1000000</v>
      </c>
      <c r="N61" s="14">
        <v>0.92628819648327754</v>
      </c>
      <c r="O61" s="15">
        <v>1</v>
      </c>
      <c r="P61" s="14">
        <v>0.25972329191029359</v>
      </c>
      <c r="Q61" s="14">
        <f>N61*0.4046+O61*0.1824+P61*0.413</f>
        <v>0.66444192385608536</v>
      </c>
      <c r="R61" s="17">
        <f>1/3+(Q61-MIN(Q61:Q362))/(MAX(Q61:Q362)-MIN(Q61:Q362))*2/3</f>
        <v>0.78464881329306091</v>
      </c>
      <c r="S61" s="13">
        <v>7.0575573537819472E-3</v>
      </c>
      <c r="T61" s="13">
        <v>0.28571428571428437</v>
      </c>
      <c r="U61" s="13">
        <v>0.25095667700158936</v>
      </c>
      <c r="V61" s="14">
        <f>S61*0.2699+T61*0.4591+U61*0.2709</f>
        <v>0.20106042710094427</v>
      </c>
      <c r="W61" s="14">
        <f>(1/3+(V61-0.0743999105258543)/(0.835935714285715-0.0743999105258543)*2/3)/0.764560849939173</f>
        <v>0.58100670554660638</v>
      </c>
      <c r="X61" s="7">
        <f>M61*R61</f>
        <v>784648.81329306087</v>
      </c>
      <c r="Y61" s="7">
        <f>M61*R61*W61</f>
        <v>455886.22202245553</v>
      </c>
      <c r="Z61" s="7">
        <f>M61*R61*L61</f>
        <v>31385.952531722436</v>
      </c>
      <c r="AA61" s="7">
        <f>Y61*L61</f>
        <v>18235.448880898221</v>
      </c>
      <c r="AB61" s="3"/>
    </row>
    <row r="62" spans="1:28" hidden="1" x14ac:dyDescent="0.15">
      <c r="A62" s="1" t="s">
        <v>59</v>
      </c>
      <c r="B62" s="7">
        <v>60347261.570000008</v>
      </c>
      <c r="C62" s="14">
        <v>7.8652965130725797E-2</v>
      </c>
      <c r="D62" s="11">
        <v>27445785.140000001</v>
      </c>
      <c r="E62" s="13">
        <v>1.659781935050171</v>
      </c>
      <c r="F62">
        <v>70</v>
      </c>
      <c r="G62" s="20">
        <v>0.85237039343737953</v>
      </c>
      <c r="H62" s="14">
        <v>0.10559006211180121</v>
      </c>
      <c r="I62" s="15">
        <v>0</v>
      </c>
      <c r="J62" s="21">
        <v>0.39751121585151328</v>
      </c>
      <c r="K62" s="2" t="s">
        <v>307</v>
      </c>
      <c r="L62" s="14">
        <v>0.04</v>
      </c>
      <c r="M62" s="2">
        <v>1000000</v>
      </c>
      <c r="N62" s="14">
        <v>0.80239742871350839</v>
      </c>
      <c r="O62" s="15">
        <v>1</v>
      </c>
      <c r="P62" s="14">
        <v>0.37578783209263861</v>
      </c>
      <c r="Q62" s="14">
        <f>N62*0.4046+O62*0.1824+P62*0.413</f>
        <v>0.66225037431174527</v>
      </c>
      <c r="R62" s="17">
        <f>1/3+(Q62-MIN(Q61:Q362))/(MAX(Q61:Q362)-MIN(Q61:Q362))*2/3</f>
        <v>0.78315186511616597</v>
      </c>
      <c r="S62" s="13">
        <v>1.1415787588200421E-2</v>
      </c>
      <c r="T62" s="13">
        <v>0.64285714285714446</v>
      </c>
      <c r="U62" s="13">
        <v>0.55851289971173823</v>
      </c>
      <c r="V62" s="14">
        <f>S62*0.2699+T62*0.4591+U62*0.2709</f>
        <v>0.44951797988768016</v>
      </c>
      <c r="W62" s="14">
        <f>(1/3+(V62-0.0743999105258543)/(0.835935714285715-0.0743999105258543)*2/3)/0.764560849939173</f>
        <v>0.86549117461185143</v>
      </c>
      <c r="X62" s="7">
        <f>M62*R62</f>
        <v>783151.86511616595</v>
      </c>
      <c r="Y62" s="7">
        <f>M62*R62*W62</f>
        <v>677811.02763885271</v>
      </c>
      <c r="Z62" s="7">
        <f>M62*R62*L62</f>
        <v>31326.074604646637</v>
      </c>
      <c r="AA62" s="7">
        <f>Y62*L62</f>
        <v>27112.44110555411</v>
      </c>
      <c r="AB62" s="3"/>
    </row>
    <row r="63" spans="1:28" hidden="1" x14ac:dyDescent="0.15">
      <c r="A63" s="1" t="s">
        <v>33</v>
      </c>
      <c r="B63" s="7">
        <v>241023767.76000011</v>
      </c>
      <c r="C63" s="14">
        <v>5.6605764015710623E-2</v>
      </c>
      <c r="D63" s="11">
        <v>37223883.080000013</v>
      </c>
      <c r="E63" s="13">
        <v>387.49</v>
      </c>
      <c r="F63">
        <v>28</v>
      </c>
      <c r="G63" s="20">
        <v>-0.44379324543046378</v>
      </c>
      <c r="H63" s="14">
        <v>0.21126760563380281</v>
      </c>
      <c r="I63" s="15">
        <v>0</v>
      </c>
      <c r="J63" s="21">
        <v>0.99963523779908892</v>
      </c>
      <c r="K63" s="2" t="s">
        <v>307</v>
      </c>
      <c r="L63" s="14">
        <v>0.04</v>
      </c>
      <c r="M63" s="2">
        <v>1000000</v>
      </c>
      <c r="N63" s="14">
        <v>0.60463114251091299</v>
      </c>
      <c r="O63" s="15">
        <v>1</v>
      </c>
      <c r="P63" s="14">
        <v>0.56591164429074725</v>
      </c>
      <c r="Q63" s="14">
        <f>N63*0.4046+O63*0.1824+P63*0.413</f>
        <v>0.66075526935199402</v>
      </c>
      <c r="R63" s="17">
        <f>1/3+(Q63-MIN(Q62:Q363))/(MAX(Q62:Q363)-MIN(Q62:Q363))*2/3</f>
        <v>0.78213062667346389</v>
      </c>
      <c r="S63" s="13">
        <v>1</v>
      </c>
      <c r="T63" s="13">
        <v>0.14285714285714313</v>
      </c>
      <c r="U63" s="13">
        <v>0.16770331071379102</v>
      </c>
      <c r="V63" s="14">
        <f>S63*0.2699+T63*0.4591+U63*0.2709</f>
        <v>0.38091654115808038</v>
      </c>
      <c r="W63" s="14">
        <f>(1/3+(V63-0.0743999105258543)/(0.835935714285715-0.0743999105258543)*2/3)/0.764560849939173</f>
        <v>0.78694236957369756</v>
      </c>
      <c r="X63" s="7">
        <f>M63*R63</f>
        <v>782130.62667346385</v>
      </c>
      <c r="Y63" s="7">
        <f>M63*R63*W63</f>
        <v>615491.7286705767</v>
      </c>
      <c r="Z63" s="7">
        <f>M63*R63*L63</f>
        <v>31285.225066938554</v>
      </c>
      <c r="AA63" s="7">
        <f>Y63*L63</f>
        <v>24619.669146823067</v>
      </c>
      <c r="AB63" s="3"/>
    </row>
    <row r="64" spans="1:28" hidden="1" x14ac:dyDescent="0.15">
      <c r="A64" s="1" t="s">
        <v>96</v>
      </c>
      <c r="B64" s="7">
        <v>58325941.25</v>
      </c>
      <c r="C64" s="14">
        <v>9.7563238381515205E-2</v>
      </c>
      <c r="D64" s="11">
        <v>23939971.52</v>
      </c>
      <c r="E64" s="13">
        <v>1.752162213112052</v>
      </c>
      <c r="F64">
        <v>70</v>
      </c>
      <c r="G64" s="20">
        <v>0.14003313469770451</v>
      </c>
      <c r="H64" s="14">
        <v>0.1149870801033592</v>
      </c>
      <c r="I64" s="15">
        <v>0</v>
      </c>
      <c r="J64" s="21">
        <v>0.42927658608509811</v>
      </c>
      <c r="K64" s="2" t="s">
        <v>307</v>
      </c>
      <c r="L64" s="14">
        <v>0.04</v>
      </c>
      <c r="M64" s="2">
        <v>1000000</v>
      </c>
      <c r="N64" s="14">
        <v>0.78481173093045598</v>
      </c>
      <c r="O64" s="15">
        <v>1</v>
      </c>
      <c r="P64" s="14">
        <v>0.38581791396883297</v>
      </c>
      <c r="Q64" s="14">
        <f>N64*0.4046+O64*0.1824+P64*0.413</f>
        <v>0.65927762480359053</v>
      </c>
      <c r="R64" s="17">
        <f>1/3+(Q64-MIN(Q64:Q365))/(MAX(Q64:Q365)-MIN(Q64:Q365))*2/3</f>
        <v>0.78112131464648105</v>
      </c>
      <c r="S64" s="13">
        <v>1.2055950994500551E-2</v>
      </c>
      <c r="T64" s="13">
        <v>0.64285714285714446</v>
      </c>
      <c r="U64" s="13">
        <v>0.34373428467786638</v>
      </c>
      <c r="V64" s="14">
        <f>S64*0.2699+T64*0.4591+U64*0.2709</f>
        <v>0.39150723317836467</v>
      </c>
      <c r="W64" s="14">
        <f>(1/3+(V64-0.0743999105258543)/(0.835935714285715-0.0743999105258543)*2/3)/0.764560849939173</f>
        <v>0.79906873628153618</v>
      </c>
      <c r="X64" s="7">
        <f>M64*R64</f>
        <v>781121.31464648107</v>
      </c>
      <c r="Y64" s="7">
        <f>M64*R64*W64</f>
        <v>624169.62177713588</v>
      </c>
      <c r="Z64" s="7">
        <f>M64*R64*L64</f>
        <v>31244.852585859244</v>
      </c>
      <c r="AA64" s="7">
        <f>Y64*L64</f>
        <v>24966.784871085434</v>
      </c>
      <c r="AB64" s="3"/>
    </row>
    <row r="65" spans="1:28" hidden="1" x14ac:dyDescent="0.15">
      <c r="A65" s="1" t="s">
        <v>17</v>
      </c>
      <c r="B65" s="7">
        <v>143264372.91999999</v>
      </c>
      <c r="C65" s="14">
        <v>7.1711479767108038E-2</v>
      </c>
      <c r="D65" s="11">
        <v>72182316.109999999</v>
      </c>
      <c r="E65" s="13">
        <v>1.3872986985541671</v>
      </c>
      <c r="F65">
        <v>70</v>
      </c>
      <c r="G65" s="20">
        <v>2.0528991686088389</v>
      </c>
      <c r="H65" s="14">
        <v>9.055118110236221E-2</v>
      </c>
      <c r="I65" s="15">
        <v>0</v>
      </c>
      <c r="J65" s="21">
        <v>0.27917470041441472</v>
      </c>
      <c r="K65" s="2" t="s">
        <v>307</v>
      </c>
      <c r="L65" s="14">
        <v>0.04</v>
      </c>
      <c r="M65" s="2">
        <v>1000000</v>
      </c>
      <c r="N65" s="14">
        <v>0.8305413799394441</v>
      </c>
      <c r="O65" s="15">
        <v>1</v>
      </c>
      <c r="P65" s="14">
        <v>0.3384224576479658</v>
      </c>
      <c r="Q65" s="14">
        <f>N65*0.4046+O65*0.1824+P65*0.413</f>
        <v>0.65820551733210897</v>
      </c>
      <c r="R65" s="17">
        <f>1/3+(Q65-MIN(Q64:Q365))/(MAX(Q64:Q365)-MIN(Q64:Q365))*2/3</f>
        <v>0.78038900661857691</v>
      </c>
      <c r="S65" s="13">
        <v>9.5275729140960261E-3</v>
      </c>
      <c r="T65" s="13">
        <v>0.64285714285714446</v>
      </c>
      <c r="U65" s="13">
        <v>0.92048737868471453</v>
      </c>
      <c r="V65" s="14">
        <f>S65*0.2699+T65*0.4591+U65*0.2709</f>
        <v>0.54706723710091865</v>
      </c>
      <c r="W65" s="14">
        <f>(1/3+(V65-0.0743999105258543)/(0.835935714285715-0.0743999105258543)*2/3)/0.764560849939173</f>
        <v>0.97718529835554602</v>
      </c>
      <c r="X65" s="7">
        <f>M65*R65</f>
        <v>780389.00661857694</v>
      </c>
      <c r="Y65" s="7">
        <f>M65*R65*W65</f>
        <v>762584.66426596232</v>
      </c>
      <c r="Z65" s="7">
        <f>M65*R65*L65</f>
        <v>31215.560264743079</v>
      </c>
      <c r="AA65" s="7">
        <f>Y65*L65</f>
        <v>30503.386570638493</v>
      </c>
      <c r="AB65" s="3"/>
    </row>
    <row r="66" spans="1:28" x14ac:dyDescent="0.15">
      <c r="A66" s="1" t="s">
        <v>37</v>
      </c>
      <c r="B66" s="7">
        <v>67116525.75999999</v>
      </c>
      <c r="C66" s="14">
        <v>7.8141964599807698E-2</v>
      </c>
      <c r="D66" s="11">
        <v>43297441.399999984</v>
      </c>
      <c r="E66" s="13">
        <v>1.4009168701992509</v>
      </c>
      <c r="F66">
        <v>70</v>
      </c>
      <c r="G66" s="20">
        <v>2.7730035177041028</v>
      </c>
      <c r="H66" s="14">
        <v>8.1081081081081086E-2</v>
      </c>
      <c r="I66" s="15">
        <v>5.2999999999999999E-2</v>
      </c>
      <c r="J66" s="21">
        <v>0.28618177047309662</v>
      </c>
      <c r="K66" s="2" t="s">
        <v>308</v>
      </c>
      <c r="L66" s="14">
        <v>5.6829999999999999E-2</v>
      </c>
      <c r="M66" s="2">
        <v>700000</v>
      </c>
      <c r="N66" s="14">
        <v>0.84826384429731283</v>
      </c>
      <c r="O66" s="15">
        <v>0.93984492384249907</v>
      </c>
      <c r="P66" s="14">
        <v>0.34063497668401738</v>
      </c>
      <c r="Q66" s="14">
        <f>N66*0.4046+O66*0.1824+P66*0.413</f>
        <v>0.65531751088206369</v>
      </c>
      <c r="R66" s="17">
        <f>1/3+(Q66-MIN(Q65:Q366))/(MAX(Q65:Q366)-MIN(Q65:Q366))*2/3</f>
        <v>0.77841634029149287</v>
      </c>
      <c r="S66" s="13">
        <v>9.6219421336272547E-3</v>
      </c>
      <c r="T66" s="13">
        <v>0.64285714285714446</v>
      </c>
      <c r="U66" s="13">
        <v>1</v>
      </c>
      <c r="V66" s="14">
        <f>S66*0.2699+T66*0.4591+U66*0.2709</f>
        <v>0.56863267646758098</v>
      </c>
      <c r="W66" s="14">
        <f>(1/3+(V66-0.0743999105258543)/(0.835935714285715-0.0743999105258543)*2/3)/0.764560849939173</f>
        <v>1.0018777760024207</v>
      </c>
      <c r="X66" s="7">
        <f>M66*R66</f>
        <v>544891.43820404506</v>
      </c>
      <c r="Y66" s="7">
        <f>M66*R66*W66</f>
        <v>545914.62227062904</v>
      </c>
      <c r="Z66" s="7">
        <f>M66*R66*L66</f>
        <v>30966.18043313588</v>
      </c>
      <c r="AA66" s="7">
        <f>Y66*L66</f>
        <v>31024.327983639847</v>
      </c>
      <c r="AB66" s="3"/>
    </row>
    <row r="67" spans="1:28" hidden="1" x14ac:dyDescent="0.15">
      <c r="A67" s="1" t="s">
        <v>44</v>
      </c>
      <c r="B67" s="7">
        <v>119829636.73</v>
      </c>
      <c r="C67" s="14">
        <v>9.1042547801271287E-2</v>
      </c>
      <c r="D67" s="11">
        <v>45814090.260000013</v>
      </c>
      <c r="E67" s="13">
        <v>1.697060837956256</v>
      </c>
      <c r="F67">
        <v>28</v>
      </c>
      <c r="G67" s="20">
        <v>1.664889162672609E-2</v>
      </c>
      <c r="H67" s="14">
        <v>0.12522576760987361</v>
      </c>
      <c r="I67" s="15">
        <v>0</v>
      </c>
      <c r="J67" s="21">
        <v>0.41074593341963822</v>
      </c>
      <c r="K67" s="2" t="s">
        <v>307</v>
      </c>
      <c r="L67" s="14">
        <v>0.04</v>
      </c>
      <c r="M67" s="2">
        <v>1000000</v>
      </c>
      <c r="N67" s="14">
        <v>0.76565092131373247</v>
      </c>
      <c r="O67" s="15">
        <v>1</v>
      </c>
      <c r="P67" s="14">
        <v>0.37996676327204121</v>
      </c>
      <c r="Q67" s="14">
        <f>N67*0.4046+O67*0.1824+P67*0.413</f>
        <v>0.64910863599488922</v>
      </c>
      <c r="R67" s="17">
        <f>1/3+(Q67-MIN(Q67:Q368))/(MAX(Q67:Q368)-MIN(Q67:Q368))*2/3</f>
        <v>0.77417533923042703</v>
      </c>
      <c r="S67" s="13">
        <v>1.1674117504977797E-2</v>
      </c>
      <c r="T67" s="13">
        <v>0.14285714285714313</v>
      </c>
      <c r="U67" s="13">
        <v>0.30653238834164709</v>
      </c>
      <c r="V67" s="14">
        <f>S67*0.2699+T67*0.4591+U67*0.2709</f>
        <v>0.15177618260206011</v>
      </c>
      <c r="W67" s="14">
        <f>(1/3+(V67-0.0743999105258543)/(0.835935714285715-0.0743999105258543)*2/3)/0.764560849939173</f>
        <v>0.52457613230667188</v>
      </c>
      <c r="X67" s="7">
        <f>M67*R67</f>
        <v>774175.33923042705</v>
      </c>
      <c r="Y67" s="7">
        <f>M67*R67*W67</f>
        <v>406113.90518070309</v>
      </c>
      <c r="Z67" s="7">
        <f>M67*R67*L67</f>
        <v>30967.013569217084</v>
      </c>
      <c r="AA67" s="7">
        <f>Y67*L67</f>
        <v>16244.556207228125</v>
      </c>
      <c r="AB67" s="3"/>
    </row>
    <row r="68" spans="1:28" hidden="1" x14ac:dyDescent="0.15">
      <c r="A68" s="1" t="s">
        <v>45</v>
      </c>
      <c r="B68" s="7">
        <v>114219774.23</v>
      </c>
      <c r="C68" s="14">
        <v>7.2664153085150077E-2</v>
      </c>
      <c r="D68" s="11">
        <v>30757704.079999998</v>
      </c>
      <c r="E68" s="13">
        <v>1.3140096402817281</v>
      </c>
      <c r="F68">
        <v>70</v>
      </c>
      <c r="G68" s="20">
        <v>-4.347021323965259E-2</v>
      </c>
      <c r="H68" s="14">
        <v>9.9769762087490402E-2</v>
      </c>
      <c r="I68" s="15">
        <v>0</v>
      </c>
      <c r="J68" s="21">
        <v>0.23897057575194269</v>
      </c>
      <c r="K68" s="2" t="s">
        <v>307</v>
      </c>
      <c r="L68" s="14">
        <v>0.04</v>
      </c>
      <c r="M68" s="2">
        <v>1000000</v>
      </c>
      <c r="N68" s="14">
        <v>0.81328961140451472</v>
      </c>
      <c r="O68" s="15">
        <v>1</v>
      </c>
      <c r="P68" s="14">
        <v>0.32572779501753923</v>
      </c>
      <c r="Q68" s="14">
        <f>N68*0.4046+O68*0.1824+P68*0.413</f>
        <v>0.64598255611651045</v>
      </c>
      <c r="R68" s="17">
        <f>1/3+(Q68-MIN(Q67:Q368))/(MAX(Q67:Q368)-MIN(Q67:Q368))*2/3</f>
        <v>0.77204005573348189</v>
      </c>
      <c r="S68" s="13">
        <v>9.0197050588599632E-3</v>
      </c>
      <c r="T68" s="13">
        <v>0.64285714285714446</v>
      </c>
      <c r="U68" s="13">
        <v>0.2884057243717893</v>
      </c>
      <c r="V68" s="14">
        <f>S68*0.2699+T68*0.4591+U68*0.2709</f>
        <v>0.37569924341341904</v>
      </c>
      <c r="W68" s="14">
        <f>(1/3+(V68-0.0743999105258543)/(0.835935714285715-0.0743999105258543)*2/3)/0.764560849939173</f>
        <v>0.78096855166316193</v>
      </c>
      <c r="X68" s="7">
        <f>M68*R68</f>
        <v>772040.05573348189</v>
      </c>
      <c r="Y68" s="7">
        <f>M68*R68*W68</f>
        <v>602939.00415212417</v>
      </c>
      <c r="Z68" s="7">
        <f>M68*R68*L68</f>
        <v>30881.602229339274</v>
      </c>
      <c r="AA68" s="7">
        <f>Y68*L68</f>
        <v>24117.560166084968</v>
      </c>
      <c r="AB68" s="3"/>
    </row>
    <row r="69" spans="1:28" hidden="1" x14ac:dyDescent="0.15">
      <c r="A69" s="1" t="s">
        <v>13</v>
      </c>
      <c r="B69" s="7">
        <v>113655014.38</v>
      </c>
      <c r="C69" s="14">
        <v>3.0000000427609811E-2</v>
      </c>
      <c r="D69" s="11">
        <v>73057797.75</v>
      </c>
      <c r="E69" s="13">
        <v>2.9061351015953369</v>
      </c>
      <c r="F69">
        <v>28</v>
      </c>
      <c r="G69" s="20">
        <v>3.1245648949999998</v>
      </c>
      <c r="H69" s="14">
        <v>0.1764705882352941</v>
      </c>
      <c r="I69" s="15">
        <v>0</v>
      </c>
      <c r="J69" s="21">
        <v>0.65590037453831884</v>
      </c>
      <c r="K69" s="2" t="s">
        <v>307</v>
      </c>
      <c r="L69" s="14">
        <v>0.04</v>
      </c>
      <c r="M69" s="2">
        <v>1000000</v>
      </c>
      <c r="N69" s="14">
        <v>0.66975072005129199</v>
      </c>
      <c r="O69" s="15">
        <v>1</v>
      </c>
      <c r="P69" s="14">
        <v>0.45737556177093208</v>
      </c>
      <c r="Q69" s="14">
        <f>N69*0.4046+O69*0.1824+P69*0.413</f>
        <v>0.64227724834414768</v>
      </c>
      <c r="R69" s="17">
        <f>1/3+(Q69-MIN(Q68:Q369))/(MAX(Q68:Q369)-MIN(Q68:Q369))*2/3</f>
        <v>0.76950912791165926</v>
      </c>
      <c r="S69" s="13">
        <v>2.0052584381988744E-2</v>
      </c>
      <c r="T69" s="13">
        <v>0.14285714285714313</v>
      </c>
      <c r="U69" s="13">
        <v>1</v>
      </c>
      <c r="V69" s="14">
        <f>S69*0.2699+T69*0.4591+U69*0.2709</f>
        <v>0.34189790681041315</v>
      </c>
      <c r="W69" s="14">
        <f>(1/3+(V69-0.0743999105258543)/(0.835935714285715-0.0743999105258543)*2/3)/0.764560849939173</f>
        <v>0.74226594355426034</v>
      </c>
      <c r="X69" s="7">
        <f>M69*R69</f>
        <v>769509.12791165931</v>
      </c>
      <c r="Y69" s="7">
        <f>M69*R69*W69</f>
        <v>571180.41890296387</v>
      </c>
      <c r="Z69" s="7">
        <f>M69*R69*L69</f>
        <v>30780.365116466372</v>
      </c>
      <c r="AA69" s="7">
        <f>Y69*L69</f>
        <v>22847.216756118556</v>
      </c>
      <c r="AB69" s="3"/>
    </row>
    <row r="70" spans="1:28" hidden="1" x14ac:dyDescent="0.15">
      <c r="A70" s="1" t="s">
        <v>108</v>
      </c>
      <c r="B70" s="7">
        <v>59965638.310000002</v>
      </c>
      <c r="C70" s="14">
        <v>6.4739645894048681E-2</v>
      </c>
      <c r="D70" s="11">
        <v>24227880.100000001</v>
      </c>
      <c r="E70" s="13">
        <v>2.0187960910455778</v>
      </c>
      <c r="F70">
        <v>70</v>
      </c>
      <c r="G70" s="20">
        <v>0.42931563613931922</v>
      </c>
      <c r="H70" s="14">
        <v>0.15561224489795919</v>
      </c>
      <c r="I70" s="15">
        <v>0</v>
      </c>
      <c r="J70" s="21">
        <v>0.50465527230039431</v>
      </c>
      <c r="K70" s="2" t="s">
        <v>307</v>
      </c>
      <c r="L70" s="14">
        <v>0.04</v>
      </c>
      <c r="M70" s="2">
        <v>1000000</v>
      </c>
      <c r="N70" s="14">
        <v>0.70878528572448707</v>
      </c>
      <c r="O70" s="15">
        <v>1</v>
      </c>
      <c r="P70" s="14">
        <v>0.40961912869732314</v>
      </c>
      <c r="Q70" s="14">
        <f>N70*0.4046+O70*0.1824+P70*0.413</f>
        <v>0.63834722675612199</v>
      </c>
      <c r="R70" s="17">
        <f>1/3+(Q70-MIN(Q70:Q371))/(MAX(Q70:Q371)-MIN(Q70:Q371))*2/3</f>
        <v>0.7668247082659585</v>
      </c>
      <c r="S70" s="13">
        <v>1.3903631638798828E-2</v>
      </c>
      <c r="T70" s="13">
        <v>0.64285714285714446</v>
      </c>
      <c r="U70" s="13">
        <v>0.43095658594111802</v>
      </c>
      <c r="V70" s="14">
        <f>S70*0.2699+T70*0.4591+U70*0.2709</f>
        <v>0.41563444359647567</v>
      </c>
      <c r="W70" s="14">
        <f>(1/3+(V70-0.0743999105258543)/(0.835935714285715-0.0743999105258543)*2/3)/0.764560849939173</f>
        <v>0.82669444767101175</v>
      </c>
      <c r="X70" s="7">
        <f>M70*R70</f>
        <v>766824.70826595847</v>
      </c>
      <c r="Y70" s="7">
        <f>M70*R70*W70</f>
        <v>633929.7286604112</v>
      </c>
      <c r="Z70" s="7">
        <f>M70*R70*L70</f>
        <v>30672.988330638338</v>
      </c>
      <c r="AA70" s="7">
        <f>Y70*L70</f>
        <v>25357.189146416447</v>
      </c>
      <c r="AB70" s="3"/>
    </row>
    <row r="71" spans="1:28" hidden="1" x14ac:dyDescent="0.15">
      <c r="A71" s="1" t="s">
        <v>30</v>
      </c>
      <c r="B71" s="7">
        <v>114258375.14</v>
      </c>
      <c r="C71" s="14">
        <v>7.8918102493156117E-2</v>
      </c>
      <c r="D71" s="11">
        <v>54424028.329999998</v>
      </c>
      <c r="E71" s="13">
        <v>1.373175028325758</v>
      </c>
      <c r="F71">
        <v>70</v>
      </c>
      <c r="G71" s="20">
        <v>0.40915391270041951</v>
      </c>
      <c r="H71" s="14">
        <v>0.1163793103448276</v>
      </c>
      <c r="I71" s="15">
        <v>0</v>
      </c>
      <c r="J71" s="21">
        <v>0.27176071558827519</v>
      </c>
      <c r="K71" s="2" t="s">
        <v>307</v>
      </c>
      <c r="L71" s="14">
        <v>0.04</v>
      </c>
      <c r="M71" s="2">
        <v>1000000</v>
      </c>
      <c r="N71" s="14">
        <v>0.78220629418185339</v>
      </c>
      <c r="O71" s="15">
        <v>1</v>
      </c>
      <c r="P71" s="14">
        <v>0.33608145338612977</v>
      </c>
      <c r="Q71" s="14">
        <f>N71*0.4046+O71*0.1824+P71*0.413</f>
        <v>0.63768230687444949</v>
      </c>
      <c r="R71" s="17">
        <f>1/3+(Q71-MIN(Q71:Q372))/(MAX(Q71:Q372)-MIN(Q71:Q372))*2/3</f>
        <v>0.76637053162768842</v>
      </c>
      <c r="S71" s="13">
        <v>9.4297007542306615E-3</v>
      </c>
      <c r="T71" s="13">
        <v>0.64285714285714446</v>
      </c>
      <c r="U71" s="13">
        <v>0.42487757365584949</v>
      </c>
      <c r="V71" s="14">
        <f>S71*0.2699+T71*0.4591+U71*0.2709</f>
        <v>0.41278012522265151</v>
      </c>
      <c r="W71" s="14">
        <f>(1/3+(V71-0.0743999105258543)/(0.835935714285715-0.0743999105258543)*2/3)/0.764560849939173</f>
        <v>0.82342624657181818</v>
      </c>
      <c r="X71" s="7">
        <f>M71*R71</f>
        <v>766370.53162768844</v>
      </c>
      <c r="Y71" s="7">
        <f>M71*R71*W71</f>
        <v>631049.61034143635</v>
      </c>
      <c r="Z71" s="7">
        <f>M71*R71*L71</f>
        <v>30654.821265107537</v>
      </c>
      <c r="AA71" s="7">
        <f>Y71*L71</f>
        <v>25241.984413657454</v>
      </c>
      <c r="AB71" s="3"/>
    </row>
    <row r="72" spans="1:28" hidden="1" x14ac:dyDescent="0.15">
      <c r="A72" s="1" t="s">
        <v>81</v>
      </c>
      <c r="B72" s="7">
        <v>48047952.479999997</v>
      </c>
      <c r="C72" s="14">
        <v>9.5023964276115175E-2</v>
      </c>
      <c r="D72" s="11">
        <v>34843864.489999987</v>
      </c>
      <c r="E72" s="13">
        <v>1.2253113979509529</v>
      </c>
      <c r="F72">
        <v>70</v>
      </c>
      <c r="G72" s="20">
        <v>2.5010799307122289</v>
      </c>
      <c r="H72" s="14">
        <v>0.10190555095277549</v>
      </c>
      <c r="I72" s="15">
        <v>0</v>
      </c>
      <c r="J72" s="21">
        <v>0.18388092882163129</v>
      </c>
      <c r="K72" s="2" t="s">
        <v>307</v>
      </c>
      <c r="L72" s="14">
        <v>0.04</v>
      </c>
      <c r="M72" s="2">
        <v>1000000</v>
      </c>
      <c r="N72" s="14">
        <v>0.8092926689827411</v>
      </c>
      <c r="O72" s="15">
        <v>1</v>
      </c>
      <c r="P72" s="14">
        <v>0.3083329505708779</v>
      </c>
      <c r="Q72" s="14">
        <f>N72*0.4046+O72*0.1824+P72*0.413</f>
        <v>0.63718132245618953</v>
      </c>
      <c r="R72" s="17">
        <f>1/3+(Q72-MIN(Q71:Q372))/(MAX(Q71:Q372)-MIN(Q71:Q372))*2/3</f>
        <v>0.766028331875233</v>
      </c>
      <c r="S72" s="13">
        <v>8.4050568897826375E-3</v>
      </c>
      <c r="T72" s="13">
        <v>0.64285714285714446</v>
      </c>
      <c r="U72" s="13">
        <v>1</v>
      </c>
      <c r="V72" s="14">
        <f>S72*0.2699+T72*0.4591+U72*0.2709</f>
        <v>0.56830423914026729</v>
      </c>
      <c r="W72" s="14">
        <f>(1/3+(V72-0.0743999105258543)/(0.835935714285715-0.0743999105258543)*2/3)/0.764560849939173</f>
        <v>1.0015017145076741</v>
      </c>
      <c r="X72" s="7">
        <f>M72*R72</f>
        <v>766028.33187523298</v>
      </c>
      <c r="Y72" s="7">
        <f>M72*R72*W72</f>
        <v>767178.68773449946</v>
      </c>
      <c r="Z72" s="7">
        <f>M72*R72*L72</f>
        <v>30641.133275009321</v>
      </c>
      <c r="AA72" s="7">
        <f>Y72*L72</f>
        <v>30687.147509379978</v>
      </c>
      <c r="AB72" s="3"/>
    </row>
    <row r="73" spans="1:28" x14ac:dyDescent="0.15">
      <c r="A73" s="1" t="s">
        <v>16</v>
      </c>
      <c r="B73" s="7">
        <v>116652185.36</v>
      </c>
      <c r="C73" s="14">
        <v>0.15355940040659</v>
      </c>
      <c r="D73" s="11">
        <v>54069391.520000003</v>
      </c>
      <c r="E73" s="13">
        <v>1.0186184072831579</v>
      </c>
      <c r="F73">
        <v>100</v>
      </c>
      <c r="G73" s="20">
        <v>2.2021178079940671E-2</v>
      </c>
      <c r="H73" s="14">
        <v>5.239852398523985E-2</v>
      </c>
      <c r="I73" s="15">
        <v>5.2999999999999999E-2</v>
      </c>
      <c r="J73" s="21">
        <v>1.8278098206389429E-2</v>
      </c>
      <c r="K73" s="2" t="s">
        <v>308</v>
      </c>
      <c r="L73" s="14">
        <v>5.6829999999999999E-2</v>
      </c>
      <c r="M73" s="2">
        <v>700000</v>
      </c>
      <c r="N73" s="14">
        <v>0.9019407425481325</v>
      </c>
      <c r="O73" s="15">
        <v>0.93984492384249907</v>
      </c>
      <c r="P73" s="14">
        <v>0.2560429897154064</v>
      </c>
      <c r="Q73" s="14">
        <f>N73*0.4046+O73*0.1824+P73*0.413</f>
        <v>0.64209869329630909</v>
      </c>
      <c r="R73" s="17">
        <f>1/3+(Q73-MIN(Q73:Q374))/(MAX(Q73:Q374)-MIN(Q73:Q374))*2/3</f>
        <v>0.76938716505025473</v>
      </c>
      <c r="S73" s="13">
        <v>6.9727458809662017E-3</v>
      </c>
      <c r="T73" s="13">
        <v>1</v>
      </c>
      <c r="U73" s="13">
        <v>0.30815219993185577</v>
      </c>
      <c r="V73" s="14">
        <f>S73*0.2699+T73*0.4591+U73*0.2709</f>
        <v>0.54446037507481249</v>
      </c>
      <c r="W73" s="14">
        <f>(1/3+(V73-0.0743999105258543)/(0.835935714285715-0.0743999105258543)*2/3)/0.764560849939173</f>
        <v>0.97420043534331247</v>
      </c>
      <c r="X73" s="7">
        <f>M73*R73</f>
        <v>538571.01553517836</v>
      </c>
      <c r="Y73" s="7">
        <f>M73*R73*W73</f>
        <v>524676.11779766064</v>
      </c>
      <c r="Z73" s="7">
        <f>M73*R73*L73</f>
        <v>30606.990812864187</v>
      </c>
      <c r="AA73" s="7">
        <f>Y73*L73</f>
        <v>29817.343774441055</v>
      </c>
      <c r="AB73" s="3"/>
    </row>
    <row r="74" spans="1:28" x14ac:dyDescent="0.15">
      <c r="A74" s="1" t="s">
        <v>54</v>
      </c>
      <c r="B74" s="7">
        <v>91150036.849999994</v>
      </c>
      <c r="C74" s="14">
        <v>0.15453279654927529</v>
      </c>
      <c r="D74" s="11">
        <v>33800074.650000013</v>
      </c>
      <c r="E74" s="13">
        <v>1.2051777950833771</v>
      </c>
      <c r="F74">
        <v>70</v>
      </c>
      <c r="G74" s="20">
        <v>0.28732362810691459</v>
      </c>
      <c r="H74" s="14">
        <v>8.0064051240992792E-2</v>
      </c>
      <c r="I74" s="15">
        <v>5.2999999999999999E-2</v>
      </c>
      <c r="J74" s="21">
        <v>0.17024690956008079</v>
      </c>
      <c r="K74" s="2" t="s">
        <v>308</v>
      </c>
      <c r="L74" s="14">
        <v>5.6829999999999999E-2</v>
      </c>
      <c r="M74" s="2">
        <v>700000</v>
      </c>
      <c r="N74" s="14">
        <v>0.85016712704257513</v>
      </c>
      <c r="O74" s="15">
        <v>0.93984492384249907</v>
      </c>
      <c r="P74" s="14">
        <v>0.30402793769454151</v>
      </c>
      <c r="Q74" s="14">
        <f>N74*0.4046+O74*0.1824+P74*0.413</f>
        <v>0.64096887197814334</v>
      </c>
      <c r="R74" s="17">
        <f>1/3+(Q74-MIN(Q74:Q375))/(MAX(Q74:Q375)-MIN(Q74:Q375))*2/3</f>
        <v>0.7686154353091621</v>
      </c>
      <c r="S74" s="13">
        <v>8.2655379777744412E-3</v>
      </c>
      <c r="T74" s="13">
        <v>0.64285714285714446</v>
      </c>
      <c r="U74" s="13">
        <v>0.38814421514116415</v>
      </c>
      <c r="V74" s="14">
        <f>S74*0.2699+T74*0.4591+U74*0.2709</f>
        <v>0.4025148508676577</v>
      </c>
      <c r="W74" s="14">
        <f>(1/3+(V74-0.0743999105258543)/(0.835935714285715-0.0743999105258543)*2/3)/0.764560849939173</f>
        <v>0.81167248383876855</v>
      </c>
      <c r="X74" s="7">
        <f>M74*R74</f>
        <v>538030.80471641349</v>
      </c>
      <c r="Y74" s="7">
        <f>M74*R74*W74</f>
        <v>436704.79964594275</v>
      </c>
      <c r="Z74" s="7">
        <f>M74*R74*L74</f>
        <v>30576.290632033779</v>
      </c>
      <c r="AA74" s="7">
        <f>Y74*L74</f>
        <v>24817.933763878926</v>
      </c>
      <c r="AB74" s="3"/>
    </row>
    <row r="75" spans="1:28" x14ac:dyDescent="0.15">
      <c r="A75" s="1" t="s">
        <v>53</v>
      </c>
      <c r="B75" s="7">
        <v>106836324.76000001</v>
      </c>
      <c r="C75" s="14">
        <v>0.15809986704376031</v>
      </c>
      <c r="D75" s="11">
        <v>33608171.32</v>
      </c>
      <c r="E75" s="13">
        <v>1.0084489706843689</v>
      </c>
      <c r="F75">
        <v>70</v>
      </c>
      <c r="G75" s="20">
        <v>-3.6814500601465253E-2</v>
      </c>
      <c r="H75" s="14">
        <v>5.237904838064774E-2</v>
      </c>
      <c r="I75" s="15">
        <v>5.2999999999999999E-2</v>
      </c>
      <c r="J75" s="21">
        <v>8.3781836562684831E-3</v>
      </c>
      <c r="K75" s="2" t="s">
        <v>308</v>
      </c>
      <c r="L75" s="14">
        <v>5.6829999999999999E-2</v>
      </c>
      <c r="M75" s="2">
        <v>700000</v>
      </c>
      <c r="N75" s="14">
        <v>0.90197719017971123</v>
      </c>
      <c r="O75" s="15">
        <v>0.93984492384249907</v>
      </c>
      <c r="P75" s="14">
        <v>0.25291704004168053</v>
      </c>
      <c r="Q75" s="14">
        <f>N75*0.4046+O75*0.1824+P75*0.413</f>
        <v>0.640822422792797</v>
      </c>
      <c r="R75" s="17">
        <f>1/3+(Q75-MIN(Q74:Q375))/(MAX(Q74:Q375)-MIN(Q74:Q375))*2/3</f>
        <v>0.76851540250744965</v>
      </c>
      <c r="S75" s="13">
        <v>6.9022752033405079E-3</v>
      </c>
      <c r="T75" s="13">
        <v>0.64285714285714446</v>
      </c>
      <c r="U75" s="13">
        <v>0.29041250499342613</v>
      </c>
      <c r="V75" s="14">
        <f>S75*0.2699+T75*0.4591+U75*0.2709</f>
        <v>0.37567138596581573</v>
      </c>
      <c r="W75" s="14">
        <f>(1/3+(V75-0.0743999105258543)/(0.835935714285715-0.0743999105258543)*2/3)/0.764560849939173</f>
        <v>0.78093665482162078</v>
      </c>
      <c r="X75" s="7">
        <f>M75*R75</f>
        <v>537960.78175521479</v>
      </c>
      <c r="Y75" s="7">
        <f>M75*R75*W75</f>
        <v>420113.29332914145</v>
      </c>
      <c r="Z75" s="7">
        <f>M75*R75*L75</f>
        <v>30572.311227148857</v>
      </c>
      <c r="AA75" s="7">
        <f>Y75*L75</f>
        <v>23875.03845989511</v>
      </c>
      <c r="AB75" s="3"/>
    </row>
    <row r="76" spans="1:28" hidden="1" x14ac:dyDescent="0.15">
      <c r="A76" s="1" t="s">
        <v>42</v>
      </c>
      <c r="B76" s="7">
        <v>136961159.18000001</v>
      </c>
      <c r="C76" s="14">
        <v>0.104342867682788</v>
      </c>
      <c r="D76" s="11">
        <v>76182135.299999997</v>
      </c>
      <c r="E76" s="13">
        <v>1.02578907122135</v>
      </c>
      <c r="F76">
        <v>100</v>
      </c>
      <c r="G76" s="20">
        <v>0.7123363474956339</v>
      </c>
      <c r="H76" s="14">
        <v>7.8277886497064575E-2</v>
      </c>
      <c r="I76" s="15">
        <v>0</v>
      </c>
      <c r="J76" s="21">
        <v>2.5140715518292549E-2</v>
      </c>
      <c r="K76" s="2" t="s">
        <v>307</v>
      </c>
      <c r="L76" s="14">
        <v>0.04</v>
      </c>
      <c r="M76" s="2">
        <v>1000000</v>
      </c>
      <c r="N76" s="14">
        <v>0.85350977870937605</v>
      </c>
      <c r="O76" s="15">
        <v>1</v>
      </c>
      <c r="P76" s="14">
        <v>0.25820989727622007</v>
      </c>
      <c r="Q76" s="14">
        <f>N76*0.4046+O76*0.1824+P76*0.413</f>
        <v>0.63437074404089255</v>
      </c>
      <c r="R76" s="17">
        <f>1/3+(Q76-MIN(Q76:Q377))/(MAX(Q76:Q377)-MIN(Q76:Q377))*2/3</f>
        <v>0.76410855312979464</v>
      </c>
      <c r="S76" s="13">
        <v>7.0224361048002778E-3</v>
      </c>
      <c r="T76" s="13">
        <v>1</v>
      </c>
      <c r="U76" s="13">
        <v>0.51629087900498216</v>
      </c>
      <c r="V76" s="14">
        <f>S76*0.2699+T76*0.4591+U76*0.2709</f>
        <v>0.60085855462713522</v>
      </c>
      <c r="W76" s="14">
        <f>(1/3+(V76-0.0743999105258543)/(0.835935714285715-0.0743999105258543)*2/3)/0.764560849939173</f>
        <v>1.0387764805720952</v>
      </c>
      <c r="X76" s="7">
        <f>M76*R76</f>
        <v>764108.55312979466</v>
      </c>
      <c r="Y76" s="7">
        <f>M76*R76*W76</f>
        <v>793737.99359520385</v>
      </c>
      <c r="Z76" s="7">
        <f>M76*R76*L76</f>
        <v>30564.342125191786</v>
      </c>
      <c r="AA76" s="7">
        <f>Y76*L76</f>
        <v>31749.519743808156</v>
      </c>
      <c r="AB76" s="3"/>
    </row>
    <row r="77" spans="1:28" x14ac:dyDescent="0.15">
      <c r="A77" s="1" t="s">
        <v>71</v>
      </c>
      <c r="B77" s="7">
        <v>256138436.25</v>
      </c>
      <c r="C77" s="14">
        <v>0.16551418752561389</v>
      </c>
      <c r="D77" s="11">
        <v>23545668.300000001</v>
      </c>
      <c r="E77" s="13">
        <v>0.98184472199010908</v>
      </c>
      <c r="F77">
        <v>70</v>
      </c>
      <c r="G77" s="20">
        <v>-0.76597892138952361</v>
      </c>
      <c r="H77" s="14">
        <v>4.8763497039359109E-2</v>
      </c>
      <c r="I77" s="15">
        <v>5.2999999999999999E-2</v>
      </c>
      <c r="J77" s="21">
        <v>-1.849098701991482E-2</v>
      </c>
      <c r="K77" s="2" t="s">
        <v>308</v>
      </c>
      <c r="L77" s="14">
        <v>5.6829999999999999E-2</v>
      </c>
      <c r="M77" s="2">
        <v>700000</v>
      </c>
      <c r="N77" s="14">
        <v>0.90874337783681847</v>
      </c>
      <c r="O77" s="15">
        <v>0.93984492384249907</v>
      </c>
      <c r="P77" s="14">
        <v>0.24443295863241415</v>
      </c>
      <c r="Q77" s="14">
        <f>N77*0.4046+O77*0.1824+P77*0.413</f>
        <v>0.64005609669683572</v>
      </c>
      <c r="R77" s="17">
        <f>1/3+(Q77-MIN(Q76:Q377))/(MAX(Q76:Q377)-MIN(Q76:Q377))*2/3</f>
        <v>0.76799195987973501</v>
      </c>
      <c r="S77" s="13">
        <v>6.7179169503603937E-3</v>
      </c>
      <c r="T77" s="13">
        <v>0.64285714285714446</v>
      </c>
      <c r="U77" s="13">
        <v>7.0560289626675182E-2</v>
      </c>
      <c r="V77" s="14">
        <f>S77*0.2699+T77*0.4591+U77*0.2709</f>
        <v>0.31606366253048357</v>
      </c>
      <c r="W77" s="14">
        <f>(1/3+(V77-0.0743999105258543)/(0.835935714285715-0.0743999105258543)*2/3)/0.764560849939173</f>
        <v>0.71268567446907771</v>
      </c>
      <c r="X77" s="7">
        <f>M77*R77</f>
        <v>537594.37191581447</v>
      </c>
      <c r="Y77" s="7">
        <f>M77*R77*W77</f>
        <v>383135.80753960245</v>
      </c>
      <c r="Z77" s="7">
        <f>M77*R77*L77</f>
        <v>30551.488155975734</v>
      </c>
      <c r="AA77" s="7">
        <f>Y77*L77</f>
        <v>21773.607942475606</v>
      </c>
      <c r="AB77" s="3"/>
    </row>
    <row r="78" spans="1:28" hidden="1" x14ac:dyDescent="0.15">
      <c r="A78" s="1" t="s">
        <v>43</v>
      </c>
      <c r="B78" s="7">
        <v>130693646.52</v>
      </c>
      <c r="C78" s="14">
        <v>9.8244015924944916E-2</v>
      </c>
      <c r="D78" s="11">
        <v>40504734.840000004</v>
      </c>
      <c r="E78" s="13">
        <v>1.7398624201195161</v>
      </c>
      <c r="F78">
        <v>70</v>
      </c>
      <c r="G78" s="20">
        <v>-9.1253195713466729E-3</v>
      </c>
      <c r="H78" s="14">
        <v>0.1501831501831502</v>
      </c>
      <c r="I78" s="15">
        <v>0</v>
      </c>
      <c r="J78" s="21">
        <v>0.4252419108337846</v>
      </c>
      <c r="K78" s="2" t="s">
        <v>307</v>
      </c>
      <c r="L78" s="14">
        <v>0.04</v>
      </c>
      <c r="M78" s="2">
        <v>1000000</v>
      </c>
      <c r="N78" s="14">
        <v>0.71894536245366558</v>
      </c>
      <c r="O78" s="15">
        <v>1</v>
      </c>
      <c r="P78" s="14">
        <v>0.38454394421517241</v>
      </c>
      <c r="Q78" s="14">
        <f>N78*0.4046+O78*0.1824+P78*0.413</f>
        <v>0.63210194260961927</v>
      </c>
      <c r="R78" s="17">
        <f>1/3+(Q78-MIN(Q77:Q378))/(MAX(Q77:Q378)-MIN(Q77:Q378))*2/3</f>
        <v>0.76255883768984378</v>
      </c>
      <c r="S78" s="13">
        <v>1.1970717678968982E-2</v>
      </c>
      <c r="T78" s="13">
        <v>0.64285714285714446</v>
      </c>
      <c r="U78" s="13">
        <v>0.29876114024984873</v>
      </c>
      <c r="V78" s="14">
        <f>S78*0.2699+T78*0.4591+U78*0.2709</f>
        <v>0.37930100388095278</v>
      </c>
      <c r="W78" s="14">
        <f>(1/3+(V78-0.0743999105258543)/(0.835935714285715-0.0743999105258543)*2/3)/0.764560849939173</f>
        <v>0.78509257567778323</v>
      </c>
      <c r="X78" s="7">
        <f>M78*R78</f>
        <v>762558.83768984373</v>
      </c>
      <c r="Y78" s="7">
        <f>M78*R78*W78</f>
        <v>598679.28198777605</v>
      </c>
      <c r="Z78" s="7">
        <f>M78*R78*L78</f>
        <v>30502.353507593751</v>
      </c>
      <c r="AA78" s="7">
        <f>Y78*L78</f>
        <v>23947.171279511043</v>
      </c>
      <c r="AB78" s="3"/>
    </row>
    <row r="79" spans="1:28" hidden="1" x14ac:dyDescent="0.15">
      <c r="A79" s="1" t="s">
        <v>57</v>
      </c>
      <c r="B79" s="7">
        <v>97717360.949999988</v>
      </c>
      <c r="C79" s="14">
        <v>7.4423216195136116E-2</v>
      </c>
      <c r="D79" s="11">
        <v>25845472.850000001</v>
      </c>
      <c r="E79" s="13">
        <v>1.378010337141115</v>
      </c>
      <c r="F79">
        <v>70</v>
      </c>
      <c r="G79" s="20">
        <v>-0.29426311229215268</v>
      </c>
      <c r="H79" s="14">
        <v>0.1391752577319588</v>
      </c>
      <c r="I79" s="15">
        <v>0</v>
      </c>
      <c r="J79" s="21">
        <v>0.27431603882257721</v>
      </c>
      <c r="K79" s="2" t="s">
        <v>307</v>
      </c>
      <c r="L79" s="14">
        <v>0.04</v>
      </c>
      <c r="M79" s="2">
        <v>1000000</v>
      </c>
      <c r="N79" s="14">
        <v>0.73954567011940164</v>
      </c>
      <c r="O79" s="15">
        <v>1</v>
      </c>
      <c r="P79" s="14">
        <v>0.33688831000105735</v>
      </c>
      <c r="Q79" s="14">
        <f>N79*0.4046+O79*0.1824+P79*0.413</f>
        <v>0.62075505016074661</v>
      </c>
      <c r="R79" s="17">
        <f>1/3+(Q79-MIN(Q78:Q379))/(MAX(Q78:Q379)-MIN(Q78:Q379))*2/3</f>
        <v>0.75480828967753422</v>
      </c>
      <c r="S79" s="13">
        <v>9.463207774852038E-3</v>
      </c>
      <c r="T79" s="13">
        <v>0.64285714285714446</v>
      </c>
      <c r="U79" s="13">
        <v>0.21278852071914861</v>
      </c>
      <c r="V79" s="14">
        <f>S79*0.2699+T79*0.4591+U79*0.2709</f>
        <v>0.35533424432696492</v>
      </c>
      <c r="W79" s="14">
        <f>(1/3+(V79-0.0743999105258543)/(0.835935714285715-0.0743999105258543)*2/3)/0.764560849939173</f>
        <v>0.75765058089655368</v>
      </c>
      <c r="X79" s="7">
        <f>M79*R79</f>
        <v>754808.28967753425</v>
      </c>
      <c r="Y79" s="7">
        <f>M79*R79*W79</f>
        <v>571880.93913971796</v>
      </c>
      <c r="Z79" s="7">
        <f>M79*R79*L79</f>
        <v>30192.331587101369</v>
      </c>
      <c r="AA79" s="7">
        <f>Y79*L79</f>
        <v>22875.237565588719</v>
      </c>
      <c r="AB79" s="3"/>
    </row>
    <row r="80" spans="1:28" hidden="1" x14ac:dyDescent="0.15">
      <c r="A80" s="1" t="s">
        <v>38</v>
      </c>
      <c r="B80" s="7">
        <v>79121019.390000001</v>
      </c>
      <c r="C80" s="14">
        <v>7.2631679094952578E-2</v>
      </c>
      <c r="D80" s="11">
        <v>43213060.939999998</v>
      </c>
      <c r="E80" s="13">
        <v>1.2622262504396879</v>
      </c>
      <c r="F80">
        <v>70</v>
      </c>
      <c r="G80" s="20">
        <v>0.39850140447492433</v>
      </c>
      <c r="H80" s="14">
        <v>0.1288032454361055</v>
      </c>
      <c r="I80" s="15">
        <v>0</v>
      </c>
      <c r="J80" s="21">
        <v>0.20774900723887141</v>
      </c>
      <c r="K80" s="2" t="s">
        <v>307</v>
      </c>
      <c r="L80" s="14">
        <v>0.04</v>
      </c>
      <c r="M80" s="2">
        <v>1000000</v>
      </c>
      <c r="N80" s="14">
        <v>0.75895598581953727</v>
      </c>
      <c r="O80" s="15">
        <v>1</v>
      </c>
      <c r="P80" s="14">
        <v>0.31586942115401279</v>
      </c>
      <c r="Q80" s="14">
        <f>N80*0.4046+O80*0.1824+P80*0.413</f>
        <v>0.61992766279919209</v>
      </c>
      <c r="R80" s="17">
        <f>1/3+(Q80-MIN(Q80:Q381))/(MAX(Q80:Q381)-MIN(Q80:Q381))*2/3</f>
        <v>0.75424313886647287</v>
      </c>
      <c r="S80" s="13">
        <v>8.6608640589209019E-3</v>
      </c>
      <c r="T80" s="13">
        <v>0.64285714285714446</v>
      </c>
      <c r="U80" s="13">
        <v>0.42166570862427771</v>
      </c>
      <c r="V80" s="14">
        <f>S80*0.2699+T80*0.4591+U80*0.2709</f>
        <v>0.41170252196153456</v>
      </c>
      <c r="W80" s="14">
        <f>(1/3+(V80-0.0743999105258543)/(0.835935714285715-0.0743999105258543)*2/3)/0.764560849939173</f>
        <v>0.82219238836077413</v>
      </c>
      <c r="X80" s="7">
        <f>M80*R80</f>
        <v>754243.13886647287</v>
      </c>
      <c r="Y80" s="7">
        <f>M80*R80*W80</f>
        <v>620132.96774935233</v>
      </c>
      <c r="Z80" s="7">
        <f>M80*R80*L80</f>
        <v>30169.725554658915</v>
      </c>
      <c r="AA80" s="7">
        <f>Y80*L80</f>
        <v>24805.318709974094</v>
      </c>
      <c r="AB80" s="3"/>
    </row>
    <row r="81" spans="1:28" x14ac:dyDescent="0.15">
      <c r="A81" s="1" t="s">
        <v>106</v>
      </c>
      <c r="B81" s="7">
        <v>44714111.359999992</v>
      </c>
      <c r="C81" s="14">
        <v>0.1029512122680369</v>
      </c>
      <c r="D81" s="11">
        <v>26529949.539999999</v>
      </c>
      <c r="E81" s="13">
        <v>0.97063340680992982</v>
      </c>
      <c r="F81">
        <v>70</v>
      </c>
      <c r="G81" s="20">
        <v>2.3904949859755482</v>
      </c>
      <c r="H81" s="14">
        <v>6.8592057761732855E-2</v>
      </c>
      <c r="I81" s="15">
        <v>5.2999999999999999E-2</v>
      </c>
      <c r="J81" s="21">
        <v>-3.0255081871317362E-2</v>
      </c>
      <c r="K81" s="2" t="s">
        <v>308</v>
      </c>
      <c r="L81" s="14">
        <v>5.6829999999999999E-2</v>
      </c>
      <c r="M81" s="2">
        <v>700000</v>
      </c>
      <c r="N81" s="14">
        <v>0.8716359591622177</v>
      </c>
      <c r="O81" s="15">
        <v>0.93984492384249907</v>
      </c>
      <c r="P81" s="14">
        <v>0.24071838404854098</v>
      </c>
      <c r="Q81" s="14">
        <f>N81*0.4046+O81*0.1824+P81*0.413</f>
        <v>0.62350831579795263</v>
      </c>
      <c r="R81" s="17">
        <f>1/3+(Q81-MIN(Q81:Q382))/(MAX(Q81:Q382)-MIN(Q81:Q382))*2/3</f>
        <v>0.75668892066156435</v>
      </c>
      <c r="S81" s="13">
        <v>6.6402264112660645E-3</v>
      </c>
      <c r="T81" s="13">
        <v>0.64285714285714446</v>
      </c>
      <c r="U81" s="13">
        <v>1</v>
      </c>
      <c r="V81" s="14">
        <f>S81*0.2699+T81*0.4591+U81*0.2709</f>
        <v>0.5678279113941157</v>
      </c>
      <c r="W81" s="14">
        <f>(1/3+(V81-0.0743999105258543)/(0.835935714285715-0.0743999105258543)*2/3)/0.764560849939173</f>
        <v>1.0009563181434054</v>
      </c>
      <c r="X81" s="7">
        <f>M81*R81</f>
        <v>529682.24446309509</v>
      </c>
      <c r="Y81" s="7">
        <f>M81*R81*W81</f>
        <v>530188.78920371481</v>
      </c>
      <c r="Z81" s="7">
        <f>M81*R81*L81</f>
        <v>30101.841952837694</v>
      </c>
      <c r="AA81" s="7">
        <f>Y81*L81</f>
        <v>30130.628890447111</v>
      </c>
      <c r="AB81" s="3"/>
    </row>
    <row r="82" spans="1:28" hidden="1" x14ac:dyDescent="0.15">
      <c r="A82" s="1" t="s">
        <v>94</v>
      </c>
      <c r="B82" s="7">
        <v>64252383.439999998</v>
      </c>
      <c r="C82" s="14">
        <v>8.2173710722037607E-2</v>
      </c>
      <c r="D82" s="11">
        <v>24701813.66</v>
      </c>
      <c r="E82" s="13">
        <v>1.775408992498436</v>
      </c>
      <c r="F82">
        <v>70</v>
      </c>
      <c r="G82" s="20">
        <v>0.40443904879753861</v>
      </c>
      <c r="H82" s="14">
        <v>0.1785714285714286</v>
      </c>
      <c r="I82" s="15">
        <v>0</v>
      </c>
      <c r="J82" s="21">
        <v>0.43674950153724601</v>
      </c>
      <c r="K82" s="2" t="s">
        <v>307</v>
      </c>
      <c r="L82" s="14">
        <v>0.04</v>
      </c>
      <c r="M82" s="2">
        <v>1000000</v>
      </c>
      <c r="N82" s="14">
        <v>0.66581917975667615</v>
      </c>
      <c r="O82" s="15">
        <v>1</v>
      </c>
      <c r="P82" s="14">
        <v>0.38817752631819086</v>
      </c>
      <c r="Q82" s="14">
        <f>N82*0.4046+O82*0.1824+P82*0.413</f>
        <v>0.61210775849896404</v>
      </c>
      <c r="R82" s="17">
        <f>1/3+(Q82-MIN(Q82:Q383))/(MAX(Q82:Q383)-MIN(Q82:Q383))*2/3</f>
        <v>0.74890171662212923</v>
      </c>
      <c r="S82" s="13">
        <v>1.2217043140490266E-2</v>
      </c>
      <c r="T82" s="13">
        <v>0.64285714285714446</v>
      </c>
      <c r="U82" s="13">
        <v>0.42345598304182452</v>
      </c>
      <c r="V82" s="14">
        <f>S82*0.2699+T82*0.4591+U82*0.2709</f>
        <v>0.41314732003536359</v>
      </c>
      <c r="W82" s="14">
        <f>(1/3+(V82-0.0743999105258543)/(0.835935714285715-0.0743999105258543)*2/3)/0.764560849939173</f>
        <v>0.82384668547643691</v>
      </c>
      <c r="X82" s="7">
        <f>M82*R82</f>
        <v>748901.7166221292</v>
      </c>
      <c r="Y82" s="7">
        <f>M82*R82*W82</f>
        <v>616980.19698675501</v>
      </c>
      <c r="Z82" s="7">
        <f>M82*R82*L82</f>
        <v>29956.06866488517</v>
      </c>
      <c r="AA82" s="7">
        <f>Y82*L82</f>
        <v>24679.207879470199</v>
      </c>
      <c r="AB82" s="3"/>
    </row>
    <row r="83" spans="1:28" x14ac:dyDescent="0.15">
      <c r="A83" s="1" t="s">
        <v>80</v>
      </c>
      <c r="B83" s="7">
        <v>47163293.450000003</v>
      </c>
      <c r="C83" s="14">
        <v>0.15408096993277301</v>
      </c>
      <c r="D83" s="11">
        <v>24838531.460000001</v>
      </c>
      <c r="E83" s="13">
        <v>0.99354611747580468</v>
      </c>
      <c r="F83">
        <v>28</v>
      </c>
      <c r="G83" s="20">
        <v>0.5633065026887264</v>
      </c>
      <c r="H83" s="14">
        <v>7.9934747145187598E-2</v>
      </c>
      <c r="I83" s="15">
        <v>5.2999999999999999E-2</v>
      </c>
      <c r="J83" s="21">
        <v>-6.4958056910250847E-3</v>
      </c>
      <c r="K83" s="2" t="s">
        <v>308</v>
      </c>
      <c r="L83" s="14">
        <v>5.6829999999999999E-2</v>
      </c>
      <c r="M83" s="2">
        <v>700000</v>
      </c>
      <c r="N83" s="14">
        <v>0.85040910817596493</v>
      </c>
      <c r="O83" s="15">
        <v>0.93984492384249907</v>
      </c>
      <c r="P83" s="14">
        <v>0.24822049983057337</v>
      </c>
      <c r="Q83" s="14">
        <f>N83*0.4046+O83*0.1824+P83*0.413</f>
        <v>0.61801830570689409</v>
      </c>
      <c r="R83" s="17">
        <f>1/3+(Q83-MIN(Q83:Q384))/(MAX(Q83:Q384)-MIN(Q83:Q384))*2/3</f>
        <v>0.75293894356514435</v>
      </c>
      <c r="S83" s="13">
        <v>6.7990035745169311E-3</v>
      </c>
      <c r="T83" s="13">
        <v>0.14285714285714313</v>
      </c>
      <c r="U83" s="13">
        <v>0.47135651240607301</v>
      </c>
      <c r="V83" s="14">
        <f>S83*0.2699+T83*0.4591+U83*0.2709</f>
        <v>0.1951112445612817</v>
      </c>
      <c r="W83" s="14">
        <f>(1/3+(V83-0.0743999105258543)/(0.835935714285715-0.0743999105258543)*2/3)/0.764560849939173</f>
        <v>0.57419487786342527</v>
      </c>
      <c r="X83" s="7">
        <f>M83*R83</f>
        <v>527057.26049560099</v>
      </c>
      <c r="Y83" s="7">
        <f>M83*R83*W83</f>
        <v>302633.57931730314</v>
      </c>
      <c r="Z83" s="7">
        <f>M83*R83*L83</f>
        <v>29952.664113965002</v>
      </c>
      <c r="AA83" s="7">
        <f>Y83*L83</f>
        <v>17198.666312602338</v>
      </c>
      <c r="AB83" s="3"/>
    </row>
    <row r="84" spans="1:28" x14ac:dyDescent="0.15">
      <c r="A84" s="1" t="s">
        <v>61</v>
      </c>
      <c r="B84" s="7">
        <v>76977567.969999999</v>
      </c>
      <c r="C84" s="14">
        <v>0.13893487819942621</v>
      </c>
      <c r="D84" s="11">
        <v>32730654.57</v>
      </c>
      <c r="E84" s="13">
        <v>0.89047016519574351</v>
      </c>
      <c r="F84">
        <v>70</v>
      </c>
      <c r="G84" s="20">
        <v>0.32713075006458842</v>
      </c>
      <c r="H84" s="14">
        <v>6.1107574793125403E-2</v>
      </c>
      <c r="I84" s="15">
        <v>5.2999999999999999E-2</v>
      </c>
      <c r="J84" s="21">
        <v>-0.1230022510413694</v>
      </c>
      <c r="K84" s="2" t="s">
        <v>308</v>
      </c>
      <c r="L84" s="14">
        <v>5.6829999999999999E-2</v>
      </c>
      <c r="M84" s="2">
        <v>700000</v>
      </c>
      <c r="N84" s="14">
        <v>0.88564251486961099</v>
      </c>
      <c r="O84" s="15">
        <v>0.93984492384249907</v>
      </c>
      <c r="P84" s="14">
        <v>0.21143297988497442</v>
      </c>
      <c r="Q84" s="14">
        <f>N84*0.4046+O84*0.1824+P84*0.413</f>
        <v>0.61708049631761086</v>
      </c>
      <c r="R84" s="17">
        <f>1/3+(Q84-MIN(Q83:Q384))/(MAX(Q83:Q384)-MIN(Q83:Q384))*2/3</f>
        <v>0.75229836847105713</v>
      </c>
      <c r="S84" s="13">
        <v>6.0847228430825837E-3</v>
      </c>
      <c r="T84" s="13">
        <v>0.64285714285714446</v>
      </c>
      <c r="U84" s="13">
        <v>0.40014656155169592</v>
      </c>
      <c r="V84" s="14">
        <f>S84*0.2699+T84*0.4591+U84*0.2709</f>
        <v>0.40517768450541741</v>
      </c>
      <c r="W84" s="14">
        <f>(1/3+(V84-0.0743999105258543)/(0.835935714285715-0.0743999105258543)*2/3)/0.764560849939173</f>
        <v>0.81472143447500589</v>
      </c>
      <c r="X84" s="7">
        <f>M84*R84</f>
        <v>526608.85792973998</v>
      </c>
      <c r="Y84" s="7">
        <f>M84*R84*W84</f>
        <v>429039.52413976233</v>
      </c>
      <c r="Z84" s="7">
        <f>M84*R84*L84</f>
        <v>29927.181396147123</v>
      </c>
      <c r="AA84" s="7">
        <f>Y84*L84</f>
        <v>24382.316156862693</v>
      </c>
      <c r="AB84" s="3"/>
    </row>
    <row r="85" spans="1:28" x14ac:dyDescent="0.15">
      <c r="A85" s="1" t="s">
        <v>55</v>
      </c>
      <c r="B85" s="7">
        <v>74001823.99000001</v>
      </c>
      <c r="C85" s="14">
        <v>0.15052086366824161</v>
      </c>
      <c r="D85" s="11">
        <v>30713324.699999999</v>
      </c>
      <c r="E85" s="13">
        <v>0.94433115669996714</v>
      </c>
      <c r="F85">
        <v>70</v>
      </c>
      <c r="G85" s="20">
        <v>0.44379702190182951</v>
      </c>
      <c r="H85" s="14">
        <v>7.6866585067319457E-2</v>
      </c>
      <c r="I85" s="15">
        <v>5.2999999999999999E-2</v>
      </c>
      <c r="J85" s="21">
        <v>-5.8950552361918963E-2</v>
      </c>
      <c r="K85" s="2" t="s">
        <v>308</v>
      </c>
      <c r="L85" s="14">
        <v>5.6829999999999999E-2</v>
      </c>
      <c r="M85" s="2">
        <v>700000</v>
      </c>
      <c r="N85" s="14">
        <v>0.85615090516745995</v>
      </c>
      <c r="O85" s="15">
        <v>0.93984492384249907</v>
      </c>
      <c r="P85" s="14">
        <v>0.23165763916894797</v>
      </c>
      <c r="Q85" s="14">
        <f>N85*0.4046+O85*0.1824+P85*0.413</f>
        <v>0.61350097531640169</v>
      </c>
      <c r="R85" s="17">
        <f>1/3+(Q85-MIN(Q84:Q385))/(MAX(Q84:Q385)-MIN(Q84:Q385))*2/3</f>
        <v>0.74985335989219304</v>
      </c>
      <c r="S85" s="13">
        <v>6.4579609070059708E-3</v>
      </c>
      <c r="T85" s="13">
        <v>0.64285714285714446</v>
      </c>
      <c r="U85" s="13">
        <v>0.43532290539713459</v>
      </c>
      <c r="V85" s="14">
        <f>S85*0.2699+T85*0.4591+U85*0.2709</f>
        <v>0.4148076930065997</v>
      </c>
      <c r="W85" s="14">
        <f>(1/3+(V85-0.0743999105258543)/(0.835935714285715-0.0743999105258543)*2/3)/0.764560849939173</f>
        <v>0.82574781634516858</v>
      </c>
      <c r="X85" s="7">
        <f>M85*R85</f>
        <v>524897.35192453512</v>
      </c>
      <c r="Y85" s="7">
        <f>M85*R85*W85</f>
        <v>433432.84215704637</v>
      </c>
      <c r="Z85" s="7">
        <f>M85*R85*L85</f>
        <v>29829.916509871331</v>
      </c>
      <c r="AA85" s="7">
        <f>Y85*L85</f>
        <v>24631.988419784946</v>
      </c>
      <c r="AB85" s="3"/>
    </row>
    <row r="86" spans="1:28" hidden="1" x14ac:dyDescent="0.15">
      <c r="A86" s="1" t="s">
        <v>40</v>
      </c>
      <c r="B86" s="7">
        <v>222833468.58000001</v>
      </c>
      <c r="C86" s="14">
        <v>0.1177704649451182</v>
      </c>
      <c r="D86" s="11">
        <v>74982883.460000008</v>
      </c>
      <c r="E86" s="13">
        <v>1.483928262322372</v>
      </c>
      <c r="F86">
        <v>70</v>
      </c>
      <c r="G86" s="20">
        <v>-0.11459882695544001</v>
      </c>
      <c r="H86" s="14">
        <v>0.16671602013621559</v>
      </c>
      <c r="I86" s="15">
        <v>0</v>
      </c>
      <c r="J86" s="21">
        <v>0.32611297635440678</v>
      </c>
      <c r="K86" s="2" t="s">
        <v>307</v>
      </c>
      <c r="L86" s="14">
        <v>0.04</v>
      </c>
      <c r="M86" s="2">
        <v>1000000</v>
      </c>
      <c r="N86" s="14">
        <v>0.68800554140549375</v>
      </c>
      <c r="O86" s="15">
        <v>1</v>
      </c>
      <c r="P86" s="14">
        <v>0.35324346402715812</v>
      </c>
      <c r="Q86" s="14">
        <f>N86*0.4046+O86*0.1824+P86*0.413</f>
        <v>0.60665659269587913</v>
      </c>
      <c r="R86" s="17">
        <f>1/3+(Q86-MIN(Q86:Q387))/(MAX(Q86:Q387)-MIN(Q86:Q387))*2/3</f>
        <v>0.745178272298475</v>
      </c>
      <c r="S86" s="13">
        <v>1.0197182397186913E-2</v>
      </c>
      <c r="T86" s="13">
        <v>0.64285714285714446</v>
      </c>
      <c r="U86" s="13">
        <v>0.26695955539406208</v>
      </c>
      <c r="V86" s="14">
        <f>S86*0.2699+T86*0.4591+U86*0.2709</f>
        <v>0.37020727737096715</v>
      </c>
      <c r="W86" s="14">
        <f>(1/3+(V86-0.0743999105258543)/(0.835935714285715-0.0743999105258543)*2/3)/0.764560849939173</f>
        <v>0.7746802379202814</v>
      </c>
      <c r="X86" s="7">
        <f>M86*R86</f>
        <v>745178.27229847503</v>
      </c>
      <c r="Y86" s="7">
        <f>M86*R86*W86</f>
        <v>577274.88127720682</v>
      </c>
      <c r="Z86" s="7">
        <f>M86*R86*L86</f>
        <v>29807.130891939003</v>
      </c>
      <c r="AA86" s="7">
        <f>Y86*L86</f>
        <v>23090.995251088272</v>
      </c>
      <c r="AB86" s="3"/>
    </row>
    <row r="87" spans="1:28" hidden="1" x14ac:dyDescent="0.15">
      <c r="A87" s="1" t="s">
        <v>26</v>
      </c>
      <c r="B87" s="7">
        <v>131110608.43000001</v>
      </c>
      <c r="C87" s="14">
        <v>9.1570957939760972E-2</v>
      </c>
      <c r="D87" s="11">
        <v>40144292.049999997</v>
      </c>
      <c r="E87" s="13">
        <v>1.065768085143763</v>
      </c>
      <c r="F87">
        <v>70</v>
      </c>
      <c r="G87" s="20">
        <v>-0.30165661439606178</v>
      </c>
      <c r="H87" s="14">
        <v>0.1215880893300248</v>
      </c>
      <c r="I87" s="15">
        <v>0</v>
      </c>
      <c r="J87" s="21">
        <v>6.1709565205165462E-2</v>
      </c>
      <c r="K87" s="2" t="s">
        <v>307</v>
      </c>
      <c r="L87" s="14">
        <v>0.04</v>
      </c>
      <c r="M87" s="2">
        <v>1000000</v>
      </c>
      <c r="N87" s="14">
        <v>0.77245851958860556</v>
      </c>
      <c r="O87" s="15">
        <v>1</v>
      </c>
      <c r="P87" s="14">
        <v>0.26975670279393282</v>
      </c>
      <c r="Q87" s="14">
        <f>N87*0.4046+O87*0.1824+P87*0.413</f>
        <v>0.60634623527944409</v>
      </c>
      <c r="R87" s="17">
        <f>1/3+(Q87-MIN(Q87:Q388))/(MAX(Q87:Q388)-MIN(Q87:Q388))*2/3</f>
        <v>0.74496628121211428</v>
      </c>
      <c r="S87" s="13">
        <v>7.2994768578359126E-3</v>
      </c>
      <c r="T87" s="13">
        <v>0.64285714285714446</v>
      </c>
      <c r="U87" s="13">
        <v>0.21055928716162195</v>
      </c>
      <c r="V87" s="14">
        <f>S87*0.2699+T87*0.4591+U87*0.2709</f>
        <v>0.35414635398172833</v>
      </c>
      <c r="W87" s="14">
        <f>(1/3+(V87-0.0743999105258543)/(0.835935714285715-0.0743999105258543)*2/3)/0.764560849939173</f>
        <v>0.756290443720678</v>
      </c>
      <c r="X87" s="7">
        <f>M87*R87</f>
        <v>744966.28121211426</v>
      </c>
      <c r="Y87" s="7">
        <f>M87*R87*W87</f>
        <v>563410.87937485334</v>
      </c>
      <c r="Z87" s="7">
        <f>M87*R87*L87</f>
        <v>29798.65124848457</v>
      </c>
      <c r="AA87" s="7">
        <f>Y87*L87</f>
        <v>22536.435174994134</v>
      </c>
      <c r="AB87" s="3"/>
    </row>
    <row r="88" spans="1:28" x14ac:dyDescent="0.15">
      <c r="A88" s="1" t="s">
        <v>58</v>
      </c>
      <c r="B88" s="7">
        <v>78541364.379999995</v>
      </c>
      <c r="C88" s="14">
        <v>0.1490832701014507</v>
      </c>
      <c r="D88" s="11">
        <v>40808052.780000001</v>
      </c>
      <c r="E88" s="13">
        <v>0.98042007778713236</v>
      </c>
      <c r="F88">
        <v>70</v>
      </c>
      <c r="G88" s="20">
        <v>0.84022944106843656</v>
      </c>
      <c r="H88" s="14">
        <v>8.6917562724014338E-2</v>
      </c>
      <c r="I88" s="15">
        <v>5.2999999999999999E-2</v>
      </c>
      <c r="J88" s="21">
        <v>-1.9970951897538419E-2</v>
      </c>
      <c r="K88" s="2" t="s">
        <v>308</v>
      </c>
      <c r="L88" s="14">
        <v>5.6829999999999999E-2</v>
      </c>
      <c r="M88" s="2">
        <v>700000</v>
      </c>
      <c r="N88" s="14">
        <v>0.83734137840779133</v>
      </c>
      <c r="O88" s="15">
        <v>0.93984492384249907</v>
      </c>
      <c r="P88" s="14">
        <v>0.24396565193572209</v>
      </c>
      <c r="Q88" s="14">
        <f>N88*0.4046+O88*0.1824+P88*0.413</f>
        <v>0.61097385006211735</v>
      </c>
      <c r="R88" s="17">
        <f>1/3+(Q88-MIN(Q88:Q389))/(MAX(Q88:Q389)-MIN(Q88:Q389))*2/3</f>
        <v>0.74812719515548609</v>
      </c>
      <c r="S88" s="13">
        <v>6.7080446596989047E-3</v>
      </c>
      <c r="T88" s="13">
        <v>0.64285714285714446</v>
      </c>
      <c r="U88" s="13">
        <v>0.55485225045260267</v>
      </c>
      <c r="V88" s="14">
        <f>S88*0.2699+T88*0.4591+U88*0.2709</f>
        <v>0.44725569018697775</v>
      </c>
      <c r="W88" s="14">
        <f>(1/3+(V88-0.0743999105258543)/(0.835935714285715-0.0743999105258543)*2/3)/0.764560849939173</f>
        <v>0.86290084770426689</v>
      </c>
      <c r="X88" s="7">
        <f>M88*R88</f>
        <v>523689.03660884028</v>
      </c>
      <c r="Y88" s="7">
        <f>M88*R88*W88</f>
        <v>451891.71362319915</v>
      </c>
      <c r="Z88" s="7">
        <f>M88*R88*L88</f>
        <v>29761.247950480392</v>
      </c>
      <c r="AA88" s="7">
        <f>Y88*L88</f>
        <v>25681.006085206405</v>
      </c>
      <c r="AB88" s="3"/>
    </row>
    <row r="89" spans="1:28" x14ac:dyDescent="0.15">
      <c r="A89" s="1" t="s">
        <v>25</v>
      </c>
      <c r="B89" s="7">
        <v>117569720.06</v>
      </c>
      <c r="C89" s="14">
        <v>0.1400769491634018</v>
      </c>
      <c r="D89" s="11">
        <v>41161128.350000001</v>
      </c>
      <c r="E89" s="13">
        <v>1.040653999698538</v>
      </c>
      <c r="F89">
        <v>70</v>
      </c>
      <c r="G89" s="20">
        <v>0.14934855242508721</v>
      </c>
      <c r="H89" s="14">
        <v>9.9742449075158043E-2</v>
      </c>
      <c r="I89" s="15">
        <v>5.2999999999999999E-2</v>
      </c>
      <c r="J89" s="21">
        <v>3.9065817947478508E-2</v>
      </c>
      <c r="K89" s="2" t="s">
        <v>308</v>
      </c>
      <c r="L89" s="14">
        <v>5.6829999999999999E-2</v>
      </c>
      <c r="M89" s="2">
        <v>700000</v>
      </c>
      <c r="N89" s="14">
        <v>0.81334072529655388</v>
      </c>
      <c r="O89" s="15">
        <v>0.93984492384249907</v>
      </c>
      <c r="P89" s="14">
        <v>0.26260682113368994</v>
      </c>
      <c r="Q89" s="14">
        <f>N89*0.4046+O89*0.1824+P89*0.413</f>
        <v>0.60896198869207152</v>
      </c>
      <c r="R89" s="17">
        <f>1/3+(Q89-MIN(Q88:Q389))/(MAX(Q88:Q389)-MIN(Q88:Q389))*2/3</f>
        <v>0.74675298382732636</v>
      </c>
      <c r="S89" s="13">
        <v>7.1254449264780964E-3</v>
      </c>
      <c r="T89" s="13">
        <v>0.64285714285714446</v>
      </c>
      <c r="U89" s="13">
        <v>0.34654299970611069</v>
      </c>
      <c r="V89" s="14">
        <f>S89*0.2699+T89*0.4591+U89*0.2709</f>
        <v>0.39093737049175681</v>
      </c>
      <c r="W89" s="14">
        <f>(1/3+(V89-0.0743999105258543)/(0.835935714285715-0.0743999105258543)*2/3)/0.764560849939173</f>
        <v>0.79841624219543816</v>
      </c>
      <c r="X89" s="7">
        <f>M89*R89</f>
        <v>522727.08867912844</v>
      </c>
      <c r="Y89" s="7">
        <f>M89*R89*W89</f>
        <v>417353.79783695127</v>
      </c>
      <c r="Z89" s="7">
        <f>M89*R89*L89</f>
        <v>29706.580449634868</v>
      </c>
      <c r="AA89" s="7">
        <f>Y89*L89</f>
        <v>23718.216331073942</v>
      </c>
      <c r="AB89" s="3"/>
    </row>
    <row r="90" spans="1:28" x14ac:dyDescent="0.15">
      <c r="A90" s="1" t="s">
        <v>47</v>
      </c>
      <c r="B90" s="7">
        <v>119627824.72</v>
      </c>
      <c r="C90" s="14">
        <v>0.15223371822254089</v>
      </c>
      <c r="D90" s="11">
        <v>38235325.440000013</v>
      </c>
      <c r="E90" s="13">
        <v>0.86243294424170303</v>
      </c>
      <c r="F90">
        <v>70</v>
      </c>
      <c r="G90" s="20">
        <v>-8.9604208654465639E-2</v>
      </c>
      <c r="H90" s="14">
        <v>6.7684273950592483E-2</v>
      </c>
      <c r="I90" s="15">
        <v>5.2999999999999999E-2</v>
      </c>
      <c r="J90" s="21">
        <v>-0.1595104369293931</v>
      </c>
      <c r="K90" s="2" t="s">
        <v>308</v>
      </c>
      <c r="L90" s="14">
        <v>5.6829999999999999E-2</v>
      </c>
      <c r="M90" s="2">
        <v>700000</v>
      </c>
      <c r="N90" s="14">
        <v>0.87333479756778987</v>
      </c>
      <c r="O90" s="15">
        <v>0.93984492384249907</v>
      </c>
      <c r="P90" s="14">
        <v>0.19990532902709596</v>
      </c>
      <c r="Q90" s="14">
        <f>N90*0.4046+O90*0.1824+P90*0.413</f>
        <v>0.60733987409299028</v>
      </c>
      <c r="R90" s="17">
        <f>1/3+(Q90-MIN(Q89:Q390))/(MAX(Q89:Q390)-MIN(Q89:Q390))*2/3</f>
        <v>0.74564499085583247</v>
      </c>
      <c r="S90" s="13">
        <v>5.8904345892785591E-3</v>
      </c>
      <c r="T90" s="13">
        <v>0.64285714285714446</v>
      </c>
      <c r="U90" s="13">
        <v>0.27449574611980493</v>
      </c>
      <c r="V90" s="14">
        <f>S90*0.2699+T90*0.4591+U90*0.2709</f>
        <v>0.37108644020521642</v>
      </c>
      <c r="W90" s="14">
        <f>(1/3+(V90-0.0743999105258543)/(0.835935714285715-0.0743999105258543)*2/3)/0.764560849939173</f>
        <v>0.77568688138641095</v>
      </c>
      <c r="X90" s="7">
        <f>M90*R90</f>
        <v>521951.49359908275</v>
      </c>
      <c r="Y90" s="7">
        <f>M90*R90*W90</f>
        <v>404870.92630485172</v>
      </c>
      <c r="Z90" s="7">
        <f>M90*R90*L90</f>
        <v>29662.503381235871</v>
      </c>
      <c r="AA90" s="7">
        <f>Y90*L90</f>
        <v>23008.814741904724</v>
      </c>
      <c r="AB90" s="3"/>
    </row>
    <row r="91" spans="1:28" x14ac:dyDescent="0.15">
      <c r="A91" s="1" t="s">
        <v>78</v>
      </c>
      <c r="B91" s="7">
        <v>57406622.719999999</v>
      </c>
      <c r="C91" s="14">
        <v>0.1485761810375317</v>
      </c>
      <c r="D91" s="11">
        <v>29583916.59</v>
      </c>
      <c r="E91" s="13">
        <v>0.99081393308012822</v>
      </c>
      <c r="F91">
        <v>70</v>
      </c>
      <c r="G91" s="20">
        <v>0.8428027335810675</v>
      </c>
      <c r="H91" s="14">
        <v>0.100123609394314</v>
      </c>
      <c r="I91" s="15">
        <v>5.2999999999999999E-2</v>
      </c>
      <c r="J91" s="21">
        <v>-9.2712330874427581E-3</v>
      </c>
      <c r="K91" s="2" t="s">
        <v>308</v>
      </c>
      <c r="L91" s="14">
        <v>5.6829999999999999E-2</v>
      </c>
      <c r="M91" s="2">
        <v>700000</v>
      </c>
      <c r="N91" s="14">
        <v>0.81262741767418256</v>
      </c>
      <c r="O91" s="15">
        <v>0.93984492384249907</v>
      </c>
      <c r="P91" s="14">
        <v>0.24734414422535297</v>
      </c>
      <c r="Q91" s="14">
        <f>N91*0.4046+O91*0.1824+P91*0.413</f>
        <v>0.60236989886491688</v>
      </c>
      <c r="R91" s="17">
        <f>1/3+(Q91-MIN(Q91:Q392))/(MAX(Q91:Q392)-MIN(Q91:Q392))*2/3</f>
        <v>0.74225022600732993</v>
      </c>
      <c r="S91" s="13">
        <v>6.7800704834509147E-3</v>
      </c>
      <c r="T91" s="13">
        <v>0.64285714285714446</v>
      </c>
      <c r="U91" s="13">
        <v>0.55562813055772009</v>
      </c>
      <c r="V91" s="14">
        <f>S91*0.2699+T91*0.4591+U91*0.2709</f>
        <v>0.44748531587728474</v>
      </c>
      <c r="W91" s="14">
        <f>(1/3+(V91-0.0743999105258543)/(0.835935714285715-0.0743999105258543)*2/3)/0.764560849939173</f>
        <v>0.86316376964750441</v>
      </c>
      <c r="X91" s="7">
        <f>M91*R91</f>
        <v>519575.15820513095</v>
      </c>
      <c r="Y91" s="7">
        <f>M91*R91*W91</f>
        <v>448478.45217153931</v>
      </c>
      <c r="Z91" s="7">
        <f>M91*R91*L91</f>
        <v>29527.45624079759</v>
      </c>
      <c r="AA91" s="7">
        <f>Y91*L91</f>
        <v>25487.030436908579</v>
      </c>
      <c r="AB91" s="3"/>
    </row>
    <row r="92" spans="1:28" x14ac:dyDescent="0.15">
      <c r="A92" s="1" t="s">
        <v>111</v>
      </c>
      <c r="B92" s="7">
        <v>33376164.699999999</v>
      </c>
      <c r="C92" s="14">
        <v>8.1485893134989232E-2</v>
      </c>
      <c r="D92" s="11">
        <v>24666394.629999999</v>
      </c>
      <c r="E92" s="13">
        <v>0.93412063391074807</v>
      </c>
      <c r="F92">
        <v>100</v>
      </c>
      <c r="G92" s="20">
        <v>2.1198539516343429</v>
      </c>
      <c r="H92" s="14">
        <v>9.3137254901960786E-2</v>
      </c>
      <c r="I92" s="15">
        <v>5.2999999999999999E-2</v>
      </c>
      <c r="J92" s="21">
        <v>-7.0525544236662879E-2</v>
      </c>
      <c r="K92" s="2" t="s">
        <v>308</v>
      </c>
      <c r="L92" s="14">
        <v>5.6829999999999999E-2</v>
      </c>
      <c r="M92" s="2">
        <v>700000</v>
      </c>
      <c r="N92" s="14">
        <v>0.82570176850009314</v>
      </c>
      <c r="O92" s="15">
        <v>0.93984492384249907</v>
      </c>
      <c r="P92" s="14">
        <v>0.22800277484732051</v>
      </c>
      <c r="Q92" s="14">
        <f>N92*0.4046+O92*0.1824+P92*0.413</f>
        <v>0.59967179565595286</v>
      </c>
      <c r="R92" s="17">
        <f>1/3+(Q92-MIN(Q91:Q392))/(MAX(Q91:Q392)-MIN(Q91:Q392))*2/3</f>
        <v>0.74040727397817596</v>
      </c>
      <c r="S92" s="13">
        <v>6.3872055106670919E-3</v>
      </c>
      <c r="T92" s="13">
        <v>1</v>
      </c>
      <c r="U92" s="13">
        <v>0.94067508528174038</v>
      </c>
      <c r="V92" s="14">
        <f>S92*0.2699+T92*0.4591+U92*0.2709</f>
        <v>0.71565278737015248</v>
      </c>
      <c r="W92" s="14">
        <f>(1/3+(V92-0.0743999105258543)/(0.835935714285715-0.0743999105258543)*2/3)/0.764560849939173</f>
        <v>1.1702161409380685</v>
      </c>
      <c r="X92" s="7">
        <f>M92*R92</f>
        <v>518285.09178472316</v>
      </c>
      <c r="Y92" s="7">
        <f>M92*R92*W92</f>
        <v>606505.5800140514</v>
      </c>
      <c r="Z92" s="7">
        <f>M92*R92*L92</f>
        <v>29454.141766125817</v>
      </c>
      <c r="AA92" s="7">
        <f>Y92*L92</f>
        <v>34467.71211219854</v>
      </c>
      <c r="AB92" s="3"/>
    </row>
    <row r="93" spans="1:28" x14ac:dyDescent="0.15">
      <c r="A93" s="1" t="s">
        <v>72</v>
      </c>
      <c r="B93" s="7">
        <v>42118600.170000002</v>
      </c>
      <c r="C93" s="14">
        <v>6.608129612015072E-2</v>
      </c>
      <c r="D93" s="11">
        <v>28082482.68</v>
      </c>
      <c r="E93" s="13">
        <v>2.4330069233426288</v>
      </c>
      <c r="F93">
        <v>70</v>
      </c>
      <c r="G93" s="20">
        <v>3.1245648949999998</v>
      </c>
      <c r="H93" s="14">
        <v>0.20930232558139539</v>
      </c>
      <c r="I93" s="15">
        <v>5.2999999999999999E-2</v>
      </c>
      <c r="J93" s="21">
        <v>0.58898596201849984</v>
      </c>
      <c r="K93" s="2" t="s">
        <v>308</v>
      </c>
      <c r="L93" s="14">
        <v>5.6829999999999999E-2</v>
      </c>
      <c r="M93" s="2">
        <v>700000</v>
      </c>
      <c r="N93" s="14">
        <v>0.60830899224356894</v>
      </c>
      <c r="O93" s="15">
        <v>0.93984492384249907</v>
      </c>
      <c r="P93" s="14">
        <v>0.43624698555452152</v>
      </c>
      <c r="Q93" s="14">
        <f>N93*0.4046+O93*0.1824+P93*0.413</f>
        <v>0.59771953740463724</v>
      </c>
      <c r="R93" s="17">
        <f>1/3+(Q93-MIN(Q93:Q394))/(MAX(Q93:Q394)-MIN(Q93:Q394))*2/3</f>
        <v>0.73907377483932124</v>
      </c>
      <c r="S93" s="13">
        <v>1.6773969581920543E-2</v>
      </c>
      <c r="T93" s="13">
        <v>0.64285714285714446</v>
      </c>
      <c r="U93" s="13">
        <v>1</v>
      </c>
      <c r="V93" s="14">
        <f>S93*0.2699+T93*0.4591+U93*0.2709</f>
        <v>0.57056300867587528</v>
      </c>
      <c r="W93" s="14">
        <f>(1/3+(V93-0.0743999105258543)/(0.835935714285715-0.0743999105258543)*2/3)/0.764560849939173</f>
        <v>1.0040880108181338</v>
      </c>
      <c r="X93" s="7">
        <f>M93*R93</f>
        <v>517351.64238752489</v>
      </c>
      <c r="Y93" s="7">
        <f>M93*R93*W93</f>
        <v>519466.58149838436</v>
      </c>
      <c r="Z93" s="7">
        <f>M93*R93*L93</f>
        <v>29401.093836883039</v>
      </c>
      <c r="AA93" s="7">
        <f>Y93*L93</f>
        <v>29521.285826553183</v>
      </c>
      <c r="AB93" s="3"/>
    </row>
    <row r="94" spans="1:28" hidden="1" x14ac:dyDescent="0.15">
      <c r="A94" s="1" t="s">
        <v>84</v>
      </c>
      <c r="B94" s="7">
        <v>92091768.280000016</v>
      </c>
      <c r="C94" s="14">
        <v>0.12551459686229399</v>
      </c>
      <c r="D94" s="11">
        <v>23184392.800000001</v>
      </c>
      <c r="E94" s="13">
        <v>1.6041072647321359</v>
      </c>
      <c r="F94">
        <v>70</v>
      </c>
      <c r="G94" s="20">
        <v>-0.18402592592340489</v>
      </c>
      <c r="H94" s="14">
        <v>0.19523809523809521</v>
      </c>
      <c r="I94" s="15">
        <v>0</v>
      </c>
      <c r="J94" s="21">
        <v>0.3766002922709869</v>
      </c>
      <c r="K94" s="2" t="s">
        <v>307</v>
      </c>
      <c r="L94" s="14">
        <v>0.04</v>
      </c>
      <c r="M94" s="2">
        <v>1000000</v>
      </c>
      <c r="N94" s="14">
        <v>0.63462897118976347</v>
      </c>
      <c r="O94" s="15">
        <v>1</v>
      </c>
      <c r="P94" s="14">
        <v>0.36918509836635494</v>
      </c>
      <c r="Q94" s="14">
        <f>N94*0.4046+O94*0.1824+P94*0.413</f>
        <v>0.59164432736868289</v>
      </c>
      <c r="R94" s="17">
        <f>1/3+(Q94-MIN(Q94:Q395))/(MAX(Q94:Q395)-MIN(Q94:Q395))*2/3</f>
        <v>0.73492407418068784</v>
      </c>
      <c r="S94" s="13">
        <v>1.1029981362418805E-2</v>
      </c>
      <c r="T94" s="13">
        <v>0.64285714285714446</v>
      </c>
      <c r="U94" s="13">
        <v>0.24602641452353433</v>
      </c>
      <c r="V94" s="14">
        <f>S94*0.2699+T94*0.4591+U94*0.2709</f>
        <v>0.36476126194985731</v>
      </c>
      <c r="W94" s="14">
        <f>(1/3+(V94-0.0743999105258543)/(0.835935714285715-0.0743999105258543)*2/3)/0.764560849939173</f>
        <v>0.76844453774446331</v>
      </c>
      <c r="X94" s="7">
        <f>M94*R94</f>
        <v>734924.07418068789</v>
      </c>
      <c r="Y94" s="7">
        <f>M94*R94*W94</f>
        <v>564748.39046105638</v>
      </c>
      <c r="Z94" s="7">
        <f>M94*R94*L94</f>
        <v>29396.962967227515</v>
      </c>
      <c r="AA94" s="7">
        <f>Y94*L94</f>
        <v>22589.935618442254</v>
      </c>
      <c r="AB94" s="3"/>
    </row>
    <row r="95" spans="1:28" hidden="1" x14ac:dyDescent="0.15">
      <c r="A95" s="1" t="s">
        <v>5</v>
      </c>
      <c r="B95" s="7">
        <v>941211364.48999989</v>
      </c>
      <c r="C95" s="14">
        <v>8.8853310335150051E-2</v>
      </c>
      <c r="D95" s="11">
        <v>509270715.02999997</v>
      </c>
      <c r="E95" s="13">
        <v>1.0094683366605779</v>
      </c>
      <c r="F95">
        <v>28</v>
      </c>
      <c r="G95" s="20">
        <v>0.91675954865470355</v>
      </c>
      <c r="H95" s="14">
        <v>0.13479623824451409</v>
      </c>
      <c r="I95" s="15">
        <v>0</v>
      </c>
      <c r="J95" s="21">
        <v>9.3795281305210209E-3</v>
      </c>
      <c r="K95" s="2" t="s">
        <v>307</v>
      </c>
      <c r="L95" s="14">
        <v>0.04</v>
      </c>
      <c r="M95" s="2">
        <v>1000000</v>
      </c>
      <c r="N95" s="14">
        <v>0.74774062327431712</v>
      </c>
      <c r="O95" s="15">
        <v>1</v>
      </c>
      <c r="P95" s="14">
        <v>0.25323321965193646</v>
      </c>
      <c r="Q95" s="14">
        <f>N95*0.4046+O95*0.1824+P95*0.413</f>
        <v>0.58952117589303854</v>
      </c>
      <c r="R95" s="17">
        <f>1/3+(Q95-MIN(Q94:Q395))/(MAX(Q94:Q395)-MIN(Q94:Q395))*2/3</f>
        <v>0.73347384562484896</v>
      </c>
      <c r="S95" s="13">
        <v>6.9093390574980571E-3</v>
      </c>
      <c r="T95" s="13">
        <v>0.14285714285714313</v>
      </c>
      <c r="U95" s="13">
        <v>0.5779270375987674</v>
      </c>
      <c r="V95" s="14">
        <f>S95*0.2699+T95*0.4591+U95*0.2709</f>
        <v>0.2240109793828392</v>
      </c>
      <c r="W95" s="14">
        <f>(1/3+(V95-0.0743999105258543)/(0.835935714285715-0.0743999105258543)*2/3)/0.764560849939173</f>
        <v>0.607285140665354</v>
      </c>
      <c r="X95" s="7">
        <f>M95*R95</f>
        <v>733473.84562484897</v>
      </c>
      <c r="Y95" s="7">
        <f>M95*R95*W95</f>
        <v>445427.76751464454</v>
      </c>
      <c r="Z95" s="7">
        <f>M95*R95*L95</f>
        <v>29338.953824993958</v>
      </c>
      <c r="AA95" s="7">
        <f>Y95*L95</f>
        <v>17817.110700585781</v>
      </c>
      <c r="AB95" s="3"/>
    </row>
    <row r="96" spans="1:28" x14ac:dyDescent="0.15">
      <c r="A96" s="1" t="s">
        <v>89</v>
      </c>
      <c r="B96" s="7">
        <v>65700985.170000002</v>
      </c>
      <c r="C96" s="14">
        <v>6.0376848227403843E-2</v>
      </c>
      <c r="D96" s="11">
        <v>28988875.989999998</v>
      </c>
      <c r="E96" s="13">
        <v>1.4935092831377159</v>
      </c>
      <c r="F96">
        <v>70</v>
      </c>
      <c r="G96" s="20">
        <v>0.37353661891132439</v>
      </c>
      <c r="H96" s="14">
        <v>0.17084745762711859</v>
      </c>
      <c r="I96" s="15">
        <v>5.2999999999999999E-2</v>
      </c>
      <c r="J96" s="21">
        <v>0.33043603324707949</v>
      </c>
      <c r="K96" s="2" t="s">
        <v>308</v>
      </c>
      <c r="L96" s="14">
        <v>5.6829999999999999E-2</v>
      </c>
      <c r="M96" s="2">
        <v>700000</v>
      </c>
      <c r="N96" s="14">
        <v>0.68027391632214995</v>
      </c>
      <c r="O96" s="15">
        <v>0.93984492384249907</v>
      </c>
      <c r="P96" s="14">
        <v>0.35460849190706173</v>
      </c>
      <c r="Q96" s="14">
        <f>N96*0.4046+O96*0.1824+P96*0.413</f>
        <v>0.59311984781043026</v>
      </c>
      <c r="R96" s="17">
        <f>1/3+(Q96-MIN(Q95:Q396))/(MAX(Q95:Q396)-MIN(Q95:Q396))*2/3</f>
        <v>0.73593193532667445</v>
      </c>
      <c r="S96" s="13">
        <v>1.0263575562178179E-2</v>
      </c>
      <c r="T96" s="13">
        <v>0.64285714285714446</v>
      </c>
      <c r="U96" s="13">
        <v>0.41413851292210035</v>
      </c>
      <c r="V96" s="14">
        <f>S96*0.2699+T96*0.4591+U96*0.2709</f>
        <v>0.41009597648054386</v>
      </c>
      <c r="W96" s="14">
        <f>(1/3+(V96-0.0743999105258543)/(0.835935714285715-0.0743999105258543)*2/3)/0.764560849939173</f>
        <v>0.82035289009210566</v>
      </c>
      <c r="X96" s="7">
        <f>M96*R96</f>
        <v>515152.35472867213</v>
      </c>
      <c r="Y96" s="7">
        <f>M96*R96*W96</f>
        <v>422606.7230394198</v>
      </c>
      <c r="Z96" s="7">
        <f>M96*R96*L96</f>
        <v>29276.108319230436</v>
      </c>
      <c r="AA96" s="7">
        <f>Y96*L96</f>
        <v>24016.740070330226</v>
      </c>
      <c r="AB96" s="3"/>
    </row>
    <row r="97" spans="1:28" x14ac:dyDescent="0.15">
      <c r="A97" s="1" t="s">
        <v>88</v>
      </c>
      <c r="B97" s="7">
        <v>75553782.030000001</v>
      </c>
      <c r="C97" s="14">
        <v>0.15834319948734929</v>
      </c>
      <c r="D97" s="11">
        <v>24670531.27</v>
      </c>
      <c r="E97" s="13">
        <v>0.99592970577727358</v>
      </c>
      <c r="F97">
        <v>28</v>
      </c>
      <c r="G97" s="20">
        <v>-3.6641967207559203E-2</v>
      </c>
      <c r="H97" s="14">
        <v>0.12743190661478601</v>
      </c>
      <c r="I97" s="15">
        <v>5.2999999999999999E-2</v>
      </c>
      <c r="J97" s="21">
        <v>-4.0869292271484238E-3</v>
      </c>
      <c r="K97" s="2" t="s">
        <v>308</v>
      </c>
      <c r="L97" s="14">
        <v>5.6829999999999999E-2</v>
      </c>
      <c r="M97" s="2">
        <v>700000</v>
      </c>
      <c r="N97" s="14">
        <v>0.76152232501633221</v>
      </c>
      <c r="O97" s="15">
        <v>0.93984492384249907</v>
      </c>
      <c r="P97" s="14">
        <v>0.24898111535432396</v>
      </c>
      <c r="Q97" s="14">
        <f>N97*0.4046+O97*0.1824+P97*0.413</f>
        <v>0.58236884745181572</v>
      </c>
      <c r="R97" s="17">
        <f>1/3+(Q97-MIN(Q97:Q398))/(MAX(Q97:Q398)-MIN(Q97:Q398))*2/3</f>
        <v>0.72858841419652765</v>
      </c>
      <c r="S97" s="13">
        <v>6.8155210226833055E-3</v>
      </c>
      <c r="T97" s="13">
        <v>0.14285714285714313</v>
      </c>
      <c r="U97" s="13">
        <v>0.29046452615776941</v>
      </c>
      <c r="V97" s="14">
        <f>S97*0.2699+T97*0.4591+U97*0.2709</f>
        <v>0.14611206354587636</v>
      </c>
      <c r="W97" s="14">
        <f>(1/3+(V97-0.0743999105258543)/(0.835935714285715-0.0743999105258543)*2/3)/0.764560849939173</f>
        <v>0.51809070296734383</v>
      </c>
      <c r="X97" s="7">
        <f>M97*R97</f>
        <v>510011.88993756933</v>
      </c>
      <c r="Y97" s="7">
        <f>M97*R97*W97</f>
        <v>264232.4185794589</v>
      </c>
      <c r="Z97" s="7">
        <f>M97*R97*L97</f>
        <v>28983.975705152065</v>
      </c>
      <c r="AA97" s="7">
        <f>Y97*L97</f>
        <v>15016.328347870649</v>
      </c>
      <c r="AB97" s="3"/>
    </row>
    <row r="98" spans="1:28" x14ac:dyDescent="0.15">
      <c r="A98" s="1" t="s">
        <v>103</v>
      </c>
      <c r="B98" s="7">
        <v>31385466.780000001</v>
      </c>
      <c r="C98" s="14">
        <v>0.13275934429164479</v>
      </c>
      <c r="D98" s="11">
        <v>26225509.579999998</v>
      </c>
      <c r="E98" s="13">
        <v>0.81379743705132335</v>
      </c>
      <c r="F98">
        <v>100</v>
      </c>
      <c r="G98" s="20">
        <v>3.1245648949999998</v>
      </c>
      <c r="H98" s="14">
        <v>9.8298676748582225E-2</v>
      </c>
      <c r="I98" s="15">
        <v>5.2999999999999999E-2</v>
      </c>
      <c r="J98" s="21">
        <v>-0.22880701569097411</v>
      </c>
      <c r="K98" s="2" t="s">
        <v>308</v>
      </c>
      <c r="L98" s="14">
        <v>5.6829999999999999E-2</v>
      </c>
      <c r="M98" s="2">
        <v>700000</v>
      </c>
      <c r="N98" s="14">
        <v>0.816042618392813</v>
      </c>
      <c r="O98" s="15">
        <v>0.93984492384249907</v>
      </c>
      <c r="P98" s="14">
        <v>0.17802457142502273</v>
      </c>
      <c r="Q98" s="14">
        <f>N98*0.4046+O98*0.1824+P98*0.413</f>
        <v>0.57512270550913835</v>
      </c>
      <c r="R98" s="17">
        <f>1/3+(Q98-MIN(Q97:Q398))/(MAX(Q97:Q398)-MIN(Q97:Q398))*2/3</f>
        <v>0.72363890301681155</v>
      </c>
      <c r="S98" s="13">
        <v>5.5534073308386852E-3</v>
      </c>
      <c r="T98" s="13">
        <v>1</v>
      </c>
      <c r="U98" s="13">
        <v>1</v>
      </c>
      <c r="V98" s="14">
        <f>S98*0.2699+T98*0.4591+U98*0.2709</f>
        <v>0.73149886463859337</v>
      </c>
      <c r="W98" s="14">
        <f>(1/3+(V98-0.0743999105258543)/(0.835935714285715-0.0743999105258543)*2/3)/0.764560849939173</f>
        <v>1.1883599358354957</v>
      </c>
      <c r="X98" s="7">
        <f>M98*R98</f>
        <v>506547.2321117681</v>
      </c>
      <c r="Y98" s="7">
        <f>M98*R98*W98</f>
        <v>601960.43624998874</v>
      </c>
      <c r="Z98" s="7">
        <f>M98*R98*L98</f>
        <v>28787.079200911779</v>
      </c>
      <c r="AA98" s="7">
        <f>Y98*L98</f>
        <v>34209.411592086857</v>
      </c>
      <c r="AB98" s="3"/>
    </row>
    <row r="99" spans="1:28" hidden="1" x14ac:dyDescent="0.15">
      <c r="A99" s="1" t="s">
        <v>4</v>
      </c>
      <c r="B99" s="7">
        <v>741780367.83000004</v>
      </c>
      <c r="C99" s="14">
        <v>8.9861343371757191E-2</v>
      </c>
      <c r="D99" s="11">
        <v>388923299.49999988</v>
      </c>
      <c r="E99" s="13">
        <v>0.94431095420587996</v>
      </c>
      <c r="F99">
        <v>28</v>
      </c>
      <c r="G99" s="20">
        <v>0.46380387878184548</v>
      </c>
      <c r="H99" s="14">
        <v>0.15003866976024749</v>
      </c>
      <c r="I99" s="15">
        <v>0</v>
      </c>
      <c r="J99" s="21">
        <v>-5.8973207444100798E-2</v>
      </c>
      <c r="K99" s="2" t="s">
        <v>307</v>
      </c>
      <c r="L99" s="14">
        <v>0.04</v>
      </c>
      <c r="M99" s="2">
        <v>1000000</v>
      </c>
      <c r="N99" s="14">
        <v>0.71921574414450562</v>
      </c>
      <c r="O99" s="15">
        <v>1</v>
      </c>
      <c r="P99" s="14">
        <v>0.23165048573409402</v>
      </c>
      <c r="Q99" s="14">
        <f>N99*0.4046+O99*0.1824+P99*0.413</f>
        <v>0.56906634068904782</v>
      </c>
      <c r="R99" s="17">
        <f>1/3+(Q99-MIN(Q99:Q400))/(MAX(Q99:Q400)-MIN(Q99:Q400))*2/3</f>
        <v>0.71950207467110561</v>
      </c>
      <c r="S99" s="13">
        <v>6.4578209071967253E-3</v>
      </c>
      <c r="T99" s="13">
        <v>0.14285714285714313</v>
      </c>
      <c r="U99" s="13">
        <v>0.44135522364159274</v>
      </c>
      <c r="V99" s="14">
        <f>S99*0.2699+T99*0.4591+U99*0.2709</f>
        <v>0.18689181023307427</v>
      </c>
      <c r="W99" s="14">
        <f>(1/3+(V99-0.0743999105258543)/(0.835935714285715-0.0743999105258543)*2/3)/0.764560849939173</f>
        <v>0.56478360666377758</v>
      </c>
      <c r="X99" s="7">
        <f>M99*R99</f>
        <v>719502.0746711056</v>
      </c>
      <c r="Y99" s="7">
        <f>M99*R99*W99</f>
        <v>406362.97673481761</v>
      </c>
      <c r="Z99" s="7">
        <f>M99*R99*L99</f>
        <v>28780.082986844223</v>
      </c>
      <c r="AA99" s="7">
        <f>Y99*L99</f>
        <v>16254.519069392705</v>
      </c>
      <c r="AB99" s="3"/>
    </row>
    <row r="100" spans="1:28" x14ac:dyDescent="0.15">
      <c r="A100" s="1" t="s">
        <v>34</v>
      </c>
      <c r="B100" s="7">
        <v>74457899.329999998</v>
      </c>
      <c r="C100" s="14">
        <v>0.15201096528168731</v>
      </c>
      <c r="D100" s="11">
        <v>34784538.210000001</v>
      </c>
      <c r="E100" s="13">
        <v>0.60506962144830068</v>
      </c>
      <c r="F100">
        <v>70</v>
      </c>
      <c r="G100" s="20">
        <v>2.8014662801631039E-2</v>
      </c>
      <c r="H100" s="14">
        <v>5.5642225689027561E-2</v>
      </c>
      <c r="I100" s="15">
        <v>5.2999999999999999E-2</v>
      </c>
      <c r="J100" s="21">
        <v>-0.65270237432576772</v>
      </c>
      <c r="K100" s="2" t="s">
        <v>308</v>
      </c>
      <c r="L100" s="14">
        <v>5.6829999999999999E-2</v>
      </c>
      <c r="M100" s="2">
        <v>700000</v>
      </c>
      <c r="N100" s="14">
        <v>0.89587043779078479</v>
      </c>
      <c r="O100" s="15">
        <v>0.93984492384249907</v>
      </c>
      <c r="P100" s="14">
        <v>4.4177392951146748E-2</v>
      </c>
      <c r="Q100" s="14">
        <f>N100*0.4046+O100*0.1824+P100*0.413</f>
        <v>0.55214215652784693</v>
      </c>
      <c r="R100" s="17">
        <f>1/3+(Q100-MIN(Q100:Q401))/(MAX(Q100:Q401)-MIN(Q100:Q401))*2/3</f>
        <v>0.70794193144232331</v>
      </c>
      <c r="S100" s="13">
        <v>4.1069956878671456E-3</v>
      </c>
      <c r="T100" s="13">
        <v>0.64285714285714446</v>
      </c>
      <c r="U100" s="13">
        <v>0.30995931080956068</v>
      </c>
      <c r="V100" s="14">
        <f>S100*0.2699+T100*0.4591+U100*0.2709</f>
        <v>0.38021216972018035</v>
      </c>
      <c r="W100" s="14">
        <f>(1/3+(V100-0.0743999105258543)/(0.835935714285715-0.0743999105258543)*2/3)/0.764560849939173</f>
        <v>0.78613586265817748</v>
      </c>
      <c r="X100" s="7">
        <f>M100*R100</f>
        <v>495559.35200962634</v>
      </c>
      <c r="Y100" s="7">
        <f>M100*R100*W100</f>
        <v>389576.97869041504</v>
      </c>
      <c r="Z100" s="7">
        <f>M100*R100*L100</f>
        <v>28162.637974707064</v>
      </c>
      <c r="AA100" s="7">
        <f>Y100*L100</f>
        <v>22139.659698976287</v>
      </c>
      <c r="AB100" s="3"/>
    </row>
    <row r="101" spans="1:28" x14ac:dyDescent="0.15">
      <c r="A101" s="1" t="s">
        <v>205</v>
      </c>
      <c r="B101" s="7">
        <v>11491404.960000001</v>
      </c>
      <c r="C101" s="14">
        <v>0.13696150257331111</v>
      </c>
      <c r="D101" s="11">
        <v>3362230.85</v>
      </c>
      <c r="E101" s="13">
        <v>0.36786750437614701</v>
      </c>
      <c r="F101">
        <v>100</v>
      </c>
      <c r="G101" s="20">
        <v>-0.2305385956818343</v>
      </c>
      <c r="H101" s="14">
        <v>4.2822966507177027E-2</v>
      </c>
      <c r="I101" s="15">
        <v>5.2999999999999999E-2</v>
      </c>
      <c r="J101" s="21">
        <v>-1.718370032971146</v>
      </c>
      <c r="K101" s="2" t="s">
        <v>308</v>
      </c>
      <c r="L101" s="14">
        <v>5.6829999999999999E-2</v>
      </c>
      <c r="M101" s="2">
        <v>500000</v>
      </c>
      <c r="N101" s="14">
        <v>0.91986056046338593</v>
      </c>
      <c r="O101" s="15">
        <v>0.93984492384249907</v>
      </c>
      <c r="P101" s="14">
        <v>1</v>
      </c>
      <c r="Q101" s="14">
        <f>N101*0.4046+O101*0.1824+P101*0.413</f>
        <v>0.95660329687235768</v>
      </c>
      <c r="R101" s="17">
        <f>1/3+(Q101-MIN(Q100:Q401))/(MAX(Q100:Q401)-MIN(Q100:Q401))*2/3</f>
        <v>0.98421100700450914</v>
      </c>
      <c r="S101" s="13">
        <v>2.4632669777162348E-3</v>
      </c>
      <c r="T101" s="13">
        <v>1</v>
      </c>
      <c r="U101" s="13">
        <v>0.2320022613124896</v>
      </c>
      <c r="V101" s="14">
        <f>S101*0.2699+T101*0.4591+U101*0.2709</f>
        <v>0.52261424834683901</v>
      </c>
      <c r="W101" s="14">
        <f>(1/3+(V101-0.0743999105258543)/(0.835935714285715-0.0743999105258543)*2/3)/0.764560849939173</f>
        <v>0.94918657002252615</v>
      </c>
      <c r="X101" s="7">
        <f>M101*R101</f>
        <v>492105.50350225455</v>
      </c>
      <c r="Y101" s="7">
        <f>M101*R101*W101</f>
        <v>467099.93495851324</v>
      </c>
      <c r="Z101" s="7">
        <f>M101*R101*L101</f>
        <v>27966.355764033124</v>
      </c>
      <c r="AA101" s="7">
        <f>Y101*L101</f>
        <v>26545.289303692309</v>
      </c>
      <c r="AB101" s="3"/>
    </row>
    <row r="102" spans="1:28" hidden="1" x14ac:dyDescent="0.15">
      <c r="A102" s="1" t="s">
        <v>114</v>
      </c>
      <c r="B102" s="7">
        <v>39835337.130000003</v>
      </c>
      <c r="C102" s="14">
        <v>0.14789685903180411</v>
      </c>
      <c r="D102" s="11">
        <v>18069450.059999999</v>
      </c>
      <c r="E102" s="13">
        <v>8.7521825959245625</v>
      </c>
      <c r="F102">
        <v>70</v>
      </c>
      <c r="G102" s="20">
        <v>-1.048531961118955E-2</v>
      </c>
      <c r="H102" s="14">
        <v>3.9735099337748353E-2</v>
      </c>
      <c r="I102" s="15">
        <v>0</v>
      </c>
      <c r="J102" s="21">
        <v>0.8857427859805338</v>
      </c>
      <c r="K102" s="2" t="s">
        <v>307</v>
      </c>
      <c r="L102" s="14">
        <v>0.04</v>
      </c>
      <c r="M102" s="2">
        <v>800000</v>
      </c>
      <c r="N102" s="14">
        <v>0.92563923551135763</v>
      </c>
      <c r="O102" s="15">
        <v>1</v>
      </c>
      <c r="P102" s="14">
        <v>0.52994950631972593</v>
      </c>
      <c r="Q102" s="14">
        <f>N102*0.4046+O102*0.1824+P102*0.413</f>
        <v>0.77578278079794216</v>
      </c>
      <c r="R102" s="17">
        <f>1/3+(Q102-MIN(Q102:Q403))/(MAX(Q102:Q403)-MIN(Q102:Q403))*2/3</f>
        <v>0.86070070691485023</v>
      </c>
      <c r="S102" s="13">
        <v>6.0563673525403032E-2</v>
      </c>
      <c r="T102" s="13">
        <v>0.64285714285714446</v>
      </c>
      <c r="U102" s="13">
        <v>0.29835108319728604</v>
      </c>
      <c r="V102" s="14">
        <f>S102*0.2699+T102*0.4591+U102*0.2709</f>
        <v>0.39230515820836603</v>
      </c>
      <c r="W102" s="14">
        <f>(1/3+(V102-0.0743999105258543)/(0.835935714285715-0.0743999105258543)*2/3)/0.764560849939173</f>
        <v>0.79998236227506203</v>
      </c>
      <c r="X102" s="7">
        <f>M102*R102</f>
        <v>688560.56553188013</v>
      </c>
      <c r="Y102" s="7">
        <f>M102*R102*W102</f>
        <v>550836.30778364616</v>
      </c>
      <c r="Z102" s="7">
        <f>M102*R102*L102</f>
        <v>27542.422621275207</v>
      </c>
      <c r="AA102" s="7">
        <f>Y102*L102</f>
        <v>22033.452311345845</v>
      </c>
      <c r="AB102" s="3"/>
    </row>
    <row r="103" spans="1:28" hidden="1" x14ac:dyDescent="0.15">
      <c r="A103" s="1" t="s">
        <v>195</v>
      </c>
      <c r="B103" s="7">
        <v>11439913.57</v>
      </c>
      <c r="C103" s="14">
        <v>0.1554978059156788</v>
      </c>
      <c r="D103" s="11">
        <v>4133738.59</v>
      </c>
      <c r="E103" s="13">
        <v>5.3442224603969581</v>
      </c>
      <c r="F103">
        <v>40</v>
      </c>
      <c r="G103" s="20">
        <v>8.8228448938754742E-2</v>
      </c>
      <c r="H103" s="14">
        <v>2.974683544303797E-2</v>
      </c>
      <c r="I103" s="15">
        <v>0</v>
      </c>
      <c r="J103" s="21">
        <v>0.81288204085618809</v>
      </c>
      <c r="K103" s="2" t="s">
        <v>307</v>
      </c>
      <c r="L103" s="14">
        <v>0.04</v>
      </c>
      <c r="M103" s="2">
        <v>800000</v>
      </c>
      <c r="N103" s="14">
        <v>0.94433139850192804</v>
      </c>
      <c r="O103" s="15">
        <v>1</v>
      </c>
      <c r="P103" s="14">
        <v>0.50694334464396085</v>
      </c>
      <c r="Q103" s="14">
        <f>N103*0.4046+O103*0.1824+P103*0.413</f>
        <v>0.77384408517183589</v>
      </c>
      <c r="R103" s="17">
        <f>1/3+(Q103-MIN(Q102:Q403))/(MAX(Q102:Q403)-MIN(Q102:Q403))*2/3</f>
        <v>0.8593764717906438</v>
      </c>
      <c r="S103" s="13">
        <v>3.6947687338429014E-2</v>
      </c>
      <c r="T103" s="13">
        <v>0.28571428571428437</v>
      </c>
      <c r="U103" s="13">
        <v>0.32811452228809024</v>
      </c>
      <c r="V103" s="14">
        <f>S103*0.2699+T103*0.4591+U103*0.2709</f>
        <v>0.23002983347191358</v>
      </c>
      <c r="W103" s="14">
        <f>(1/3+(V103-0.0743999105258543)/(0.835935714285715-0.0743999105258543)*2/3)/0.764560849939173</f>
        <v>0.61417674243276421</v>
      </c>
      <c r="X103" s="7">
        <f>M103*R103</f>
        <v>687501.17743251508</v>
      </c>
      <c r="Y103" s="7">
        <f>M103*R103*W103</f>
        <v>422247.23357419192</v>
      </c>
      <c r="Z103" s="7">
        <f>M103*R103*L103</f>
        <v>27500.047097300605</v>
      </c>
      <c r="AA103" s="7">
        <f>Y103*L103</f>
        <v>16889.889342967675</v>
      </c>
      <c r="AB103" s="3"/>
    </row>
    <row r="104" spans="1:28" hidden="1" x14ac:dyDescent="0.15">
      <c r="A104" s="1" t="s">
        <v>123</v>
      </c>
      <c r="B104" s="7">
        <v>32091033.41</v>
      </c>
      <c r="C104" s="14">
        <v>0.15559680444706511</v>
      </c>
      <c r="D104" s="11">
        <v>11734520.939999999</v>
      </c>
      <c r="E104" s="13">
        <v>6.9933940552647211</v>
      </c>
      <c r="F104">
        <v>100</v>
      </c>
      <c r="G104" s="20">
        <v>2.11433814585179E-2</v>
      </c>
      <c r="H104" s="14">
        <v>4.7819971870604779E-2</v>
      </c>
      <c r="I104" s="15">
        <v>0</v>
      </c>
      <c r="J104" s="21">
        <v>0.85700791459803605</v>
      </c>
      <c r="K104" s="2" t="s">
        <v>307</v>
      </c>
      <c r="L104" s="14">
        <v>0.04</v>
      </c>
      <c r="M104" s="2">
        <v>800000</v>
      </c>
      <c r="N104" s="14">
        <v>0.91050910239972971</v>
      </c>
      <c r="O104" s="15">
        <v>1</v>
      </c>
      <c r="P104" s="14">
        <v>0.52087632036811071</v>
      </c>
      <c r="Q104" s="14">
        <f>N104*0.4046+O104*0.1824+P104*0.413</f>
        <v>0.76591390314296037</v>
      </c>
      <c r="R104" s="17">
        <f>1/3+(Q104-MIN(Q103:Q404))/(MAX(Q103:Q404)-MIN(Q103:Q404))*2/3</f>
        <v>0.85395972382743723</v>
      </c>
      <c r="S104" s="13">
        <v>4.8375876652046686E-2</v>
      </c>
      <c r="T104" s="13">
        <v>1</v>
      </c>
      <c r="U104" s="13">
        <v>0.30788753312996725</v>
      </c>
      <c r="V104" s="14">
        <f>S104*0.2699+T104*0.4591+U104*0.2709</f>
        <v>0.55556338183329546</v>
      </c>
      <c r="W104" s="14">
        <f>(1/3+(V104-0.0743999105258543)/(0.835935714285715-0.0743999105258543)*2/3)/0.764560849939173</f>
        <v>0.98691340360403623</v>
      </c>
      <c r="X104" s="7">
        <f>M104*R104</f>
        <v>683167.77906194981</v>
      </c>
      <c r="Y104" s="7">
        <f>M104*R104*W104</f>
        <v>674227.43806663912</v>
      </c>
      <c r="Z104" s="7">
        <f>M104*R104*L104</f>
        <v>27326.711162477994</v>
      </c>
      <c r="AA104" s="7">
        <f>Y104*L104</f>
        <v>26969.097522665565</v>
      </c>
      <c r="AB104" s="3"/>
    </row>
    <row r="105" spans="1:28" hidden="1" x14ac:dyDescent="0.15">
      <c r="A105" s="1" t="s">
        <v>146</v>
      </c>
      <c r="B105" s="7">
        <v>26289597.489999998</v>
      </c>
      <c r="C105" s="14">
        <v>0.15849569213012701</v>
      </c>
      <c r="D105" s="11">
        <v>7638186.8499999996</v>
      </c>
      <c r="E105" s="13">
        <v>21.487562413681161</v>
      </c>
      <c r="F105">
        <v>100</v>
      </c>
      <c r="G105" s="20">
        <v>4.2662008792518913E-2</v>
      </c>
      <c r="H105" s="14">
        <v>7.0247933884297523E-2</v>
      </c>
      <c r="I105" s="15">
        <v>0</v>
      </c>
      <c r="J105" s="21">
        <v>0.95346144989608972</v>
      </c>
      <c r="K105" s="2" t="s">
        <v>307</v>
      </c>
      <c r="L105" s="14">
        <v>0.04</v>
      </c>
      <c r="M105" s="2">
        <v>800000</v>
      </c>
      <c r="N105" s="14">
        <v>0.86853713197020577</v>
      </c>
      <c r="O105" s="15">
        <v>1</v>
      </c>
      <c r="P105" s="14">
        <v>0.55133202899981693</v>
      </c>
      <c r="Q105" s="14">
        <f>N105*0.4046+O105*0.1824+P105*0.413</f>
        <v>0.76151025157206975</v>
      </c>
      <c r="R105" s="17">
        <f>1/3+(Q105-MIN(Q105:Q406))/(MAX(Q105:Q406)-MIN(Q105:Q406))*2/3</f>
        <v>0.85095178900444868</v>
      </c>
      <c r="S105" s="13">
        <v>0.14881545516927497</v>
      </c>
      <c r="T105" s="13">
        <v>1</v>
      </c>
      <c r="U105" s="13">
        <v>0.31437566928649147</v>
      </c>
      <c r="V105" s="14">
        <f>S105*0.2699+T105*0.4591+U105*0.2709</f>
        <v>0.58442966015989783</v>
      </c>
      <c r="W105" s="14">
        <f>(1/3+(V105-0.0743999105258543)/(0.835935714285715-0.0743999105258543)*2/3)/0.764560849939173</f>
        <v>1.0199653586423356</v>
      </c>
      <c r="X105" s="7">
        <f>M105*R105</f>
        <v>680761.43120355892</v>
      </c>
      <c r="Y105" s="7">
        <f>M105*R105*W105</f>
        <v>694353.07732740766</v>
      </c>
      <c r="Z105" s="7">
        <f>M105*R105*L105</f>
        <v>27230.457248142357</v>
      </c>
      <c r="AA105" s="7">
        <f>Y105*L105</f>
        <v>27774.123093096307</v>
      </c>
      <c r="AB105" s="3"/>
    </row>
    <row r="106" spans="1:28" hidden="1" x14ac:dyDescent="0.15">
      <c r="A106" s="1" t="s">
        <v>136</v>
      </c>
      <c r="B106" s="7">
        <v>29926361.09</v>
      </c>
      <c r="C106" s="14">
        <v>0.15714971111444281</v>
      </c>
      <c r="D106" s="11">
        <v>9271046.7599999998</v>
      </c>
      <c r="E106" s="13">
        <v>2.917185896290897</v>
      </c>
      <c r="F106">
        <v>70</v>
      </c>
      <c r="G106" s="20">
        <v>-0.1177018097161725</v>
      </c>
      <c r="H106" s="14">
        <v>2.9379760609357999E-2</v>
      </c>
      <c r="I106" s="15">
        <v>0</v>
      </c>
      <c r="J106" s="21">
        <v>0.65720388225122495</v>
      </c>
      <c r="K106" s="2" t="s">
        <v>307</v>
      </c>
      <c r="L106" s="14">
        <v>0.04</v>
      </c>
      <c r="M106" s="2">
        <v>800000</v>
      </c>
      <c r="N106" s="14">
        <v>0.94501834540657348</v>
      </c>
      <c r="O106" s="15">
        <v>1</v>
      </c>
      <c r="P106" s="14">
        <v>0.4577871509303284</v>
      </c>
      <c r="Q106" s="14">
        <f>N106*0.4046+O106*0.1824+P106*0.413</f>
        <v>0.7538205158857253</v>
      </c>
      <c r="R106" s="17">
        <f>1/3+(Q106-MIN(Q106:Q407))/(MAX(Q106:Q407)-MIN(Q106:Q407))*2/3</f>
        <v>0.84569927904125586</v>
      </c>
      <c r="S106" s="13">
        <v>2.0129162566018047E-2</v>
      </c>
      <c r="T106" s="13">
        <v>0.64285714285714446</v>
      </c>
      <c r="U106" s="13">
        <v>0.26602396711234721</v>
      </c>
      <c r="V106" s="14">
        <f>S106*0.2699+T106*0.4591+U106*0.2709</f>
        <v>0.37263446795301813</v>
      </c>
      <c r="W106" s="14">
        <f>(1/3+(V106-0.0743999105258543)/(0.835935714285715-0.0743999105258543)*2/3)/0.764560849939173</f>
        <v>0.77745937671606447</v>
      </c>
      <c r="X106" s="7">
        <f>M106*R106</f>
        <v>676559.42323300464</v>
      </c>
      <c r="Y106" s="7">
        <f>M106*R106*W106</f>
        <v>525997.46749811189</v>
      </c>
      <c r="Z106" s="7">
        <f>M106*R106*L106</f>
        <v>27062.376929320188</v>
      </c>
      <c r="AA106" s="7">
        <f>Y106*L106</f>
        <v>21039.898699924477</v>
      </c>
      <c r="AB106" s="3"/>
    </row>
    <row r="107" spans="1:28" x14ac:dyDescent="0.15">
      <c r="A107" s="1" t="s">
        <v>102</v>
      </c>
      <c r="B107" s="7">
        <v>62615800.409999996</v>
      </c>
      <c r="C107" s="14">
        <v>0.1048787888520101</v>
      </c>
      <c r="D107" s="11">
        <v>29927816.760000002</v>
      </c>
      <c r="E107" s="13">
        <v>1.198783546370908</v>
      </c>
      <c r="F107">
        <v>100</v>
      </c>
      <c r="G107" s="20">
        <v>0.56831139181448376</v>
      </c>
      <c r="H107" s="14">
        <v>0.25654069767441862</v>
      </c>
      <c r="I107" s="15">
        <v>5.2999999999999999E-2</v>
      </c>
      <c r="J107" s="21">
        <v>0.165821049990791</v>
      </c>
      <c r="K107" s="2" t="s">
        <v>308</v>
      </c>
      <c r="L107" s="14">
        <v>5.6829999999999999E-2</v>
      </c>
      <c r="M107" s="2">
        <v>700000</v>
      </c>
      <c r="N107" s="14">
        <v>0.51990650820498641</v>
      </c>
      <c r="O107" s="15">
        <v>0.93984492384249907</v>
      </c>
      <c r="P107" s="14">
        <v>0.30263044922919158</v>
      </c>
      <c r="Q107" s="14">
        <f>N107*0.4046+O107*0.1824+P107*0.413</f>
        <v>0.50676826286026544</v>
      </c>
      <c r="R107" s="17">
        <f>1/3+(Q107-MIN(Q107:Q408))/(MAX(Q107:Q408)-MIN(Q107:Q408))*2/3</f>
        <v>0.67694908093628392</v>
      </c>
      <c r="S107" s="13">
        <v>8.2212280416150158E-3</v>
      </c>
      <c r="T107" s="13">
        <v>1</v>
      </c>
      <c r="U107" s="13">
        <v>0.47286554919411988</v>
      </c>
      <c r="V107" s="14">
        <f>S107*0.2699+T107*0.4591+U107*0.2709</f>
        <v>0.58941818672511892</v>
      </c>
      <c r="W107" s="14">
        <f>(1/3+(V107-0.0743999105258543)/(0.835935714285715-0.0743999105258543)*2/3)/0.764560849939173</f>
        <v>1.0256772330265405</v>
      </c>
      <c r="X107" s="7">
        <f>M107*R107</f>
        <v>473864.35665539873</v>
      </c>
      <c r="Y107" s="7">
        <f>M107*R107*W107</f>
        <v>486031.88216421107</v>
      </c>
      <c r="Z107" s="7">
        <f>M107*R107*L107</f>
        <v>26929.711388726308</v>
      </c>
      <c r="AA107" s="7">
        <f>Y107*L107</f>
        <v>27621.191863392116</v>
      </c>
      <c r="AB107" s="3"/>
    </row>
    <row r="108" spans="1:28" hidden="1" x14ac:dyDescent="0.15">
      <c r="A108" s="1" t="s">
        <v>135</v>
      </c>
      <c r="B108" s="7">
        <v>38606481.840000004</v>
      </c>
      <c r="C108" s="14">
        <v>0.15912901453855971</v>
      </c>
      <c r="D108" s="11">
        <v>11632104.16</v>
      </c>
      <c r="E108" s="13">
        <v>3.4261626072580702</v>
      </c>
      <c r="F108">
        <v>28</v>
      </c>
      <c r="G108" s="20">
        <v>-0.2205704941236146</v>
      </c>
      <c r="H108" s="14">
        <v>6.2597809076682318E-2</v>
      </c>
      <c r="I108" s="15">
        <v>0</v>
      </c>
      <c r="J108" s="21">
        <v>0.70812827217202867</v>
      </c>
      <c r="K108" s="2" t="s">
        <v>307</v>
      </c>
      <c r="L108" s="14">
        <v>0.04</v>
      </c>
      <c r="M108" s="2">
        <v>800000</v>
      </c>
      <c r="N108" s="14">
        <v>0.88285367220164335</v>
      </c>
      <c r="O108" s="15">
        <v>1</v>
      </c>
      <c r="P108" s="14">
        <v>0.47386679367320339</v>
      </c>
      <c r="Q108" s="14">
        <f>N108*0.4046+O108*0.1824+P108*0.413</f>
        <v>0.73530958155981785</v>
      </c>
      <c r="R108" s="17">
        <f>1/3+(Q108-MIN(Q107:Q408))/(MAX(Q107:Q408)-MIN(Q107:Q408))*2/3</f>
        <v>0.83305529868345229</v>
      </c>
      <c r="S108" s="13">
        <v>2.3656195306070986E-2</v>
      </c>
      <c r="T108" s="13">
        <v>0.14285714285714313</v>
      </c>
      <c r="U108" s="13">
        <v>0.23500776905202209</v>
      </c>
      <c r="V108" s="14">
        <f>S108*0.2699+T108*0.4591+U108*0.2709</f>
        <v>0.13563412603501573</v>
      </c>
      <c r="W108" s="14">
        <f>(1/3+(V108-0.0743999105258543)/(0.835935714285715-0.0743999105258543)*2/3)/0.764560849939173</f>
        <v>0.5060934404319819</v>
      </c>
      <c r="X108" s="7">
        <f>M108*R108</f>
        <v>666444.23894676182</v>
      </c>
      <c r="Y108" s="7">
        <f>M108*R108*W108</f>
        <v>337283.05774464051</v>
      </c>
      <c r="Z108" s="7">
        <f>M108*R108*L108</f>
        <v>26657.769557870473</v>
      </c>
      <c r="AA108" s="7">
        <f>Y108*L108</f>
        <v>13491.322309785621</v>
      </c>
      <c r="AB108" s="3"/>
    </row>
    <row r="109" spans="1:28" hidden="1" x14ac:dyDescent="0.15">
      <c r="A109" s="1" t="s">
        <v>121</v>
      </c>
      <c r="B109" s="7">
        <v>37898804.219999999</v>
      </c>
      <c r="C109" s="14">
        <v>0.15680027753656661</v>
      </c>
      <c r="D109" s="11">
        <v>12779586.49</v>
      </c>
      <c r="E109" s="13">
        <v>6.335189470358225</v>
      </c>
      <c r="F109">
        <v>28</v>
      </c>
      <c r="G109" s="20">
        <v>-2.7283176158799691E-2</v>
      </c>
      <c r="H109" s="14">
        <v>9.1939546599496227E-2</v>
      </c>
      <c r="I109" s="15">
        <v>0</v>
      </c>
      <c r="J109" s="21">
        <v>0.84215152448416752</v>
      </c>
      <c r="K109" s="2" t="s">
        <v>307</v>
      </c>
      <c r="L109" s="14">
        <v>0.04</v>
      </c>
      <c r="M109" s="2">
        <v>800000</v>
      </c>
      <c r="N109" s="14">
        <v>0.82794317432908293</v>
      </c>
      <c r="O109" s="15">
        <v>1</v>
      </c>
      <c r="P109" s="14">
        <v>0.5161853371333871</v>
      </c>
      <c r="Q109" s="14">
        <f>N109*0.4046+O109*0.1824+P109*0.413</f>
        <v>0.73057035256963587</v>
      </c>
      <c r="R109" s="17">
        <f>1/3+(Q109-MIN(Q108:Q409))/(MAX(Q108:Q409)-MIN(Q108:Q409))*2/3</f>
        <v>0.82981814613307403</v>
      </c>
      <c r="S109" s="13">
        <v>4.3814746308014053E-2</v>
      </c>
      <c r="T109" s="13">
        <v>0.14285714285714313</v>
      </c>
      <c r="U109" s="13">
        <v>0.29328631899086516</v>
      </c>
      <c r="V109" s="14">
        <f>S109*0.2699+T109*0.4591+U109*0.2709</f>
        <v>0.15686257812887278</v>
      </c>
      <c r="W109" s="14">
        <f>(1/3+(V109-0.0743999105258543)/(0.835935714285715-0.0743999105258543)*2/3)/0.764560849939173</f>
        <v>0.53040006687686858</v>
      </c>
      <c r="X109" s="7">
        <f>M109*R109</f>
        <v>663854.51690645923</v>
      </c>
      <c r="Y109" s="7">
        <f>M109*R109*W109</f>
        <v>352108.48016369727</v>
      </c>
      <c r="Z109" s="7">
        <f>M109*R109*L109</f>
        <v>26554.180676258369</v>
      </c>
      <c r="AA109" s="7">
        <f>Y109*L109</f>
        <v>14084.339206547891</v>
      </c>
      <c r="AB109" s="3"/>
    </row>
    <row r="110" spans="1:28" hidden="1" x14ac:dyDescent="0.15">
      <c r="A110" s="1" t="s">
        <v>115</v>
      </c>
      <c r="B110" s="7">
        <v>40024592.539999999</v>
      </c>
      <c r="C110" s="14">
        <v>0.15272403570107651</v>
      </c>
      <c r="D110" s="11">
        <v>16838999.469999999</v>
      </c>
      <c r="E110" s="13">
        <v>2.8478678401573632</v>
      </c>
      <c r="F110">
        <v>28</v>
      </c>
      <c r="G110" s="20">
        <v>0.13913850682849541</v>
      </c>
      <c r="H110" s="14">
        <v>6.9033530571992116E-2</v>
      </c>
      <c r="I110" s="15">
        <v>0</v>
      </c>
      <c r="J110" s="21">
        <v>0.6488601100447331</v>
      </c>
      <c r="K110" s="2" t="s">
        <v>307</v>
      </c>
      <c r="L110" s="14">
        <v>0.04</v>
      </c>
      <c r="M110" s="2">
        <v>800000</v>
      </c>
      <c r="N110" s="14">
        <v>0.87080978103236706</v>
      </c>
      <c r="O110" s="15">
        <v>1</v>
      </c>
      <c r="P110" s="14">
        <v>0.45515256123984749</v>
      </c>
      <c r="Q110" s="14">
        <f>N110*0.4046+O110*0.1824+P110*0.413</f>
        <v>0.72270764519775277</v>
      </c>
      <c r="R110" s="17">
        <f>1/3+(Q110-MIN(Q109:Q410))/(MAX(Q109:Q410)-MIN(Q109:Q410))*2/3</f>
        <v>0.82444748705023641</v>
      </c>
      <c r="S110" s="13">
        <v>1.964881238946781E-2</v>
      </c>
      <c r="T110" s="13">
        <v>0.14285714285714313</v>
      </c>
      <c r="U110" s="13">
        <v>0.34346454311843988</v>
      </c>
      <c r="V110" s="14">
        <f>S110*0.2699+T110*0.4591+U110*0.2709</f>
        <v>0.16393347348041715</v>
      </c>
      <c r="W110" s="14">
        <f>(1/3+(V110-0.0743999105258543)/(0.835935714285715-0.0743999105258543)*2/3)/0.764560849939173</f>
        <v>0.53849625830811332</v>
      </c>
      <c r="X110" s="7">
        <f>M110*R110</f>
        <v>659557.9896401891</v>
      </c>
      <c r="Y110" s="7">
        <f>M110*R110*W110</f>
        <v>355169.50955846318</v>
      </c>
      <c r="Z110" s="7">
        <f>M110*R110*L110</f>
        <v>26382.319585607565</v>
      </c>
      <c r="AA110" s="7">
        <f>Y110*L110</f>
        <v>14206.780382338527</v>
      </c>
      <c r="AB110" s="3"/>
    </row>
    <row r="111" spans="1:28" hidden="1" x14ac:dyDescent="0.15">
      <c r="A111" s="1" t="s">
        <v>149</v>
      </c>
      <c r="B111" s="7">
        <v>30060690.449999999</v>
      </c>
      <c r="C111" s="14">
        <v>0.14889060141331509</v>
      </c>
      <c r="D111" s="11">
        <v>4859480.1700000009</v>
      </c>
      <c r="E111" s="13">
        <v>32.129805934337178</v>
      </c>
      <c r="F111">
        <v>100</v>
      </c>
      <c r="G111" s="20">
        <v>-0.36346263607947549</v>
      </c>
      <c r="H111" s="14">
        <v>0.13004484304932731</v>
      </c>
      <c r="I111" s="15">
        <v>0</v>
      </c>
      <c r="J111" s="21">
        <v>0.96887625147678536</v>
      </c>
      <c r="K111" s="2" t="s">
        <v>307</v>
      </c>
      <c r="L111" s="14">
        <v>0.04</v>
      </c>
      <c r="M111" s="2">
        <v>800000</v>
      </c>
      <c r="N111" s="14">
        <v>0.7566324436920191</v>
      </c>
      <c r="O111" s="15">
        <v>1</v>
      </c>
      <c r="P111" s="14">
        <v>0.55619933311543901</v>
      </c>
      <c r="Q111" s="14">
        <f>N111*0.4046+O111*0.1824+P111*0.413</f>
        <v>0.71824381129446724</v>
      </c>
      <c r="R111" s="17">
        <f>1/3+(Q111-MIN(Q110:Q411))/(MAX(Q110:Q411)-MIN(Q110:Q411))*2/3</f>
        <v>0.82139844440333731</v>
      </c>
      <c r="S111" s="13">
        <v>0.2225625255389779</v>
      </c>
      <c r="T111" s="13">
        <v>1</v>
      </c>
      <c r="U111" s="13">
        <v>0.19192399656460385</v>
      </c>
      <c r="V111" s="14">
        <f>S111*0.2699+T111*0.4591+U111*0.2709</f>
        <v>0.57116183631232131</v>
      </c>
      <c r="W111" s="14">
        <f>(1/3+(V111-0.0743999105258543)/(0.835935714285715-0.0743999105258543)*2/3)/0.764560849939173</f>
        <v>1.0047736698383778</v>
      </c>
      <c r="X111" s="7">
        <f>M111*R111</f>
        <v>657118.75552266988</v>
      </c>
      <c r="Y111" s="7">
        <f>M111*R111*W111</f>
        <v>660255.62350614078</v>
      </c>
      <c r="Z111" s="7">
        <f>M111*R111*L111</f>
        <v>26284.750220906797</v>
      </c>
      <c r="AA111" s="7">
        <f>Y111*L111</f>
        <v>26410.224940245633</v>
      </c>
      <c r="AB111" s="3"/>
    </row>
    <row r="112" spans="1:28" hidden="1" x14ac:dyDescent="0.15">
      <c r="A112" s="1" t="s">
        <v>152</v>
      </c>
      <c r="B112" s="7">
        <v>13847647.5</v>
      </c>
      <c r="C112" s="14">
        <v>0.15240126093619871</v>
      </c>
      <c r="D112" s="11">
        <v>5943449.3199999994</v>
      </c>
      <c r="E112" s="13">
        <v>3.127092014412062</v>
      </c>
      <c r="F112">
        <v>28</v>
      </c>
      <c r="G112" s="20">
        <v>0.16689220328715981</v>
      </c>
      <c r="H112" s="14">
        <v>8.9075630252100843E-2</v>
      </c>
      <c r="I112" s="15">
        <v>0</v>
      </c>
      <c r="J112" s="21">
        <v>0.68021407896178765</v>
      </c>
      <c r="K112" s="2" t="s">
        <v>307</v>
      </c>
      <c r="L112" s="14">
        <v>0.04</v>
      </c>
      <c r="M112" s="2">
        <v>800000</v>
      </c>
      <c r="N112" s="14">
        <v>0.83330274465636578</v>
      </c>
      <c r="O112" s="15">
        <v>1</v>
      </c>
      <c r="P112" s="14">
        <v>0.46505274109651734</v>
      </c>
      <c r="Q112" s="14">
        <f>N112*0.4046+O112*0.1824+P112*0.413</f>
        <v>0.71162107256082718</v>
      </c>
      <c r="R112" s="17">
        <f>1/3+(Q112-MIN(Q112:Q413))/(MAX(Q112:Q413)-MIN(Q112:Q413))*2/3</f>
        <v>0.81687475170427071</v>
      </c>
      <c r="S112" s="13">
        <v>2.1583739434709797E-2</v>
      </c>
      <c r="T112" s="13">
        <v>0.14285714285714313</v>
      </c>
      <c r="U112" s="13">
        <v>0.35183263045629337</v>
      </c>
      <c r="V112" s="14">
        <f>S112*0.2699+T112*0.4591+U112*0.2709</f>
        <v>0.16672262514975245</v>
      </c>
      <c r="W112" s="14">
        <f>(1/3+(V112-0.0743999105258543)/(0.835935714285715-0.0743999105258543)*2/3)/0.764560849939173</f>
        <v>0.54168984338086967</v>
      </c>
      <c r="X112" s="7">
        <f>M112*R112</f>
        <v>653499.8013634166</v>
      </c>
      <c r="Y112" s="7">
        <f>M112*R112*W112</f>
        <v>353994.20504997857</v>
      </c>
      <c r="Z112" s="7">
        <f>M112*R112*L112</f>
        <v>26139.992054536666</v>
      </c>
      <c r="AA112" s="7">
        <f>Y112*L112</f>
        <v>14159.768201999143</v>
      </c>
      <c r="AB112" s="3"/>
    </row>
    <row r="113" spans="1:28" hidden="1" x14ac:dyDescent="0.15">
      <c r="A113" s="1" t="s">
        <v>193</v>
      </c>
      <c r="B113" s="7">
        <v>13222546.68</v>
      </c>
      <c r="C113" s="14">
        <v>0.10116798392728379</v>
      </c>
      <c r="D113" s="11">
        <v>3868430.31</v>
      </c>
      <c r="E113" s="13">
        <v>1.8688104263178189</v>
      </c>
      <c r="F113">
        <v>70</v>
      </c>
      <c r="G113" s="20">
        <v>-0.35859758211454718</v>
      </c>
      <c r="H113" s="14">
        <v>6.0606060606060608E-2</v>
      </c>
      <c r="I113" s="15">
        <v>0</v>
      </c>
      <c r="J113" s="21">
        <v>0.46490024567642518</v>
      </c>
      <c r="K113" s="2" t="s">
        <v>307</v>
      </c>
      <c r="L113" s="14">
        <v>0.04</v>
      </c>
      <c r="M113" s="2">
        <v>800000</v>
      </c>
      <c r="N113" s="14">
        <v>0.88658105448270197</v>
      </c>
      <c r="O113" s="15">
        <v>1</v>
      </c>
      <c r="P113" s="14">
        <v>0.39706627111152354</v>
      </c>
      <c r="Q113" s="14">
        <f>N113*0.4046+O113*0.1824+P113*0.413</f>
        <v>0.7050990646127604</v>
      </c>
      <c r="R113" s="17">
        <f>1/3+(Q113-MIN(Q112:Q413))/(MAX(Q112:Q413)-MIN(Q112:Q413))*2/3</f>
        <v>0.81241986363990226</v>
      </c>
      <c r="S113" s="13">
        <v>1.2864282805029442E-2</v>
      </c>
      <c r="T113" s="13">
        <v>0.64285714285714446</v>
      </c>
      <c r="U113" s="13">
        <v>0.19339087134680844</v>
      </c>
      <c r="V113" s="14">
        <f>S113*0.2699+T113*0.4591+U113*0.2709</f>
        <v>0.35099737126264285</v>
      </c>
      <c r="W113" s="14">
        <f>(1/3+(V113-0.0743999105258543)/(0.835935714285715-0.0743999105258543)*2/3)/0.764560849939173</f>
        <v>0.75268485126882123</v>
      </c>
      <c r="X113" s="7">
        <f>M113*R113</f>
        <v>649935.89091192186</v>
      </c>
      <c r="Y113" s="7">
        <f>M113*R113*W113</f>
        <v>489196.89938530873</v>
      </c>
      <c r="Z113" s="7">
        <f>M113*R113*L113</f>
        <v>25997.435636476876</v>
      </c>
      <c r="AA113" s="7">
        <f>Y113*L113</f>
        <v>19567.875975412349</v>
      </c>
      <c r="AB113" s="3"/>
    </row>
    <row r="114" spans="1:28" hidden="1" x14ac:dyDescent="0.15">
      <c r="A114" s="1" t="s">
        <v>196</v>
      </c>
      <c r="B114" s="7">
        <v>10820742.970000001</v>
      </c>
      <c r="C114" s="14">
        <v>0.14682398559920701</v>
      </c>
      <c r="D114" s="11">
        <v>6090826.9199999999</v>
      </c>
      <c r="E114" s="13">
        <v>4.3006206470408639</v>
      </c>
      <c r="F114">
        <v>28</v>
      </c>
      <c r="G114" s="20">
        <v>1.3386801242391639</v>
      </c>
      <c r="H114" s="14">
        <v>0.1140350877192982</v>
      </c>
      <c r="I114" s="15">
        <v>0</v>
      </c>
      <c r="J114" s="21">
        <v>0.76747542225374565</v>
      </c>
      <c r="K114" s="2" t="s">
        <v>307</v>
      </c>
      <c r="L114" s="14">
        <v>0.04</v>
      </c>
      <c r="M114" s="2">
        <v>800000</v>
      </c>
      <c r="N114" s="14">
        <v>0.78659330074376121</v>
      </c>
      <c r="O114" s="15">
        <v>1</v>
      </c>
      <c r="P114" s="14">
        <v>0.49260596698107889</v>
      </c>
      <c r="Q114" s="14">
        <f>N114*0.4046+O114*0.1824+P114*0.413</f>
        <v>0.70410191384411136</v>
      </c>
      <c r="R114" s="17">
        <f>1/3+(Q114-MIN(Q114:Q415))/(MAX(Q114:Q415)-MIN(Q114:Q415))*2/3</f>
        <v>0.81173875513880833</v>
      </c>
      <c r="S114" s="13">
        <v>2.9715887371004373E-2</v>
      </c>
      <c r="T114" s="13">
        <v>0.14285714285714313</v>
      </c>
      <c r="U114" s="13">
        <v>0.70514138127527604</v>
      </c>
      <c r="V114" s="14">
        <f>S114*0.2699+T114*0.4591+U114*0.2709</f>
        <v>0.26462883247462077</v>
      </c>
      <c r="W114" s="14">
        <f>(1/3+(V114-0.0743999105258543)/(0.835935714285715-0.0743999105258543)*2/3)/0.764560849939173</f>
        <v>0.65379267582289446</v>
      </c>
      <c r="X114" s="7">
        <f>M114*R114</f>
        <v>649391.00411104667</v>
      </c>
      <c r="Y114" s="7">
        <f>M114*R114*W114</f>
        <v>424567.08223307744</v>
      </c>
      <c r="Z114" s="7">
        <f>M114*R114*L114</f>
        <v>25975.640164441866</v>
      </c>
      <c r="AA114" s="7">
        <f>Y114*L114</f>
        <v>16982.683289323097</v>
      </c>
      <c r="AB114" s="3"/>
    </row>
    <row r="115" spans="1:28" hidden="1" x14ac:dyDescent="0.15">
      <c r="A115" s="1" t="s">
        <v>182</v>
      </c>
      <c r="B115" s="7">
        <v>9362480.9700000007</v>
      </c>
      <c r="C115" s="14">
        <v>0.14852191790356181</v>
      </c>
      <c r="D115" s="11">
        <v>4988154.57</v>
      </c>
      <c r="E115" s="13">
        <v>3.001976614437607</v>
      </c>
      <c r="F115">
        <v>70</v>
      </c>
      <c r="G115" s="20">
        <v>0.69382056933351877</v>
      </c>
      <c r="H115" s="14">
        <v>9.6885813148788927E-2</v>
      </c>
      <c r="I115" s="15">
        <v>0</v>
      </c>
      <c r="J115" s="21">
        <v>0.66688614588447048</v>
      </c>
      <c r="K115" s="2" t="s">
        <v>307</v>
      </c>
      <c r="L115" s="14">
        <v>0.04</v>
      </c>
      <c r="M115" s="2">
        <v>800000</v>
      </c>
      <c r="N115" s="14">
        <v>0.81868666986877847</v>
      </c>
      <c r="O115" s="15">
        <v>1</v>
      </c>
      <c r="P115" s="14">
        <v>0.46084437647710896</v>
      </c>
      <c r="Q115" s="14">
        <f>N115*0.4046+O115*0.1824+P115*0.413</f>
        <v>0.70396935411395378</v>
      </c>
      <c r="R115" s="17">
        <f>1/3+(Q115-MIN(Q115:Q416))/(MAX(Q115:Q416)-MIN(Q115:Q416))*2/3</f>
        <v>0.81164820959449169</v>
      </c>
      <c r="S115" s="13">
        <v>2.0716732943945562E-2</v>
      </c>
      <c r="T115" s="13">
        <v>0.64285714285714446</v>
      </c>
      <c r="U115" s="13">
        <v>0.51070813977514051</v>
      </c>
      <c r="V115" s="14">
        <f>S115*0.2699+T115*0.4591+U115*0.2709</f>
        <v>0.43907799557237148</v>
      </c>
      <c r="W115" s="14">
        <f>(1/3+(V115-0.0743999105258543)/(0.835935714285715-0.0743999105258543)*2/3)/0.764560849939173</f>
        <v>0.85353736857263884</v>
      </c>
      <c r="X115" s="7">
        <f>M115*R115</f>
        <v>649318.56767559331</v>
      </c>
      <c r="Y115" s="7">
        <f>M115*R115*W115</f>
        <v>554217.66161918081</v>
      </c>
      <c r="Z115" s="7">
        <f>M115*R115*L115</f>
        <v>25972.742707023732</v>
      </c>
      <c r="AA115" s="7">
        <f>Y115*L115</f>
        <v>22168.706464767234</v>
      </c>
      <c r="AB115" s="3"/>
    </row>
    <row r="116" spans="1:28" hidden="1" x14ac:dyDescent="0.15">
      <c r="A116" s="1" t="s">
        <v>132</v>
      </c>
      <c r="B116" s="7">
        <v>39283384</v>
      </c>
      <c r="C116" s="14">
        <v>0.1408339612493669</v>
      </c>
      <c r="D116" s="11">
        <v>9110451.4799999986</v>
      </c>
      <c r="E116" s="13">
        <v>1.4971797921698771</v>
      </c>
      <c r="F116">
        <v>40</v>
      </c>
      <c r="G116" s="20">
        <v>-0.48272938100823098</v>
      </c>
      <c r="H116" s="14">
        <v>4.4362292051756007E-2</v>
      </c>
      <c r="I116" s="15">
        <v>0</v>
      </c>
      <c r="J116" s="21">
        <v>0.33207754657796279</v>
      </c>
      <c r="K116" s="2" t="s">
        <v>307</v>
      </c>
      <c r="L116" s="14">
        <v>0.04</v>
      </c>
      <c r="M116" s="2">
        <v>800000</v>
      </c>
      <c r="N116" s="14">
        <v>0.91697984828002177</v>
      </c>
      <c r="O116" s="15">
        <v>1</v>
      </c>
      <c r="P116" s="14">
        <v>0.3551268085462484</v>
      </c>
      <c r="Q116" s="14">
        <f>N116*0.4046+O116*0.1824+P116*0.413</f>
        <v>0.70007741854369732</v>
      </c>
      <c r="R116" s="17">
        <f>1/3+(Q116-MIN(Q116:Q417))/(MAX(Q116:Q417)-MIN(Q116:Q417))*2/3</f>
        <v>0.80898980478154359</v>
      </c>
      <c r="S116" s="13">
        <v>1.0289010921273933E-2</v>
      </c>
      <c r="T116" s="13">
        <v>0.28571428571428437</v>
      </c>
      <c r="U116" s="13">
        <v>0.15596357750324683</v>
      </c>
      <c r="V116" s="14">
        <f>S116*0.2699+T116*0.4591+U116*0.2709</f>
        <v>0.17619896576470936</v>
      </c>
      <c r="W116" s="14">
        <f>(1/3+(V116-0.0743999105258543)/(0.835935714285715-0.0743999105258543)*2/3)/0.764560849939173</f>
        <v>0.55254027516807103</v>
      </c>
      <c r="X116" s="7">
        <f>M116*R116</f>
        <v>647191.84382523492</v>
      </c>
      <c r="Y116" s="7">
        <f>M116*R116*W116</f>
        <v>357599.55947372655</v>
      </c>
      <c r="Z116" s="7">
        <f>M116*R116*L116</f>
        <v>25887.673753009396</v>
      </c>
      <c r="AA116" s="7">
        <f>Y116*L116</f>
        <v>14303.982378949062</v>
      </c>
      <c r="AB116" s="3"/>
    </row>
    <row r="117" spans="1:28" hidden="1" x14ac:dyDescent="0.15">
      <c r="A117" s="1" t="s">
        <v>163</v>
      </c>
      <c r="B117" s="7">
        <v>19645465.23</v>
      </c>
      <c r="C117" s="14">
        <v>0.15504841317519669</v>
      </c>
      <c r="D117" s="11">
        <v>6560218.2300000004</v>
      </c>
      <c r="E117" s="13">
        <v>1.2926174350627411</v>
      </c>
      <c r="F117">
        <v>100</v>
      </c>
      <c r="G117" s="20">
        <v>-0.15405604055868219</v>
      </c>
      <c r="H117" s="14">
        <v>2.6755852842809361E-2</v>
      </c>
      <c r="I117" s="15">
        <v>0</v>
      </c>
      <c r="J117" s="21">
        <v>0.22637589987987289</v>
      </c>
      <c r="K117" s="2" t="s">
        <v>307</v>
      </c>
      <c r="L117" s="14">
        <v>0.04</v>
      </c>
      <c r="M117" s="2">
        <v>800000</v>
      </c>
      <c r="N117" s="14">
        <v>0.94992875986981529</v>
      </c>
      <c r="O117" s="15">
        <v>1</v>
      </c>
      <c r="P117" s="14">
        <v>0.32175096013464205</v>
      </c>
      <c r="Q117" s="14">
        <f>N117*0.4046+O117*0.1824+P117*0.413</f>
        <v>0.69962432277893438</v>
      </c>
      <c r="R117" s="17">
        <f>1/3+(Q117-MIN(Q116:Q417))/(MAX(Q116:Q417)-MIN(Q116:Q417))*2/3</f>
        <v>0.80868031559806952</v>
      </c>
      <c r="S117" s="13">
        <v>8.8714644698776306E-3</v>
      </c>
      <c r="T117" s="13">
        <v>1</v>
      </c>
      <c r="U117" s="13">
        <v>0.25506271063290392</v>
      </c>
      <c r="V117" s="14">
        <f>S117*0.2699+T117*0.4591+U117*0.2709</f>
        <v>0.53059089657087366</v>
      </c>
      <c r="W117" s="14">
        <f>(1/3+(V117-0.0743999105258543)/(0.835935714285715-0.0743999105258543)*2/3)/0.764560849939173</f>
        <v>0.95831985057480829</v>
      </c>
      <c r="X117" s="7">
        <f>M117*R117</f>
        <v>646944.25247845566</v>
      </c>
      <c r="Y117" s="7">
        <f>M117*R117*W117</f>
        <v>619979.51936538471</v>
      </c>
      <c r="Z117" s="7">
        <f>M117*R117*L117</f>
        <v>25877.770099138226</v>
      </c>
      <c r="AA117" s="7">
        <f>Y117*L117</f>
        <v>24799.18077461539</v>
      </c>
      <c r="AB117" s="3"/>
    </row>
    <row r="118" spans="1:28" hidden="1" x14ac:dyDescent="0.15">
      <c r="A118" s="1" t="s">
        <v>199</v>
      </c>
      <c r="B118" s="7">
        <v>13556534.74</v>
      </c>
      <c r="C118" s="14">
        <v>0.15930562429259851</v>
      </c>
      <c r="D118" s="11">
        <v>3717740.2999999989</v>
      </c>
      <c r="E118" s="13">
        <v>1.8657644589727569</v>
      </c>
      <c r="F118">
        <v>28</v>
      </c>
      <c r="G118" s="20">
        <v>-0.1676750710700218</v>
      </c>
      <c r="H118" s="14">
        <v>6.8733153638814021E-2</v>
      </c>
      <c r="I118" s="15">
        <v>0</v>
      </c>
      <c r="J118" s="21">
        <v>0.46402666467846931</v>
      </c>
      <c r="K118" s="2" t="s">
        <v>307</v>
      </c>
      <c r="L118" s="14">
        <v>0.04</v>
      </c>
      <c r="M118" s="2">
        <v>800000</v>
      </c>
      <c r="N118" s="14">
        <v>0.87137191033157646</v>
      </c>
      <c r="O118" s="15">
        <v>1</v>
      </c>
      <c r="P118" s="14">
        <v>0.39679043333738495</v>
      </c>
      <c r="Q118" s="14">
        <f>N118*0.4046+O118*0.1824+P118*0.413</f>
        <v>0.6988315238884959</v>
      </c>
      <c r="R118" s="17">
        <f>1/3+(Q118-MIN(Q117:Q418))/(MAX(Q117:Q418)-MIN(Q117:Q418))*2/3</f>
        <v>0.80813879060414406</v>
      </c>
      <c r="S118" s="13">
        <v>1.2843175306195137E-2</v>
      </c>
      <c r="T118" s="13">
        <v>0.14285714285714313</v>
      </c>
      <c r="U118" s="13">
        <v>0.25095640232366645</v>
      </c>
      <c r="V118" s="14">
        <f>S118*0.2699+T118*0.4591+U118*0.2709</f>
        <v>0.13703617669033771</v>
      </c>
      <c r="W118" s="14">
        <f>(1/3+(V118-0.0743999105258543)/(0.835935714285715-0.0743999105258543)*2/3)/0.764560849939173</f>
        <v>0.50769879165519149</v>
      </c>
      <c r="X118" s="7">
        <f>M118*R118</f>
        <v>646511.03248331521</v>
      </c>
      <c r="Y118" s="7">
        <f>M118*R118*W118</f>
        <v>328232.86998352938</v>
      </c>
      <c r="Z118" s="7">
        <f>M118*R118*L118</f>
        <v>25860.441299332608</v>
      </c>
      <c r="AA118" s="7">
        <f>Y118*L118</f>
        <v>13129.314799341175</v>
      </c>
      <c r="AB118" s="3"/>
    </row>
    <row r="119" spans="1:28" hidden="1" x14ac:dyDescent="0.15">
      <c r="A119" s="1" t="s">
        <v>198</v>
      </c>
      <c r="B119" s="7">
        <v>11136065.789999999</v>
      </c>
      <c r="C119" s="14">
        <v>0.15539923996803179</v>
      </c>
      <c r="D119" s="11">
        <v>3942566.23</v>
      </c>
      <c r="E119" s="13">
        <v>9.3825026845628354</v>
      </c>
      <c r="F119">
        <v>70</v>
      </c>
      <c r="G119" s="20">
        <v>0.1038137584768568</v>
      </c>
      <c r="H119" s="14">
        <v>0.14669926650366749</v>
      </c>
      <c r="I119" s="15">
        <v>0</v>
      </c>
      <c r="J119" s="21">
        <v>0.89341862895010793</v>
      </c>
      <c r="K119" s="2" t="s">
        <v>307</v>
      </c>
      <c r="L119" s="14">
        <v>0.04</v>
      </c>
      <c r="M119" s="2">
        <v>800000</v>
      </c>
      <c r="N119" s="14">
        <v>0.72546514495802061</v>
      </c>
      <c r="O119" s="15">
        <v>1</v>
      </c>
      <c r="P119" s="14">
        <v>0.53237319393170124</v>
      </c>
      <c r="Q119" s="14">
        <f>N119*0.4046+O119*0.1824+P119*0.413</f>
        <v>0.69579332674380778</v>
      </c>
      <c r="R119" s="17">
        <f>1/3+(Q119-MIN(Q119:Q420))/(MAX(Q119:Q420)-MIN(Q119:Q420))*2/3</f>
        <v>0.80606353581990509</v>
      </c>
      <c r="S119" s="13">
        <v>6.4931573947110396E-2</v>
      </c>
      <c r="T119" s="13">
        <v>0.64285714285714446</v>
      </c>
      <c r="U119" s="13">
        <v>0.33281368837031</v>
      </c>
      <c r="V119" s="14">
        <f>S119*0.2699+T119*0.4591+U119*0.2709</f>
        <v>0.40281997427355709</v>
      </c>
      <c r="W119" s="14">
        <f>(1/3+(V119-0.0743999105258543)/(0.835935714285715-0.0743999105258543)*2/3)/0.764560849939173</f>
        <v>0.81202185083990441</v>
      </c>
      <c r="X119" s="7">
        <f>M119*R119</f>
        <v>644850.82865592407</v>
      </c>
      <c r="Y119" s="7">
        <f>M119*R119*W119</f>
        <v>523632.96340082953</v>
      </c>
      <c r="Z119" s="7">
        <f>M119*R119*L119</f>
        <v>25794.033146236965</v>
      </c>
      <c r="AA119" s="7">
        <f>Y119*L119</f>
        <v>20945.318536033181</v>
      </c>
      <c r="AB119" s="3"/>
    </row>
    <row r="120" spans="1:28" hidden="1" x14ac:dyDescent="0.15">
      <c r="A120" s="1" t="s">
        <v>142</v>
      </c>
      <c r="B120" s="7">
        <v>24523963.300000001</v>
      </c>
      <c r="C120" s="14">
        <v>0.15262668942258609</v>
      </c>
      <c r="D120" s="11">
        <v>9275937.0199999996</v>
      </c>
      <c r="E120" s="13">
        <v>1.4936033387461169</v>
      </c>
      <c r="F120">
        <v>28</v>
      </c>
      <c r="G120" s="20">
        <v>0.41296436909072792</v>
      </c>
      <c r="H120" s="14">
        <v>5.2023121387283239E-2</v>
      </c>
      <c r="I120" s="15">
        <v>0</v>
      </c>
      <c r="J120" s="21">
        <v>0.33047819721700528</v>
      </c>
      <c r="K120" s="2" t="s">
        <v>307</v>
      </c>
      <c r="L120" s="14">
        <v>0.04</v>
      </c>
      <c r="M120" s="2">
        <v>800000</v>
      </c>
      <c r="N120" s="14">
        <v>0.90264327644822862</v>
      </c>
      <c r="O120" s="15">
        <v>1</v>
      </c>
      <c r="P120" s="14">
        <v>0.35462180541079957</v>
      </c>
      <c r="Q120" s="14">
        <f>N120*0.4046+O120*0.1824+P120*0.413</f>
        <v>0.69406827528561343</v>
      </c>
      <c r="R120" s="17">
        <f>1/3+(Q120-MIN(Q120:Q421))/(MAX(Q120:Q421)-MIN(Q120:Q421))*2/3</f>
        <v>0.80488523134485324</v>
      </c>
      <c r="S120" s="13">
        <v>1.0264227337758929E-2</v>
      </c>
      <c r="T120" s="13">
        <v>0.14285714285714313</v>
      </c>
      <c r="U120" s="13">
        <v>0.42602647391781989</v>
      </c>
      <c r="V120" s="14">
        <f>S120*0.2699+T120*0.4591+U120*0.2709</f>
        <v>0.18376660102851294</v>
      </c>
      <c r="W120" s="14">
        <f>(1/3+(V120-0.0743999105258543)/(0.835935714285715-0.0743999105258543)*2/3)/0.764560849939173</f>
        <v>0.56120523494069874</v>
      </c>
      <c r="X120" s="7">
        <f>M120*R120</f>
        <v>643908.18507588259</v>
      </c>
      <c r="Y120" s="7">
        <f>M120*R120*W120</f>
        <v>361364.64428574959</v>
      </c>
      <c r="Z120" s="7">
        <f>M120*R120*L120</f>
        <v>25756.327403035306</v>
      </c>
      <c r="AA120" s="7">
        <f>Y120*L120</f>
        <v>14454.585771429984</v>
      </c>
      <c r="AB120" s="3"/>
    </row>
    <row r="121" spans="1:28" hidden="1" x14ac:dyDescent="0.15">
      <c r="A121" s="1" t="s">
        <v>174</v>
      </c>
      <c r="B121" s="7">
        <v>22641319.890000001</v>
      </c>
      <c r="C121" s="14">
        <v>0.15669157704745451</v>
      </c>
      <c r="D121" s="11">
        <v>5940319.080000001</v>
      </c>
      <c r="E121" s="13">
        <v>5.5364460948134564</v>
      </c>
      <c r="F121">
        <v>28</v>
      </c>
      <c r="G121" s="20">
        <v>-0.24919255660412751</v>
      </c>
      <c r="H121" s="14">
        <v>0.1364902506963788</v>
      </c>
      <c r="I121" s="15">
        <v>0</v>
      </c>
      <c r="J121" s="21">
        <v>0.81937871644107574</v>
      </c>
      <c r="K121" s="2" t="s">
        <v>307</v>
      </c>
      <c r="L121" s="14">
        <v>0.04</v>
      </c>
      <c r="M121" s="2">
        <v>800000</v>
      </c>
      <c r="N121" s="14">
        <v>0.7445704260204089</v>
      </c>
      <c r="O121" s="15">
        <v>1</v>
      </c>
      <c r="P121" s="14">
        <v>0.50899470378673195</v>
      </c>
      <c r="Q121" s="14">
        <f>N121*0.4046+O121*0.1824+P121*0.413</f>
        <v>0.69386800703177776</v>
      </c>
      <c r="R121" s="17">
        <f>1/3+(Q121-MIN(Q121:Q422))/(MAX(Q121:Q422)-MIN(Q121:Q422))*2/3</f>
        <v>0.80474843717643318</v>
      </c>
      <c r="S121" s="13">
        <v>3.8279730709774959E-2</v>
      </c>
      <c r="T121" s="13">
        <v>0.14285714285714313</v>
      </c>
      <c r="U121" s="13">
        <v>0.22637785817551942</v>
      </c>
      <c r="V121" s="14">
        <f>S121*0.2699+T121*0.4591+U121*0.2709</f>
        <v>0.13724317538403086</v>
      </c>
      <c r="W121" s="14">
        <f>(1/3+(V121-0.0743999105258543)/(0.835935714285715-0.0743999105258543)*2/3)/0.764560849939173</f>
        <v>0.50793580563529395</v>
      </c>
      <c r="X121" s="7">
        <f>M121*R121</f>
        <v>643798.74974114657</v>
      </c>
      <c r="Y121" s="7">
        <f>M121*R121*W121</f>
        <v>327008.43661676429</v>
      </c>
      <c r="Z121" s="7">
        <f>M121*R121*L121</f>
        <v>25751.949989645862</v>
      </c>
      <c r="AA121" s="7">
        <f>Y121*L121</f>
        <v>13080.337464670572</v>
      </c>
      <c r="AB121" s="3"/>
    </row>
    <row r="122" spans="1:28" hidden="1" x14ac:dyDescent="0.15">
      <c r="A122" s="1" t="s">
        <v>127</v>
      </c>
      <c r="B122" s="7">
        <v>21712508.800000001</v>
      </c>
      <c r="C122" s="14">
        <v>0.14834338581822479</v>
      </c>
      <c r="D122" s="11">
        <v>10485868.77</v>
      </c>
      <c r="E122" s="13">
        <v>1.7675616843202711</v>
      </c>
      <c r="F122">
        <v>70</v>
      </c>
      <c r="G122" s="20">
        <v>0.32034987271761078</v>
      </c>
      <c r="H122" s="14">
        <v>7.2423398328690811E-2</v>
      </c>
      <c r="I122" s="15">
        <v>0</v>
      </c>
      <c r="J122" s="21">
        <v>0.43424888145583612</v>
      </c>
      <c r="K122" s="2" t="s">
        <v>307</v>
      </c>
      <c r="L122" s="14">
        <v>0.04</v>
      </c>
      <c r="M122" s="2">
        <v>800000</v>
      </c>
      <c r="N122" s="14">
        <v>0.86446594125396792</v>
      </c>
      <c r="O122" s="15">
        <v>1</v>
      </c>
      <c r="P122" s="14">
        <v>0.3873879421461402</v>
      </c>
      <c r="Q122" s="14">
        <f>N122*0.4046+O122*0.1824+P122*0.413</f>
        <v>0.69215413993771135</v>
      </c>
      <c r="R122" s="17">
        <f>1/3+(Q122-MIN(Q121:Q422))/(MAX(Q121:Q422)-MIN(Q121:Q422))*2/3</f>
        <v>0.803577772233663</v>
      </c>
      <c r="S122" s="13">
        <v>1.2162664007537594E-2</v>
      </c>
      <c r="T122" s="13">
        <v>0.64285714285714446</v>
      </c>
      <c r="U122" s="13">
        <v>0.39810204211315908</v>
      </c>
      <c r="V122" s="14">
        <f>S122*0.2699+T122*0.4591+U122*0.2709</f>
        <v>0.40626426050980419</v>
      </c>
      <c r="W122" s="14">
        <f>(1/3+(V122-0.0743999105258543)/(0.835935714285715-0.0743999105258543)*2/3)/0.764560849939173</f>
        <v>0.81596556649771945</v>
      </c>
      <c r="X122" s="7">
        <f>M122*R122</f>
        <v>642862.21778693039</v>
      </c>
      <c r="Y122" s="7">
        <f>M122*R122*W122</f>
        <v>524553.43371649296</v>
      </c>
      <c r="Z122" s="7">
        <f>M122*R122*L122</f>
        <v>25714.488711477217</v>
      </c>
      <c r="AA122" s="7">
        <f>Y122*L122</f>
        <v>20982.137348659719</v>
      </c>
      <c r="AB122" s="3"/>
    </row>
    <row r="123" spans="1:28" hidden="1" x14ac:dyDescent="0.15">
      <c r="A123" s="1" t="s">
        <v>170</v>
      </c>
      <c r="B123" s="7">
        <v>16894268.32</v>
      </c>
      <c r="C123" s="14">
        <v>0.14767032242802691</v>
      </c>
      <c r="D123" s="11">
        <v>6862111.3000000007</v>
      </c>
      <c r="E123" s="13">
        <v>3.1835318734109892</v>
      </c>
      <c r="F123">
        <v>70</v>
      </c>
      <c r="G123" s="20">
        <v>0.21087560192043389</v>
      </c>
      <c r="H123" s="14">
        <v>0.1217777777777778</v>
      </c>
      <c r="I123" s="15">
        <v>0</v>
      </c>
      <c r="J123" s="21">
        <v>0.68588346535743905</v>
      </c>
      <c r="K123" s="2" t="s">
        <v>307</v>
      </c>
      <c r="L123" s="14">
        <v>0.04</v>
      </c>
      <c r="M123" s="2">
        <v>800000</v>
      </c>
      <c r="N123" s="14">
        <v>0.77210353320603375</v>
      </c>
      <c r="O123" s="15">
        <v>1</v>
      </c>
      <c r="P123" s="14">
        <v>0.46684287940649899</v>
      </c>
      <c r="Q123" s="14">
        <f>N123*0.4046+O123*0.1824+P123*0.413</f>
        <v>0.68759919873004538</v>
      </c>
      <c r="R123" s="17">
        <f>1/3+(Q123-MIN(Q123:Q424))/(MAX(Q123:Q424)-MIN(Q123:Q424))*2/3</f>
        <v>0.80046649831595085</v>
      </c>
      <c r="S123" s="13">
        <v>2.1974848155865066E-2</v>
      </c>
      <c r="T123" s="13">
        <v>0.64285714285714446</v>
      </c>
      <c r="U123" s="13">
        <v>0.36509417674719685</v>
      </c>
      <c r="V123" s="14">
        <f>S123*0.2699+T123*0.4591+U123*0.2709</f>
        <v>0.39997073828379859</v>
      </c>
      <c r="W123" s="14">
        <f>(1/3+(V123-0.0743999105258543)/(0.835935714285715-0.0743999105258543)*2/3)/0.764560849939173</f>
        <v>0.8087594690821488</v>
      </c>
      <c r="X123" s="7">
        <f>M123*R123</f>
        <v>640373.19865276071</v>
      </c>
      <c r="Y123" s="7">
        <f>M123*R123*W123</f>
        <v>517907.88815684413</v>
      </c>
      <c r="Z123" s="7">
        <f>M123*R123*L123</f>
        <v>25614.927946110431</v>
      </c>
      <c r="AA123" s="7">
        <f>Y123*L123</f>
        <v>20716.315526273767</v>
      </c>
      <c r="AB123" s="3"/>
    </row>
    <row r="124" spans="1:28" hidden="1" x14ac:dyDescent="0.15">
      <c r="A124" s="1" t="s">
        <v>207</v>
      </c>
      <c r="B124" s="7">
        <v>17995408.780000001</v>
      </c>
      <c r="C124" s="14">
        <v>0.16105346288221409</v>
      </c>
      <c r="D124" s="11">
        <v>3928833.67</v>
      </c>
      <c r="E124" s="13">
        <v>1.6754096887170591</v>
      </c>
      <c r="F124">
        <v>28</v>
      </c>
      <c r="G124" s="20">
        <v>-0.25862115086893678</v>
      </c>
      <c r="H124" s="14">
        <v>7.3800738007380073E-2</v>
      </c>
      <c r="I124" s="15">
        <v>0</v>
      </c>
      <c r="J124" s="21">
        <v>0.40313106296660628</v>
      </c>
      <c r="K124" s="2" t="s">
        <v>307</v>
      </c>
      <c r="L124" s="14">
        <v>0.04</v>
      </c>
      <c r="M124" s="2">
        <v>800000</v>
      </c>
      <c r="N124" s="14">
        <v>0.86188836983881456</v>
      </c>
      <c r="O124" s="15">
        <v>1</v>
      </c>
      <c r="P124" s="14">
        <v>0.37756232820402291</v>
      </c>
      <c r="Q124" s="14">
        <f>N124*0.4046+O124*0.1824+P124*0.413</f>
        <v>0.68705327598504584</v>
      </c>
      <c r="R124" s="17">
        <f>1/3+(Q124-MIN(Q123:Q424))/(MAX(Q123:Q424)-MIN(Q123:Q424))*2/3</f>
        <v>0.8000936032290189</v>
      </c>
      <c r="S124" s="13">
        <v>1.1524082523548624E-2</v>
      </c>
      <c r="T124" s="13">
        <v>0.14285714285714313</v>
      </c>
      <c r="U124" s="13">
        <v>0.22353501886268851</v>
      </c>
      <c r="V124" s="14">
        <f>S124*0.2699+T124*0.4591+U124*0.2709</f>
        <v>0.1292517007687225</v>
      </c>
      <c r="W124" s="14">
        <f>(1/3+(V124-0.0743999105258543)/(0.835935714285715-0.0743999105258543)*2/3)/0.764560849939173</f>
        <v>0.49878554883092219</v>
      </c>
      <c r="X124" s="7">
        <f>M124*R124</f>
        <v>640074.88258321513</v>
      </c>
      <c r="Y124" s="7">
        <f>M124*R124*W124</f>
        <v>319260.10160215705</v>
      </c>
      <c r="Z124" s="7">
        <f>M124*R124*L124</f>
        <v>25602.995303328607</v>
      </c>
      <c r="AA124" s="7">
        <f>Y124*L124</f>
        <v>12770.404064086282</v>
      </c>
      <c r="AB124" s="3"/>
    </row>
    <row r="125" spans="1:28" hidden="1" x14ac:dyDescent="0.15">
      <c r="A125" s="1" t="s">
        <v>157</v>
      </c>
      <c r="B125" s="7">
        <v>18107878.27999999</v>
      </c>
      <c r="C125" s="14">
        <v>0.15674071451732779</v>
      </c>
      <c r="D125" s="11">
        <v>5922324.0599999996</v>
      </c>
      <c r="E125" s="13">
        <v>1.4464524188371299</v>
      </c>
      <c r="F125">
        <v>100</v>
      </c>
      <c r="G125" s="20">
        <v>-0.18031187346319999</v>
      </c>
      <c r="H125" s="14">
        <v>6.273062730627306E-2</v>
      </c>
      <c r="I125" s="15">
        <v>0</v>
      </c>
      <c r="J125" s="21">
        <v>0.30865337360772199</v>
      </c>
      <c r="K125" s="2" t="s">
        <v>307</v>
      </c>
      <c r="L125" s="14">
        <v>0.04</v>
      </c>
      <c r="M125" s="2">
        <v>800000</v>
      </c>
      <c r="N125" s="14">
        <v>0.88260511492441607</v>
      </c>
      <c r="O125" s="15">
        <v>1</v>
      </c>
      <c r="P125" s="14">
        <v>0.34773050329080385</v>
      </c>
      <c r="Q125" s="14">
        <f>N125*0.4046+O125*0.1824+P125*0.413</f>
        <v>0.68311472735752077</v>
      </c>
      <c r="R125" s="17">
        <f>1/3+(Q125-MIN(Q124:Q425))/(MAX(Q124:Q425)-MIN(Q124:Q425))*2/3</f>
        <v>0.79740335914906535</v>
      </c>
      <c r="S125" s="13">
        <v>9.9374877542583815E-3</v>
      </c>
      <c r="T125" s="13">
        <v>1</v>
      </c>
      <c r="U125" s="13">
        <v>0.24714624807224139</v>
      </c>
      <c r="V125" s="14">
        <f>S125*0.2699+T125*0.4591+U125*0.2709</f>
        <v>0.52873404654764455</v>
      </c>
      <c r="W125" s="14">
        <f>(1/3+(V125-0.0743999105258543)/(0.835935714285715-0.0743999105258543)*2/3)/0.764560849939173</f>
        <v>0.95619375302990672</v>
      </c>
      <c r="X125" s="7">
        <f>M125*R125</f>
        <v>637922.68731925229</v>
      </c>
      <c r="Y125" s="7">
        <f>M125*R125*W125</f>
        <v>609977.68853071949</v>
      </c>
      <c r="Z125" s="7">
        <f>M125*R125*L125</f>
        <v>25516.907492770093</v>
      </c>
      <c r="AA125" s="7">
        <f>Y125*L125</f>
        <v>24399.107541228779</v>
      </c>
      <c r="AB125" s="3"/>
    </row>
    <row r="126" spans="1:28" hidden="1" x14ac:dyDescent="0.15">
      <c r="A126" s="1" t="s">
        <v>160</v>
      </c>
      <c r="B126" s="7">
        <v>17080553.210000001</v>
      </c>
      <c r="C126" s="14">
        <v>0.15583665922726861</v>
      </c>
      <c r="D126" s="11">
        <v>6217773.1199999992</v>
      </c>
      <c r="E126" s="13">
        <v>1.3970398314563659</v>
      </c>
      <c r="F126">
        <v>28</v>
      </c>
      <c r="G126" s="20">
        <v>-7.6070339908070911E-2</v>
      </c>
      <c r="H126" s="14">
        <v>6.6326530612244902E-2</v>
      </c>
      <c r="I126" s="15">
        <v>0</v>
      </c>
      <c r="J126" s="21">
        <v>0.28420079550807498</v>
      </c>
      <c r="K126" s="2" t="s">
        <v>307</v>
      </c>
      <c r="L126" s="14">
        <v>0.04</v>
      </c>
      <c r="M126" s="2">
        <v>800000</v>
      </c>
      <c r="N126" s="14">
        <v>0.87587569491044415</v>
      </c>
      <c r="O126" s="15">
        <v>1</v>
      </c>
      <c r="P126" s="14">
        <v>0.34000947377268298</v>
      </c>
      <c r="Q126" s="14">
        <f>N126*0.4046+O126*0.1824+P126*0.413</f>
        <v>0.67720321882888379</v>
      </c>
      <c r="R126" s="17">
        <f>1/3+(Q126-MIN(Q126:Q427))/(MAX(Q126:Q427)-MIN(Q126:Q427))*2/3</f>
        <v>0.79336547557144055</v>
      </c>
      <c r="S126" s="13">
        <v>9.595075592993994E-3</v>
      </c>
      <c r="T126" s="13">
        <v>0.14285714285714313</v>
      </c>
      <c r="U126" s="13">
        <v>0.27857637731973833</v>
      </c>
      <c r="V126" s="14">
        <f>S126*0.2699+T126*0.4591+U126*0.2709</f>
        <v>0.14364176580418059</v>
      </c>
      <c r="W126" s="14">
        <f>(1/3+(V126-0.0743999105258543)/(0.835935714285715-0.0743999105258543)*2/3)/0.764560849939173</f>
        <v>0.51526220637467779</v>
      </c>
      <c r="X126" s="7">
        <f>M126*R126</f>
        <v>634692.3804571525</v>
      </c>
      <c r="Y126" s="7">
        <f>M126*R126*W126</f>
        <v>327032.99632354884</v>
      </c>
      <c r="Z126" s="7">
        <f>M126*R126*L126</f>
        <v>25387.695218286099</v>
      </c>
      <c r="AA126" s="7">
        <f>Y126*L126</f>
        <v>13081.319852941953</v>
      </c>
      <c r="AB126" s="3"/>
    </row>
    <row r="127" spans="1:28" hidden="1" x14ac:dyDescent="0.15">
      <c r="A127" s="1" t="s">
        <v>164</v>
      </c>
      <c r="B127" s="7">
        <v>16027714.880000001</v>
      </c>
      <c r="C127" s="14">
        <v>0.15248746551198941</v>
      </c>
      <c r="D127" s="11">
        <v>7000111.0699999994</v>
      </c>
      <c r="E127" s="13">
        <v>1.495537523289669</v>
      </c>
      <c r="F127">
        <v>100</v>
      </c>
      <c r="G127" s="20">
        <v>0.34636051158041109</v>
      </c>
      <c r="H127" s="14">
        <v>7.9399141630901282E-2</v>
      </c>
      <c r="I127" s="15">
        <v>0</v>
      </c>
      <c r="J127" s="21">
        <v>0.33134409239004381</v>
      </c>
      <c r="K127" s="2" t="s">
        <v>307</v>
      </c>
      <c r="L127" s="14">
        <v>0.04</v>
      </c>
      <c r="M127" s="2">
        <v>800000</v>
      </c>
      <c r="N127" s="14">
        <v>0.85141144611562536</v>
      </c>
      <c r="O127" s="15">
        <v>1</v>
      </c>
      <c r="P127" s="14">
        <v>0.35489521629020027</v>
      </c>
      <c r="Q127" s="14">
        <f>N127*0.4046+O127*0.1824+P127*0.413</f>
        <v>0.67345279542623471</v>
      </c>
      <c r="R127" s="17">
        <f>1/3+(Q127-MIN(Q127:Q428))/(MAX(Q127:Q428)-MIN(Q127:Q428))*2/3</f>
        <v>0.79080373130712345</v>
      </c>
      <c r="S127" s="13">
        <v>1.0277630564558602E-2</v>
      </c>
      <c r="T127" s="13">
        <v>1</v>
      </c>
      <c r="U127" s="13">
        <v>0.40594457590993266</v>
      </c>
      <c r="V127" s="14">
        <f>S127*0.2699+T127*0.4591+U127*0.2709</f>
        <v>0.5718443181033751</v>
      </c>
      <c r="W127" s="14">
        <f>(1/3+(V127-0.0743999105258543)/(0.835935714285715-0.0743999105258543)*2/3)/0.764560849939173</f>
        <v>1.0055551130579417</v>
      </c>
      <c r="X127" s="7">
        <f>M127*R127</f>
        <v>632642.9850456987</v>
      </c>
      <c r="Y127" s="7">
        <f>M127*R127*W127</f>
        <v>636157.38835294126</v>
      </c>
      <c r="Z127" s="7">
        <f>M127*R127*L127</f>
        <v>25305.719401827948</v>
      </c>
      <c r="AA127" s="7">
        <f>Y127*L127</f>
        <v>25446.295534117649</v>
      </c>
      <c r="AB127" s="3"/>
    </row>
    <row r="128" spans="1:28" hidden="1" x14ac:dyDescent="0.15">
      <c r="A128" s="1" t="s">
        <v>130</v>
      </c>
      <c r="B128" s="7">
        <v>32443945.690000001</v>
      </c>
      <c r="C128" s="14">
        <v>0.15409582138281519</v>
      </c>
      <c r="D128" s="11">
        <v>11673999.17</v>
      </c>
      <c r="E128" s="13">
        <v>3.7580383284620171</v>
      </c>
      <c r="F128">
        <v>28</v>
      </c>
      <c r="G128" s="20">
        <v>0.19004166761873939</v>
      </c>
      <c r="H128" s="14">
        <v>0.15167095115681231</v>
      </c>
      <c r="I128" s="15">
        <v>0</v>
      </c>
      <c r="J128" s="21">
        <v>0.73390372513596702</v>
      </c>
      <c r="K128" s="2" t="s">
        <v>307</v>
      </c>
      <c r="L128" s="14">
        <v>0.04</v>
      </c>
      <c r="M128" s="2">
        <v>800000</v>
      </c>
      <c r="N128" s="14">
        <v>0.71616107293252984</v>
      </c>
      <c r="O128" s="15">
        <v>1</v>
      </c>
      <c r="P128" s="14">
        <v>0.48200552789811629</v>
      </c>
      <c r="Q128" s="14">
        <f>N128*0.4046+O128*0.1824+P128*0.413</f>
        <v>0.67122705313042363</v>
      </c>
      <c r="R128" s="17">
        <f>1/3+(Q128-MIN(Q128:Q429))/(MAX(Q128:Q429)-MIN(Q128:Q429))*2/3</f>
        <v>0.78928342761124903</v>
      </c>
      <c r="S128" s="13">
        <v>2.595597937928714E-2</v>
      </c>
      <c r="T128" s="13">
        <v>0.14285714285714313</v>
      </c>
      <c r="U128" s="13">
        <v>0.35881248441681041</v>
      </c>
      <c r="V128" s="14">
        <f>S128*0.2699+T128*0.4591+U128*0.2709</f>
        <v>0.16979353514869794</v>
      </c>
      <c r="W128" s="14">
        <f>(1/3+(V128-0.0743999105258543)/(0.835935714285715-0.0743999105258543)*2/3)/0.764560849939173</f>
        <v>0.54520604238870196</v>
      </c>
      <c r="X128" s="7">
        <f>M128*R128</f>
        <v>631426.74208899925</v>
      </c>
      <c r="Y128" s="7">
        <f>M128*R128*W128</f>
        <v>344257.6751127349</v>
      </c>
      <c r="Z128" s="7">
        <f>M128*R128*L128</f>
        <v>25257.06968355997</v>
      </c>
      <c r="AA128" s="7">
        <f>Y128*L128</f>
        <v>13770.307004509395</v>
      </c>
      <c r="AB128" s="3"/>
    </row>
    <row r="129" spans="1:28" hidden="1" x14ac:dyDescent="0.15">
      <c r="A129" s="1" t="s">
        <v>202</v>
      </c>
      <c r="B129" s="7">
        <v>10070044.289999999</v>
      </c>
      <c r="C129" s="14">
        <v>0.1199638149754354</v>
      </c>
      <c r="D129" s="11">
        <v>5229876.6900000004</v>
      </c>
      <c r="E129" s="13">
        <v>1.110984739267415</v>
      </c>
      <c r="F129">
        <v>70</v>
      </c>
      <c r="G129" s="20">
        <v>0.38783612196475692</v>
      </c>
      <c r="H129" s="14">
        <v>5.4545454545454543E-2</v>
      </c>
      <c r="I129" s="15">
        <v>0</v>
      </c>
      <c r="J129" s="21">
        <v>9.9897627163266375E-2</v>
      </c>
      <c r="K129" s="2" t="s">
        <v>307</v>
      </c>
      <c r="L129" s="14">
        <v>0.04</v>
      </c>
      <c r="M129" s="2">
        <v>800000</v>
      </c>
      <c r="N129" s="14">
        <v>0.89792294884729262</v>
      </c>
      <c r="O129" s="15">
        <v>1</v>
      </c>
      <c r="P129" s="14">
        <v>0.28181478329333165</v>
      </c>
      <c r="Q129" s="14">
        <f>N129*0.4046+O129*0.1824+P129*0.413</f>
        <v>0.66208913060376051</v>
      </c>
      <c r="R129" s="17">
        <f>1/3+(Q129-MIN(Q129:Q430))/(MAX(Q129:Q430)-MIN(Q129:Q430))*2/3</f>
        <v>0.78304172684649875</v>
      </c>
      <c r="S129" s="13">
        <v>7.6128126463051241E-3</v>
      </c>
      <c r="T129" s="13">
        <v>0.64285714285714446</v>
      </c>
      <c r="U129" s="13">
        <v>0.41844999237304986</v>
      </c>
      <c r="V129" s="14">
        <f>S129*0.2699+T129*0.4591+U129*0.2709</f>
        <v>0.410548515352812</v>
      </c>
      <c r="W129" s="14">
        <f>(1/3+(V129-0.0743999105258543)/(0.835935714285715-0.0743999105258543)*2/3)/0.764560849939173</f>
        <v>0.82087104814109479</v>
      </c>
      <c r="X129" s="7">
        <f>M129*R129</f>
        <v>626433.38147719903</v>
      </c>
      <c r="Y129" s="7">
        <f>M129*R129*W129</f>
        <v>514221.02644375863</v>
      </c>
      <c r="Z129" s="7">
        <f>M129*R129*L129</f>
        <v>25057.335259087962</v>
      </c>
      <c r="AA129" s="7">
        <f>Y129*L129</f>
        <v>20568.841057750345</v>
      </c>
      <c r="AB129" s="3"/>
    </row>
    <row r="130" spans="1:28" hidden="1" x14ac:dyDescent="0.15">
      <c r="A130" s="1" t="s">
        <v>141</v>
      </c>
      <c r="B130" s="7">
        <v>15967699.380000001</v>
      </c>
      <c r="C130" s="14">
        <v>0.15142676302063501</v>
      </c>
      <c r="D130" s="11">
        <v>7847245.4000000004</v>
      </c>
      <c r="E130" s="13">
        <v>1.8531852949605929</v>
      </c>
      <c r="F130">
        <v>100</v>
      </c>
      <c r="G130" s="20">
        <v>0.3934955268310103</v>
      </c>
      <c r="H130" s="14">
        <v>0.11692506459948319</v>
      </c>
      <c r="I130" s="15">
        <v>0</v>
      </c>
      <c r="J130" s="21">
        <v>0.46038855222987052</v>
      </c>
      <c r="K130" s="2" t="s">
        <v>307</v>
      </c>
      <c r="L130" s="14">
        <v>0.04</v>
      </c>
      <c r="M130" s="2">
        <v>800000</v>
      </c>
      <c r="N130" s="14">
        <v>0.78118496140441596</v>
      </c>
      <c r="O130" s="15">
        <v>1</v>
      </c>
      <c r="P130" s="14">
        <v>0.39564168011131362</v>
      </c>
      <c r="Q130" s="14">
        <f>N130*0.4046+O130*0.1824+P130*0.413</f>
        <v>0.66186744927019925</v>
      </c>
      <c r="R130" s="17">
        <f>1/3+(Q130-MIN(Q129:Q430))/(MAX(Q129:Q430)-MIN(Q129:Q430))*2/3</f>
        <v>0.78289030637371804</v>
      </c>
      <c r="S130" s="13">
        <v>1.2756006046164893E-2</v>
      </c>
      <c r="T130" s="13">
        <v>1</v>
      </c>
      <c r="U130" s="13">
        <v>0.42015637394184285</v>
      </c>
      <c r="V130" s="14">
        <f>S130*0.2699+T130*0.4591+U130*0.2709</f>
        <v>0.57636320773270511</v>
      </c>
      <c r="W130" s="14">
        <f>(1/3+(V130-0.0743999105258543)/(0.835935714285715-0.0743999105258543)*2/3)/0.764560849939173</f>
        <v>1.0107292520710063</v>
      </c>
      <c r="X130" s="7">
        <f>M130*R130</f>
        <v>626312.24509897444</v>
      </c>
      <c r="Y130" s="7">
        <f>M130*R130*W130</f>
        <v>633032.10705179919</v>
      </c>
      <c r="Z130" s="7">
        <f>M130*R130*L130</f>
        <v>25052.489803958979</v>
      </c>
      <c r="AA130" s="7">
        <f>Y130*L130</f>
        <v>25321.284282071967</v>
      </c>
      <c r="AB130" s="3"/>
    </row>
    <row r="131" spans="1:28" hidden="1" x14ac:dyDescent="0.15">
      <c r="A131" s="1" t="s">
        <v>158</v>
      </c>
      <c r="B131" s="7">
        <v>13017866</v>
      </c>
      <c r="C131" s="14">
        <v>0.1495729661067336</v>
      </c>
      <c r="D131" s="11">
        <v>7319547</v>
      </c>
      <c r="E131" s="13">
        <v>1.179084354242228</v>
      </c>
      <c r="F131">
        <v>70</v>
      </c>
      <c r="G131" s="20">
        <v>1.5361597422985811</v>
      </c>
      <c r="H131" s="14">
        <v>6.7226890756302518E-2</v>
      </c>
      <c r="I131" s="15">
        <v>0</v>
      </c>
      <c r="J131" s="21">
        <v>0.15188425967819899</v>
      </c>
      <c r="K131" s="2" t="s">
        <v>307</v>
      </c>
      <c r="L131" s="14">
        <v>0.04</v>
      </c>
      <c r="M131" s="2">
        <v>800000</v>
      </c>
      <c r="N131" s="14">
        <v>0.87419074987192602</v>
      </c>
      <c r="O131" s="15">
        <v>1</v>
      </c>
      <c r="P131" s="14">
        <v>0.29822983482453258</v>
      </c>
      <c r="Q131" s="14">
        <f>N131*0.4046+O131*0.1824+P131*0.413</f>
        <v>0.65926649918071323</v>
      </c>
      <c r="R131" s="17">
        <f>1/3+(Q131-MIN(Q131:Q432))/(MAX(Q131:Q432)-MIN(Q131:Q432))*2/3</f>
        <v>0.78111371523768547</v>
      </c>
      <c r="S131" s="13">
        <v>8.0847194477344023E-3</v>
      </c>
      <c r="T131" s="13">
        <v>0.64285714285714446</v>
      </c>
      <c r="U131" s="13">
        <v>0.76468396222989787</v>
      </c>
      <c r="V131" s="14">
        <f>S131*0.2699+T131*0.4591+U131*0.2709</f>
        <v>0.50447066543273789</v>
      </c>
      <c r="W131" s="14">
        <f>(1/3+(V131-0.0743999105258543)/(0.835935714285715-0.0743999105258543)*2/3)/0.764560849939173</f>
        <v>0.92841212587958721</v>
      </c>
      <c r="X131" s="7">
        <f>M131*R131</f>
        <v>624890.97219014843</v>
      </c>
      <c r="Y131" s="7">
        <f>M131*R131*W131</f>
        <v>580156.35593401769</v>
      </c>
      <c r="Z131" s="7">
        <f>M131*R131*L131</f>
        <v>24995.638887605939</v>
      </c>
      <c r="AA131" s="7">
        <f>Y131*L131</f>
        <v>23206.254237360707</v>
      </c>
      <c r="AB131" s="3"/>
    </row>
    <row r="132" spans="1:28" hidden="1" x14ac:dyDescent="0.15">
      <c r="A132" s="1" t="s">
        <v>206</v>
      </c>
      <c r="B132" s="7">
        <v>11078618.6</v>
      </c>
      <c r="C132" s="14">
        <v>0.15657142398601931</v>
      </c>
      <c r="D132" s="11">
        <v>3580480.47</v>
      </c>
      <c r="E132" s="13">
        <v>1.255498849870651</v>
      </c>
      <c r="F132">
        <v>40</v>
      </c>
      <c r="G132" s="20">
        <v>-8.089692638036898E-2</v>
      </c>
      <c r="H132" s="14">
        <v>8.5858585858585856E-2</v>
      </c>
      <c r="I132" s="15">
        <v>0</v>
      </c>
      <c r="J132" s="21">
        <v>0.2035038502002407</v>
      </c>
      <c r="K132" s="2" t="s">
        <v>307</v>
      </c>
      <c r="L132" s="14">
        <v>0.04</v>
      </c>
      <c r="M132" s="2">
        <v>800000</v>
      </c>
      <c r="N132" s="14">
        <v>0.83932316129691664</v>
      </c>
      <c r="O132" s="15">
        <v>1</v>
      </c>
      <c r="P132" s="14">
        <v>0.31452899060693273</v>
      </c>
      <c r="Q132" s="14">
        <f>N132*0.4046+O132*0.1824+P132*0.413</f>
        <v>0.65189062418139576</v>
      </c>
      <c r="R132" s="17">
        <f>1/3+(Q132-MIN(Q132:Q433))/(MAX(Q132:Q433)-MIN(Q132:Q433))*2/3</f>
        <v>0.77607558928623321</v>
      </c>
      <c r="S132" s="13">
        <v>8.614245501445416E-3</v>
      </c>
      <c r="T132" s="13">
        <v>0.28571428571428437</v>
      </c>
      <c r="U132" s="13">
        <v>0.27712110112187049</v>
      </c>
      <c r="V132" s="14">
        <f>S132*0.2699+T132*0.4591+U132*0.2709</f>
        <v>0.20856851972618279</v>
      </c>
      <c r="W132" s="14">
        <f>(1/3+(V132-0.0743999105258543)/(0.835935714285715-0.0743999105258543)*2/3)/0.764560849939173</f>
        <v>0.58960348886120761</v>
      </c>
      <c r="X132" s="7">
        <f>M132*R132</f>
        <v>620860.47142898652</v>
      </c>
      <c r="Y132" s="7">
        <f>M132*R132*W132</f>
        <v>366061.50005054456</v>
      </c>
      <c r="Z132" s="7">
        <f>M132*R132*L132</f>
        <v>24834.41885715946</v>
      </c>
      <c r="AA132" s="7">
        <f>Y132*L132</f>
        <v>14642.460002021782</v>
      </c>
      <c r="AB132" s="3"/>
    </row>
    <row r="133" spans="1:28" hidden="1" x14ac:dyDescent="0.15">
      <c r="A133" s="1" t="s">
        <v>137</v>
      </c>
      <c r="B133" s="7">
        <v>23793654.890000001</v>
      </c>
      <c r="C133" s="14">
        <v>0.1145748142773033</v>
      </c>
      <c r="D133" s="11">
        <v>8258703.6699999999</v>
      </c>
      <c r="E133" s="13">
        <v>1.576866711055372</v>
      </c>
      <c r="F133">
        <v>70</v>
      </c>
      <c r="G133" s="20">
        <v>8.2280464599413308E-3</v>
      </c>
      <c r="H133" s="14">
        <v>0.12188365650969531</v>
      </c>
      <c r="I133" s="15">
        <v>0</v>
      </c>
      <c r="J133" s="21">
        <v>0.36583099066710878</v>
      </c>
      <c r="K133" s="2" t="s">
        <v>307</v>
      </c>
      <c r="L133" s="14">
        <v>0.04</v>
      </c>
      <c r="M133" s="2">
        <v>800000</v>
      </c>
      <c r="N133" s="14">
        <v>0.77190538991253776</v>
      </c>
      <c r="O133" s="15">
        <v>1</v>
      </c>
      <c r="P133" s="14">
        <v>0.36578463519594706</v>
      </c>
      <c r="Q133" s="14">
        <f>N133*0.4046+O133*0.1824+P133*0.413</f>
        <v>0.64578197509453894</v>
      </c>
      <c r="R133" s="17">
        <f>1/3+(Q133-MIN(Q132:Q433))/(MAX(Q132:Q433)-MIN(Q132:Q433))*2/3</f>
        <v>0.77190304792732234</v>
      </c>
      <c r="S133" s="13">
        <v>1.0841213735651731E-2</v>
      </c>
      <c r="T133" s="13">
        <v>0.64285714285714446</v>
      </c>
      <c r="U133" s="13">
        <v>0.30399339768661454</v>
      </c>
      <c r="V133" s="14">
        <f>S133*0.2699+T133*0.4591+U133*0.2709</f>
        <v>0.38041356930627129</v>
      </c>
      <c r="W133" s="14">
        <f>(1/3+(V133-0.0743999105258543)/(0.835935714285715-0.0743999105258543)*2/3)/0.764560849939173</f>
        <v>0.7863664656472048</v>
      </c>
      <c r="X133" s="7">
        <f>M133*R133</f>
        <v>617522.43834185787</v>
      </c>
      <c r="Y133" s="7">
        <f>M133*R133*W133</f>
        <v>485598.9372967307</v>
      </c>
      <c r="Z133" s="7">
        <f>M133*R133*L133</f>
        <v>24700.897533674317</v>
      </c>
      <c r="AA133" s="7">
        <f>Y133*L133</f>
        <v>19423.957491869227</v>
      </c>
      <c r="AB133" s="3"/>
    </row>
    <row r="134" spans="1:28" x14ac:dyDescent="0.15">
      <c r="A134" s="1" t="s">
        <v>138</v>
      </c>
      <c r="B134" s="7">
        <v>68046478.539999992</v>
      </c>
      <c r="C134" s="14">
        <v>5.1102200504849239E-2</v>
      </c>
      <c r="D134" s="11">
        <v>9219089.4799999986</v>
      </c>
      <c r="E134" s="13">
        <v>4.4774683429468372</v>
      </c>
      <c r="F134">
        <v>70</v>
      </c>
      <c r="G134" s="20">
        <v>-0.42827823976225049</v>
      </c>
      <c r="H134" s="14">
        <v>4.6092184368737472E-2</v>
      </c>
      <c r="I134" s="15">
        <v>5.2999999999999999E-2</v>
      </c>
      <c r="J134" s="21">
        <v>0.77665950412016715</v>
      </c>
      <c r="K134" s="2" t="s">
        <v>308</v>
      </c>
      <c r="L134" s="14">
        <v>5.6829999999999999E-2</v>
      </c>
      <c r="M134" s="2">
        <v>500000</v>
      </c>
      <c r="N134" s="14">
        <v>0.91374250661383105</v>
      </c>
      <c r="O134" s="15">
        <v>0.93984492384249907</v>
      </c>
      <c r="P134" s="14">
        <v>0.49550588895326741</v>
      </c>
      <c r="Q134" s="14">
        <f>N134*0.4046+O134*0.1824+P134*0.413</f>
        <v>0.7457718644225273</v>
      </c>
      <c r="R134" s="17">
        <f>1/3+(Q134-MIN(Q134:Q435))/(MAX(Q134:Q435)-MIN(Q134:Q435))*2/3</f>
        <v>0.84020160997627236</v>
      </c>
      <c r="S134" s="13">
        <v>3.09413807979423E-2</v>
      </c>
      <c r="T134" s="13">
        <v>0.64285714285714446</v>
      </c>
      <c r="U134" s="13">
        <v>0.17238127925849336</v>
      </c>
      <c r="V134" s="14">
        <f>S134*0.2699+T134*0.4591+U134*0.2709</f>
        <v>0.35018488151420546</v>
      </c>
      <c r="W134" s="14">
        <f>(1/3+(V134-0.0743999105258543)/(0.835935714285715-0.0743999105258543)*2/3)/0.764560849939173</f>
        <v>0.75175454863920643</v>
      </c>
      <c r="X134" s="7">
        <f>M134*R134</f>
        <v>420100.80498813617</v>
      </c>
      <c r="Y134" s="7">
        <f>M134*R134*W134</f>
        <v>315812.69103682361</v>
      </c>
      <c r="Z134" s="7">
        <f>M134*R134*L134</f>
        <v>23874.328747475778</v>
      </c>
      <c r="AA134" s="7">
        <f>Y134*L134</f>
        <v>17947.635231622684</v>
      </c>
      <c r="AB134" s="3"/>
    </row>
    <row r="135" spans="1:28" hidden="1" x14ac:dyDescent="0.15">
      <c r="A135" s="1" t="s">
        <v>93</v>
      </c>
      <c r="B135" s="7">
        <v>57697215.600000001</v>
      </c>
      <c r="C135" s="14">
        <v>0.1320591241841487</v>
      </c>
      <c r="D135" s="11">
        <v>18939061.629999999</v>
      </c>
      <c r="E135" s="13">
        <v>1.27072973846061</v>
      </c>
      <c r="F135">
        <v>100</v>
      </c>
      <c r="G135" s="20">
        <v>0.1175308168092072</v>
      </c>
      <c r="H135" s="14">
        <v>9.6062992125984251E-2</v>
      </c>
      <c r="I135" s="15">
        <v>0</v>
      </c>
      <c r="J135" s="21">
        <v>0.21305060412655349</v>
      </c>
      <c r="K135" s="2" t="s">
        <v>307</v>
      </c>
      <c r="L135" s="14">
        <v>0.04</v>
      </c>
      <c r="M135" s="2">
        <v>800000</v>
      </c>
      <c r="N135" s="14">
        <v>0.82022650744656633</v>
      </c>
      <c r="O135" s="15">
        <v>1</v>
      </c>
      <c r="P135" s="14">
        <v>0.31754342816178832</v>
      </c>
      <c r="Q135" s="14">
        <f>N135*0.4046+O135*0.1824+P135*0.413</f>
        <v>0.6454090807436994</v>
      </c>
      <c r="R135" s="17">
        <f>1/3+(Q135-MIN(Q134:Q435))/(MAX(Q134:Q435)-MIN(Q134:Q435))*2/3</f>
        <v>0.77164834069512434</v>
      </c>
      <c r="S135" s="13">
        <v>8.7197902925430972E-3</v>
      </c>
      <c r="T135" s="13">
        <v>1</v>
      </c>
      <c r="U135" s="13">
        <v>0.33694955365219853</v>
      </c>
      <c r="V135" s="14">
        <f>S135*0.2699+T135*0.4591+U135*0.2709</f>
        <v>0.55273310548433796</v>
      </c>
      <c r="W135" s="14">
        <f>(1/3+(V135-0.0743999105258543)/(0.835935714285715-0.0743999105258543)*2/3)/0.764560849939173</f>
        <v>0.98367273067858008</v>
      </c>
      <c r="X135" s="7">
        <f>M135*R135</f>
        <v>617318.67255609948</v>
      </c>
      <c r="Y135" s="7">
        <f>M135*R135*W135</f>
        <v>607239.54433213465</v>
      </c>
      <c r="Z135" s="7">
        <f>M135*R135*L135</f>
        <v>24692.74690224398</v>
      </c>
      <c r="AA135" s="7">
        <f>Y135*L135</f>
        <v>24289.581773285387</v>
      </c>
      <c r="AB135" s="3"/>
    </row>
    <row r="136" spans="1:28" x14ac:dyDescent="0.15">
      <c r="A136" s="1" t="s">
        <v>148</v>
      </c>
      <c r="B136" s="7">
        <v>25591515.940000009</v>
      </c>
      <c r="C136" s="14">
        <v>5.7609599347556252E-2</v>
      </c>
      <c r="D136" s="11">
        <v>6227664.6699999999</v>
      </c>
      <c r="E136" s="13">
        <v>4.3717133412863731</v>
      </c>
      <c r="F136">
        <v>70</v>
      </c>
      <c r="G136" s="20">
        <v>-0.34973911241513428</v>
      </c>
      <c r="H136" s="14">
        <v>0.05</v>
      </c>
      <c r="I136" s="15">
        <v>5.2999999999999999E-2</v>
      </c>
      <c r="J136" s="21">
        <v>0.7712567311868278</v>
      </c>
      <c r="K136" s="2" t="s">
        <v>308</v>
      </c>
      <c r="L136" s="14">
        <v>5.6829999999999999E-2</v>
      </c>
      <c r="M136" s="2">
        <v>500000</v>
      </c>
      <c r="N136" s="14">
        <v>0.90642937055643813</v>
      </c>
      <c r="O136" s="15">
        <v>0.93984492384249907</v>
      </c>
      <c r="P136" s="14">
        <v>0.49379993509381287</v>
      </c>
      <c r="Q136" s="14">
        <f>N136*0.4046+O136*0.1824+P136*0.413</f>
        <v>0.74210841062975141</v>
      </c>
      <c r="R136" s="17">
        <f>1/3+(Q136-MIN(Q136:Q437))/(MAX(Q136:Q437)-MIN(Q136:Q437))*2/3</f>
        <v>0.83769927071116301</v>
      </c>
      <c r="S136" s="13">
        <v>3.0208535175702465E-2</v>
      </c>
      <c r="T136" s="13">
        <v>0.64285714285714446</v>
      </c>
      <c r="U136" s="13">
        <v>0.19606181112505486</v>
      </c>
      <c r="V136" s="14">
        <f>S136*0.2699+T136*0.4591+U136*0.2709</f>
        <v>0.35640214256341446</v>
      </c>
      <c r="W136" s="14">
        <f>(1/3+(V136-0.0743999105258543)/(0.835935714285715-0.0743999105258543)*2/3)/0.764560849939173</f>
        <v>0.75887332683204489</v>
      </c>
      <c r="X136" s="7">
        <f>M136*R136</f>
        <v>418849.63535558153</v>
      </c>
      <c r="Y136" s="7">
        <f>M136*R136*W136</f>
        <v>317853.81622467906</v>
      </c>
      <c r="Z136" s="7">
        <f>M136*R136*L136</f>
        <v>23803.224777257699</v>
      </c>
      <c r="AA136" s="7">
        <f>Y136*L136</f>
        <v>18063.63237604851</v>
      </c>
      <c r="AB136" s="3"/>
    </row>
    <row r="137" spans="1:28" x14ac:dyDescent="0.15">
      <c r="A137" s="1" t="s">
        <v>134</v>
      </c>
      <c r="B137" s="7">
        <v>37200358.719999999</v>
      </c>
      <c r="C137" s="14">
        <v>2.9999992967809749E-2</v>
      </c>
      <c r="D137" s="11">
        <v>10826330.210000001</v>
      </c>
      <c r="E137" s="13">
        <v>11.54761970496377</v>
      </c>
      <c r="F137">
        <v>70</v>
      </c>
      <c r="G137" s="20">
        <v>-7.6527938299890602E-2</v>
      </c>
      <c r="H137" s="14">
        <v>7.5050709939148072E-2</v>
      </c>
      <c r="I137" s="15">
        <v>5.2999999999999999E-2</v>
      </c>
      <c r="J137" s="21">
        <v>0.91340206678523128</v>
      </c>
      <c r="K137" s="2" t="s">
        <v>308</v>
      </c>
      <c r="L137" s="14">
        <v>5.6829999999999999E-2</v>
      </c>
      <c r="M137" s="2">
        <v>500000</v>
      </c>
      <c r="N137" s="14">
        <v>0.85954915650227581</v>
      </c>
      <c r="O137" s="15">
        <v>0.93984492384249907</v>
      </c>
      <c r="P137" s="14">
        <v>0.53868306909789176</v>
      </c>
      <c r="Q137" s="14">
        <f>N137*0.4046+O137*0.1824+P137*0.413</f>
        <v>0.74167741036712198</v>
      </c>
      <c r="R137" s="17">
        <f>1/3+(Q137-MIN(Q137:Q438))/(MAX(Q137:Q438)-MIN(Q137:Q438))*2/3</f>
        <v>0.8374048739638702</v>
      </c>
      <c r="S137" s="13">
        <v>7.9935086746246706E-2</v>
      </c>
      <c r="T137" s="13">
        <v>0.64285714285714446</v>
      </c>
      <c r="U137" s="13">
        <v>0.27843840578507772</v>
      </c>
      <c r="V137" s="14">
        <f>S137*0.2699+T137*0.4591+U137*0.2709</f>
        <v>0.39213915832570451</v>
      </c>
      <c r="W137" s="14">
        <f>(1/3+(V137-0.0743999105258543)/(0.835935714285715-0.0743999105258543)*2/3)/0.764560849939173</f>
        <v>0.79979229202783408</v>
      </c>
      <c r="X137" s="7">
        <f>M137*R137</f>
        <v>418702.43698193511</v>
      </c>
      <c r="Y137" s="7">
        <f>M137*R137*W137</f>
        <v>334874.98175142164</v>
      </c>
      <c r="Z137" s="7">
        <f>M137*R137*L137</f>
        <v>23794.859493683372</v>
      </c>
      <c r="AA137" s="7">
        <f>Y137*L137</f>
        <v>19030.945212933293</v>
      </c>
      <c r="AB137" s="3"/>
    </row>
    <row r="138" spans="1:28" x14ac:dyDescent="0.15">
      <c r="A138" s="1" t="s">
        <v>209</v>
      </c>
      <c r="B138" s="7">
        <v>11070606.1</v>
      </c>
      <c r="C138" s="14">
        <v>0</v>
      </c>
      <c r="D138" s="11">
        <v>6953478.0999999996</v>
      </c>
      <c r="E138" s="13">
        <v>387.49</v>
      </c>
      <c r="F138">
        <v>70</v>
      </c>
      <c r="G138" s="20">
        <v>3.253292420203493</v>
      </c>
      <c r="H138" s="14">
        <v>3.875968992248062E-2</v>
      </c>
      <c r="I138" s="15">
        <v>5.2999999999999999E-2</v>
      </c>
      <c r="J138" s="21">
        <v>0.99988691766388471</v>
      </c>
      <c r="K138" s="2" t="s">
        <v>308</v>
      </c>
      <c r="L138" s="14">
        <v>5.6829999999999999E-2</v>
      </c>
      <c r="M138" s="2">
        <v>500000</v>
      </c>
      <c r="N138" s="14">
        <v>0.92746462819325681</v>
      </c>
      <c r="O138" s="15">
        <v>0.93984492384249907</v>
      </c>
      <c r="P138" s="14">
        <v>0.56599111356834775</v>
      </c>
      <c r="Q138" s="14">
        <f>N138*0.4046+O138*0.1824+P138*0.413</f>
        <v>0.7804342325795911</v>
      </c>
      <c r="R138" s="17">
        <f>1/3+(Q138-MIN(Q137:Q438))/(MAX(Q137:Q438)-MIN(Q137:Q438))*2/3</f>
        <v>0.86387790283197519</v>
      </c>
      <c r="S138" s="13">
        <v>1</v>
      </c>
      <c r="T138" s="13">
        <v>0.64285714285714446</v>
      </c>
      <c r="U138" s="13">
        <v>1</v>
      </c>
      <c r="V138" s="14">
        <f>S138*0.2699+T138*0.4591+U138*0.2709</f>
        <v>0.83593571428571489</v>
      </c>
      <c r="W138" s="14">
        <f>(1/3+(V138-0.0743999105258543)/(0.835935714285715-0.0743999105258543)*2/3)/0.764560849939173</f>
        <v>1.3079403687483582</v>
      </c>
      <c r="X138" s="7">
        <f>M138*R138</f>
        <v>431938.95141598757</v>
      </c>
      <c r="Y138" s="7">
        <f>M138*R138*W138</f>
        <v>564950.39139180596</v>
      </c>
      <c r="Z138" s="7">
        <f>M138*R138*L138</f>
        <v>24547.090608970571</v>
      </c>
      <c r="AA138" s="7">
        <f>Y138*L138</f>
        <v>32106.130742796333</v>
      </c>
      <c r="AB138" s="3"/>
    </row>
    <row r="139" spans="1:28" hidden="1" x14ac:dyDescent="0.15">
      <c r="A139" s="1" t="s">
        <v>124</v>
      </c>
      <c r="B139" s="7">
        <v>34862195.290000007</v>
      </c>
      <c r="C139" s="14">
        <v>0.1269657043447765</v>
      </c>
      <c r="D139" s="11">
        <v>7906759.8899999997</v>
      </c>
      <c r="E139" s="13">
        <v>2.522497717229053</v>
      </c>
      <c r="F139">
        <v>28</v>
      </c>
      <c r="G139" s="20">
        <v>-0.51887069529272356</v>
      </c>
      <c r="H139" s="14">
        <v>0.17350746268656719</v>
      </c>
      <c r="I139" s="15">
        <v>0</v>
      </c>
      <c r="J139" s="21">
        <v>0.60356753024201204</v>
      </c>
      <c r="K139" s="2" t="s">
        <v>307</v>
      </c>
      <c r="L139" s="14">
        <v>0.04</v>
      </c>
      <c r="M139" s="2">
        <v>800000</v>
      </c>
      <c r="N139" s="14">
        <v>0.67529594947869387</v>
      </c>
      <c r="O139" s="15">
        <v>1</v>
      </c>
      <c r="P139" s="14">
        <v>0.44085119198823591</v>
      </c>
      <c r="Q139" s="14">
        <f>N139*0.4046+O139*0.1824+P139*0.413</f>
        <v>0.637696283450221</v>
      </c>
      <c r="R139" s="17">
        <f>1/3+(Q139-MIN(Q139:Q440))/(MAX(Q139:Q440)-MIN(Q139:Q440))*2/3</f>
        <v>0.76638007839320621</v>
      </c>
      <c r="S139" s="13">
        <v>1.7394109862506647E-2</v>
      </c>
      <c r="T139" s="13">
        <v>0.14285714285714313</v>
      </c>
      <c r="U139" s="13">
        <v>0.14506651816899499</v>
      </c>
      <c r="V139" s="14">
        <f>S139*0.2699+T139*0.4591+U139*0.2709</f>
        <v>0.1095789043095857</v>
      </c>
      <c r="W139" s="14">
        <f>(1/3+(V139-0.0743999105258543)/(0.835935714285715-0.0743999105258543)*2/3)/0.764560849939173</f>
        <v>0.47626015166374475</v>
      </c>
      <c r="X139" s="7">
        <f>M139*R139</f>
        <v>613104.06271456496</v>
      </c>
      <c r="Y139" s="7">
        <f>M139*R139*W139</f>
        <v>291997.03389409679</v>
      </c>
      <c r="Z139" s="7">
        <f>M139*R139*L139</f>
        <v>24524.162508582598</v>
      </c>
      <c r="AA139" s="7">
        <f>Y139*L139</f>
        <v>11679.881355763871</v>
      </c>
      <c r="AB139" s="3"/>
    </row>
    <row r="140" spans="1:28" hidden="1" x14ac:dyDescent="0.15">
      <c r="A140" s="1" t="s">
        <v>177</v>
      </c>
      <c r="B140" s="7">
        <v>13646000.039999999</v>
      </c>
      <c r="C140" s="14">
        <v>0.14981481415853781</v>
      </c>
      <c r="D140" s="11">
        <v>4614032.62</v>
      </c>
      <c r="E140" s="13">
        <v>1.325244502924227</v>
      </c>
      <c r="F140">
        <v>70</v>
      </c>
      <c r="G140" s="20">
        <v>-0.39194559459678707</v>
      </c>
      <c r="H140" s="14">
        <v>0.1147540983606557</v>
      </c>
      <c r="I140" s="15">
        <v>0</v>
      </c>
      <c r="J140" s="21">
        <v>0.24542226148198071</v>
      </c>
      <c r="K140" s="2" t="s">
        <v>307</v>
      </c>
      <c r="L140" s="14">
        <v>0.04</v>
      </c>
      <c r="M140" s="2">
        <v>800000</v>
      </c>
      <c r="N140" s="14">
        <v>0.78524773637824075</v>
      </c>
      <c r="O140" s="15">
        <v>1</v>
      </c>
      <c r="P140" s="14">
        <v>0.32776494833227837</v>
      </c>
      <c r="Q140" s="14">
        <f>N140*0.4046+O140*0.1824+P140*0.413</f>
        <v>0.63547815779986716</v>
      </c>
      <c r="R140" s="17">
        <f>1/3+(Q140-MIN(Q139:Q440))/(MAX(Q139:Q440)-MIN(Q139:Q440))*2/3</f>
        <v>0.76486497728267167</v>
      </c>
      <c r="S140" s="13">
        <v>9.0975587774577201E-3</v>
      </c>
      <c r="T140" s="13">
        <v>0.64285714285714446</v>
      </c>
      <c r="U140" s="13">
        <v>0.18333602728827755</v>
      </c>
      <c r="V140" s="14">
        <f>S140*0.2699+T140*0.4591+U140*0.2709</f>
        <v>0.34725687519214521</v>
      </c>
      <c r="W140" s="14">
        <f>(1/3+(V140-0.0743999105258543)/(0.835935714285715-0.0743999105258543)*2/3)/0.764560849939173</f>
        <v>0.74840197466989744</v>
      </c>
      <c r="X140" s="7">
        <f>M140*R140</f>
        <v>611891.98182613729</v>
      </c>
      <c r="Y140" s="7">
        <f>M140*R140*W140</f>
        <v>457941.16748335812</v>
      </c>
      <c r="Z140" s="7">
        <f>M140*R140*L140</f>
        <v>24475.679273045491</v>
      </c>
      <c r="AA140" s="7">
        <f>Y140*L140</f>
        <v>18317.646699334324</v>
      </c>
      <c r="AB140" s="3"/>
    </row>
    <row r="141" spans="1:28" x14ac:dyDescent="0.15">
      <c r="A141" s="1" t="s">
        <v>213</v>
      </c>
      <c r="B141" s="7">
        <v>7120404.6000000006</v>
      </c>
      <c r="C141" s="14">
        <v>2.9999987641151731E-2</v>
      </c>
      <c r="D141" s="11">
        <v>3297338.67</v>
      </c>
      <c r="E141" s="13">
        <v>5.4204561552530821</v>
      </c>
      <c r="F141">
        <v>70</v>
      </c>
      <c r="G141" s="20">
        <v>0.40285190282356759</v>
      </c>
      <c r="H141" s="14">
        <v>7.2992700729927001E-2</v>
      </c>
      <c r="I141" s="15">
        <v>5.2999999999999999E-2</v>
      </c>
      <c r="J141" s="21">
        <v>0.81551368162421567</v>
      </c>
      <c r="K141" s="2" t="s">
        <v>308</v>
      </c>
      <c r="L141" s="14">
        <v>5.6829999999999999E-2</v>
      </c>
      <c r="M141" s="2">
        <v>500000</v>
      </c>
      <c r="N141" s="14">
        <v>0.86340054045288805</v>
      </c>
      <c r="O141" s="15">
        <v>0.93984492384249907</v>
      </c>
      <c r="P141" s="14">
        <v>0.50777429906693006</v>
      </c>
      <c r="Q141" s="14">
        <f>N141*0.4046+O141*0.1824+P141*0.413</f>
        <v>0.73047035829075246</v>
      </c>
      <c r="R141" s="17">
        <f>1/3+(Q141-MIN(Q140:Q441))/(MAX(Q140:Q441)-MIN(Q140:Q441))*2/3</f>
        <v>0.82974984457271872</v>
      </c>
      <c r="S141" s="13">
        <v>3.7475960503682418E-2</v>
      </c>
      <c r="T141" s="13">
        <v>0.64285714285714446</v>
      </c>
      <c r="U141" s="13">
        <v>0.42297743862215781</v>
      </c>
      <c r="V141" s="14">
        <f>S141*0.2699+T141*0.4591+U141*0.2709</f>
        <v>0.41983506414840144</v>
      </c>
      <c r="W141" s="14">
        <f>(1/3+(V141-0.0743999105258543)/(0.835935714285715-0.0743999105258543)*2/3)/0.764560849939173</f>
        <v>0.83150416785884951</v>
      </c>
      <c r="X141" s="7">
        <f>M141*R141</f>
        <v>414874.92228635936</v>
      </c>
      <c r="Y141" s="7">
        <f>M141*R141*W141</f>
        <v>344970.2270212241</v>
      </c>
      <c r="Z141" s="7">
        <f>M141*R141*L141</f>
        <v>23577.341833533803</v>
      </c>
      <c r="AA141" s="7">
        <f>Y141*L141</f>
        <v>19604.658001616164</v>
      </c>
      <c r="AB141" s="3"/>
    </row>
    <row r="142" spans="1:28" hidden="1" x14ac:dyDescent="0.15">
      <c r="A142" s="1" t="s">
        <v>131</v>
      </c>
      <c r="B142" s="7">
        <v>12859876.880000001</v>
      </c>
      <c r="C142" s="14">
        <v>0.13336822241800489</v>
      </c>
      <c r="D142" s="11">
        <v>9296551.8500000015</v>
      </c>
      <c r="E142" s="13">
        <v>1.4072094602367189</v>
      </c>
      <c r="F142">
        <v>100</v>
      </c>
      <c r="G142" s="20">
        <v>1.8784794942076071</v>
      </c>
      <c r="H142" s="14">
        <v>0.1301587301587302</v>
      </c>
      <c r="I142" s="15">
        <v>0</v>
      </c>
      <c r="J142" s="21">
        <v>0.28937373699024099</v>
      </c>
      <c r="K142" s="2" t="s">
        <v>307</v>
      </c>
      <c r="L142" s="14">
        <v>0.04</v>
      </c>
      <c r="M142" s="2">
        <v>800000</v>
      </c>
      <c r="N142" s="14">
        <v>0.75641931412651053</v>
      </c>
      <c r="O142" s="15">
        <v>1</v>
      </c>
      <c r="P142" s="14">
        <v>0.34164285697491636</v>
      </c>
      <c r="Q142" s="14">
        <f>N142*0.4046+O142*0.1824+P142*0.413</f>
        <v>0.62954575442622662</v>
      </c>
      <c r="R142" s="17">
        <f>1/3+(Q142-MIN(Q141:Q442))/(MAX(Q141:Q442)-MIN(Q141:Q442))*2/3</f>
        <v>0.76081282138333939</v>
      </c>
      <c r="S142" s="13">
        <v>9.6655476080430153E-3</v>
      </c>
      <c r="T142" s="13">
        <v>1</v>
      </c>
      <c r="U142" s="13">
        <v>0.86789765968512544</v>
      </c>
      <c r="V142" s="14">
        <f>S142*0.2699+T142*0.4591+U142*0.2709</f>
        <v>0.69682220730811129</v>
      </c>
      <c r="W142" s="14">
        <f>(1/3+(V142-0.0743999105258543)/(0.835935714285715-0.0743999105258543)*2/3)/0.764560849939173</f>
        <v>1.1486550834815517</v>
      </c>
      <c r="X142" s="7">
        <f>M142*R142</f>
        <v>608650.25710667146</v>
      </c>
      <c r="Y142" s="7">
        <f>M142*R142*W142</f>
        <v>699129.21188793157</v>
      </c>
      <c r="Z142" s="7">
        <f>M142*R142*L142</f>
        <v>24346.01028426686</v>
      </c>
      <c r="AA142" s="7">
        <f>Y142*L142</f>
        <v>27965.168475517265</v>
      </c>
      <c r="AB142" s="3"/>
    </row>
    <row r="143" spans="1:28" x14ac:dyDescent="0.15">
      <c r="A143" s="1" t="s">
        <v>211</v>
      </c>
      <c r="B143" s="7">
        <v>6039945.0299999993</v>
      </c>
      <c r="C143" s="14">
        <v>6.0000003013272463E-2</v>
      </c>
      <c r="D143" s="11">
        <v>3295154.67</v>
      </c>
      <c r="E143" s="13">
        <v>5.0424020869723751</v>
      </c>
      <c r="F143">
        <v>70</v>
      </c>
      <c r="G143" s="20">
        <v>1.7559769860377641</v>
      </c>
      <c r="H143" s="14">
        <v>7.3684210526315783E-2</v>
      </c>
      <c r="I143" s="15">
        <v>5.2999999999999999E-2</v>
      </c>
      <c r="J143" s="21">
        <v>0.80168182093538021</v>
      </c>
      <c r="K143" s="2" t="s">
        <v>308</v>
      </c>
      <c r="L143" s="14">
        <v>5.6829999999999999E-2</v>
      </c>
      <c r="M143" s="2">
        <v>500000</v>
      </c>
      <c r="N143" s="14">
        <v>0.8621064399335584</v>
      </c>
      <c r="O143" s="15">
        <v>0.93984492384249907</v>
      </c>
      <c r="P143" s="14">
        <v>0.50340681654334696</v>
      </c>
      <c r="Q143" s="14">
        <f>N143*0.4046+O143*0.1824+P143*0.413</f>
        <v>0.72814299493839185</v>
      </c>
      <c r="R143" s="17">
        <f>1/3+(Q143-MIN(Q142:Q443))/(MAX(Q142:Q443)-MIN(Q142:Q443))*2/3</f>
        <v>0.82816012813838769</v>
      </c>
      <c r="S143" s="13">
        <v>3.4856176441801681E-2</v>
      </c>
      <c r="T143" s="13">
        <v>0.64285714285714446</v>
      </c>
      <c r="U143" s="13">
        <v>0.83096161750717168</v>
      </c>
      <c r="V143" s="14">
        <f>S143*0.2699+T143*0.4591+U143*0.2709</f>
        <v>0.52965089849005009</v>
      </c>
      <c r="W143" s="14">
        <f>(1/3+(V143-0.0743999105258543)/(0.835935714285715-0.0743999105258543)*2/3)/0.764560849939173</f>
        <v>0.95724355061151045</v>
      </c>
      <c r="X143" s="7">
        <f>M143*R143</f>
        <v>414080.06406919385</v>
      </c>
      <c r="Y143" s="7">
        <f>M143*R143*W143</f>
        <v>396375.47076703684</v>
      </c>
      <c r="Z143" s="7">
        <f>M143*R143*L143</f>
        <v>23532.170041052286</v>
      </c>
      <c r="AA143" s="7">
        <f>Y143*L143</f>
        <v>22526.018003690704</v>
      </c>
      <c r="AB143" s="3"/>
    </row>
    <row r="144" spans="1:28" hidden="1" x14ac:dyDescent="0.15">
      <c r="A144" s="1" t="s">
        <v>173</v>
      </c>
      <c r="B144" s="7">
        <v>7696185.7499999991</v>
      </c>
      <c r="C144" s="14">
        <v>0.14748154824615561</v>
      </c>
      <c r="D144" s="11">
        <v>4104740.55</v>
      </c>
      <c r="E144" s="13">
        <v>1.024595267079472</v>
      </c>
      <c r="F144">
        <v>70</v>
      </c>
      <c r="G144" s="20">
        <v>0.74502669011660294</v>
      </c>
      <c r="H144" s="14">
        <v>8.5470085470085472E-2</v>
      </c>
      <c r="I144" s="15">
        <v>0</v>
      </c>
      <c r="J144" s="21">
        <v>2.4004861109283682E-2</v>
      </c>
      <c r="K144" s="2" t="s">
        <v>307</v>
      </c>
      <c r="L144" s="14">
        <v>0.04</v>
      </c>
      <c r="M144" s="2">
        <v>800000</v>
      </c>
      <c r="N144" s="14">
        <v>0.84005020695910604</v>
      </c>
      <c r="O144" s="15">
        <v>1</v>
      </c>
      <c r="P144" s="14">
        <v>0.25785124511351953</v>
      </c>
      <c r="Q144" s="14">
        <f>N144*0.4046+O144*0.1824+P144*0.413</f>
        <v>0.62877687796753789</v>
      </c>
      <c r="R144" s="17">
        <f>1/3+(Q144-MIN(Q143:Q444))/(MAX(Q143:Q444)-MIN(Q143:Q444))*2/3</f>
        <v>0.76028763671842325</v>
      </c>
      <c r="S144" s="13">
        <v>7.014163455576438E-3</v>
      </c>
      <c r="T144" s="13">
        <v>0.64285714285714446</v>
      </c>
      <c r="U144" s="13">
        <v>0.52614742731222097</v>
      </c>
      <c r="V144" s="14">
        <f>S144*0.2699+T144*0.4591+U144*0.2709</f>
        <v>0.43956217506125572</v>
      </c>
      <c r="W144" s="14">
        <f>(1/3+(V144-0.0743999105258543)/(0.835935714285715-0.0743999105258543)*2/3)/0.764560849939173</f>
        <v>0.85409175520038505</v>
      </c>
      <c r="X144" s="7">
        <f>M144*R144</f>
        <v>608230.10937473865</v>
      </c>
      <c r="Y144" s="7">
        <f>M144*R144*W144</f>
        <v>519484.32168159273</v>
      </c>
      <c r="Z144" s="7">
        <f>M144*R144*L144</f>
        <v>24329.204374989546</v>
      </c>
      <c r="AA144" s="7">
        <f>Y144*L144</f>
        <v>20779.372867263708</v>
      </c>
      <c r="AB144" s="3"/>
    </row>
    <row r="145" spans="1:28" hidden="1" x14ac:dyDescent="0.15">
      <c r="A145" s="1" t="s">
        <v>140</v>
      </c>
      <c r="B145" s="7">
        <v>22168583.16</v>
      </c>
      <c r="C145" s="14">
        <v>0.14182949479934201</v>
      </c>
      <c r="D145" s="11">
        <v>11456764.32</v>
      </c>
      <c r="E145" s="13">
        <v>1.242879852369672</v>
      </c>
      <c r="F145">
        <v>70</v>
      </c>
      <c r="G145" s="20">
        <v>0.51908749431563606</v>
      </c>
      <c r="H145" s="14">
        <v>0.1152392947103275</v>
      </c>
      <c r="I145" s="15">
        <v>0</v>
      </c>
      <c r="J145" s="21">
        <v>0.19541700020850569</v>
      </c>
      <c r="K145" s="2" t="s">
        <v>307</v>
      </c>
      <c r="L145" s="14">
        <v>0.04</v>
      </c>
      <c r="M145" s="2">
        <v>800000</v>
      </c>
      <c r="N145" s="14">
        <v>0.78433973260435663</v>
      </c>
      <c r="O145" s="15">
        <v>1</v>
      </c>
      <c r="P145" s="14">
        <v>0.31197552538299533</v>
      </c>
      <c r="Q145" s="14">
        <f>N145*0.4046+O145*0.1824+P145*0.413</f>
        <v>0.62858974779489973</v>
      </c>
      <c r="R145" s="17">
        <f>1/3+(Q145-MIN(Q145:Q446))/(MAX(Q145:Q446)-MIN(Q145:Q446))*2/3</f>
        <v>0.76015981657787646</v>
      </c>
      <c r="S145" s="13">
        <v>8.5268002055590656E-3</v>
      </c>
      <c r="T145" s="13">
        <v>0.64285714285714446</v>
      </c>
      <c r="U145" s="13">
        <v>0.45802392674593856</v>
      </c>
      <c r="V145" s="14">
        <f>S145*0.2699+T145*0.4591+U145*0.2709</f>
        <v>0.42151577941667018</v>
      </c>
      <c r="W145" s="14">
        <f>(1/3+(V145-0.0743999105258543)/(0.835935714285715-0.0743999105258543)*2/3)/0.764560849939173</f>
        <v>0.83342859070444397</v>
      </c>
      <c r="X145" s="7">
        <f>M145*R145</f>
        <v>608127.85326230119</v>
      </c>
      <c r="Y145" s="7">
        <f>M145*R145*W145</f>
        <v>506831.1397125186</v>
      </c>
      <c r="Z145" s="7">
        <f>M145*R145*L145</f>
        <v>24325.114130492049</v>
      </c>
      <c r="AA145" s="7">
        <f>Y145*L145</f>
        <v>20273.245588500744</v>
      </c>
      <c r="AB145" s="3"/>
    </row>
    <row r="146" spans="1:28" x14ac:dyDescent="0.15">
      <c r="A146" s="1" t="s">
        <v>181</v>
      </c>
      <c r="B146" s="7">
        <v>15413221.300000001</v>
      </c>
      <c r="C146" s="14">
        <v>5.3555564014382898E-2</v>
      </c>
      <c r="D146" s="11">
        <v>7422315.9500000002</v>
      </c>
      <c r="E146" s="13">
        <v>3.9324045212088272</v>
      </c>
      <c r="F146">
        <v>70</v>
      </c>
      <c r="G146" s="20">
        <v>0.58599341651857295</v>
      </c>
      <c r="H146" s="14">
        <v>6.5502183406113537E-2</v>
      </c>
      <c r="I146" s="15">
        <v>5.2999999999999999E-2</v>
      </c>
      <c r="J146" s="21">
        <v>0.74570266242787286</v>
      </c>
      <c r="K146" s="2" t="s">
        <v>308</v>
      </c>
      <c r="L146" s="14">
        <v>5.6829999999999999E-2</v>
      </c>
      <c r="M146" s="2">
        <v>500000</v>
      </c>
      <c r="N146" s="14">
        <v>0.87741839013525302</v>
      </c>
      <c r="O146" s="15">
        <v>0.93984492384249907</v>
      </c>
      <c r="P146" s="14">
        <v>0.48573110402589437</v>
      </c>
      <c r="Q146" s="14">
        <f>N146*0.4046+O146*0.1824+P146*0.413</f>
        <v>0.72703814072028961</v>
      </c>
      <c r="R146" s="17">
        <f>1/3+(Q146-MIN(Q145:Q446))/(MAX(Q145:Q446)-MIN(Q145:Q446))*2/3</f>
        <v>0.827405452291887</v>
      </c>
      <c r="S146" s="13">
        <v>2.7164276847870948E-2</v>
      </c>
      <c r="T146" s="13">
        <v>0.64285714285714446</v>
      </c>
      <c r="U146" s="13">
        <v>0.47819690144032612</v>
      </c>
      <c r="V146" s="14">
        <f>S146*0.2699+T146*0.4591+U146*0.2709</f>
        <v>0.4320108932071397</v>
      </c>
      <c r="W146" s="14">
        <f>(1/3+(V146-0.0743999105258543)/(0.835935714285715-0.0743999105258543)*2/3)/0.764560849939173</f>
        <v>0.84544552011944096</v>
      </c>
      <c r="X146" s="7">
        <f>M146*R146</f>
        <v>413702.72614594351</v>
      </c>
      <c r="Y146" s="7">
        <f>M146*R146*W146</f>
        <v>349763.11648128787</v>
      </c>
      <c r="Z146" s="7">
        <f>M146*R146*L146</f>
        <v>23510.725926873969</v>
      </c>
      <c r="AA146" s="7">
        <f>Y146*L146</f>
        <v>19877.037909631588</v>
      </c>
      <c r="AB146" s="3"/>
    </row>
    <row r="147" spans="1:28" x14ac:dyDescent="0.15">
      <c r="A147" s="1" t="s">
        <v>154</v>
      </c>
      <c r="B147" s="7">
        <v>11733690.960000001</v>
      </c>
      <c r="C147" s="14">
        <v>2.999998561407485E-2</v>
      </c>
      <c r="D147" s="11">
        <v>9277281.3299999982</v>
      </c>
      <c r="E147" s="13">
        <v>387.49</v>
      </c>
      <c r="F147">
        <v>70</v>
      </c>
      <c r="G147" s="20">
        <v>2.7767647613399071</v>
      </c>
      <c r="H147" s="14">
        <v>0.11688311688311689</v>
      </c>
      <c r="I147" s="15">
        <v>5.2999999999999999E-2</v>
      </c>
      <c r="J147" s="21">
        <v>0.99696863756500365</v>
      </c>
      <c r="K147" s="2" t="s">
        <v>308</v>
      </c>
      <c r="L147" s="14">
        <v>5.6829999999999999E-2</v>
      </c>
      <c r="M147" s="2">
        <v>500000</v>
      </c>
      <c r="N147" s="14">
        <v>0.7812634634196931</v>
      </c>
      <c r="O147" s="15">
        <v>0.93984492384249907</v>
      </c>
      <c r="P147" s="14">
        <v>0.56506965138051002</v>
      </c>
      <c r="Q147" s="14">
        <f>N147*0.4046+O147*0.1824+P147*0.413</f>
        <v>0.72090067742863029</v>
      </c>
      <c r="R147" s="17">
        <f>1/3+(Q147-MIN(Q147:Q448))/(MAX(Q147:Q448)-MIN(Q147:Q448))*2/3</f>
        <v>0.82321322925548035</v>
      </c>
      <c r="S147" s="13">
        <v>1</v>
      </c>
      <c r="T147" s="13">
        <v>0.64285714285714446</v>
      </c>
      <c r="U147" s="13">
        <v>1</v>
      </c>
      <c r="V147" s="14">
        <f>S147*0.2699+T147*0.4591+U147*0.2709</f>
        <v>0.83593571428571489</v>
      </c>
      <c r="W147" s="14">
        <f>(1/3+(V147-0.0743999105258543)/(0.835935714285715-0.0743999105258543)*2/3)/0.764560849939173</f>
        <v>1.3079403687483582</v>
      </c>
      <c r="X147" s="7">
        <f>M147*R147</f>
        <v>411606.61462774017</v>
      </c>
      <c r="Y147" s="7">
        <f>M147*R147*W147</f>
        <v>538356.90731546981</v>
      </c>
      <c r="Z147" s="7">
        <f>M147*R147*L147</f>
        <v>23391.603909294474</v>
      </c>
      <c r="AA147" s="7">
        <f>Y147*L147</f>
        <v>30594.82304273815</v>
      </c>
      <c r="AB147" s="3"/>
    </row>
    <row r="148" spans="1:28" x14ac:dyDescent="0.15">
      <c r="A148" s="1" t="s">
        <v>210</v>
      </c>
      <c r="B148" s="7">
        <v>8297018.330000001</v>
      </c>
      <c r="C148" s="14">
        <v>3.0000585764645399E-2</v>
      </c>
      <c r="D148" s="11">
        <v>3442830.43</v>
      </c>
      <c r="E148" s="13">
        <v>3.077272542485729</v>
      </c>
      <c r="F148">
        <v>70</v>
      </c>
      <c r="G148" s="20">
        <v>0.17867335269504389</v>
      </c>
      <c r="H148" s="14">
        <v>7.6599004212945226E-3</v>
      </c>
      <c r="I148" s="15">
        <v>5.2999999999999999E-2</v>
      </c>
      <c r="J148" s="21">
        <v>0.67503690810816852</v>
      </c>
      <c r="K148" s="2" t="s">
        <v>308</v>
      </c>
      <c r="L148" s="14">
        <v>5.6829999999999999E-2</v>
      </c>
      <c r="M148" s="2">
        <v>500000</v>
      </c>
      <c r="N148" s="14">
        <v>0.98566516671050741</v>
      </c>
      <c r="O148" s="15">
        <v>0.93984492384249907</v>
      </c>
      <c r="P148" s="14">
        <v>0.46341802224964002</v>
      </c>
      <c r="Q148" s="14">
        <f>N148*0.4046+O148*0.1824+P148*0.413</f>
        <v>0.76161948374904442</v>
      </c>
      <c r="R148" s="17">
        <f>1/3+(Q148-MIN(Q148:Q449))/(MAX(Q148:Q449)-MIN(Q148:Q449))*2/3</f>
        <v>0.8510264005543462</v>
      </c>
      <c r="S148" s="13">
        <v>2.1238507707916444E-2</v>
      </c>
      <c r="T148" s="13">
        <v>0.64285714285714446</v>
      </c>
      <c r="U148" s="13">
        <v>0.35538479490099845</v>
      </c>
      <c r="V148" s="14">
        <f>S148*0.2699+T148*0.4591+U148*0.2709</f>
        <v>0.39714172845476209</v>
      </c>
      <c r="W148" s="14">
        <f>(1/3+(V148-0.0743999105258543)/(0.835935714285715-0.0743999105258543)*2/3)/0.764560849939173</f>
        <v>0.80552024632491337</v>
      </c>
      <c r="X148" s="7">
        <f>M148*R148</f>
        <v>425513.20027717308</v>
      </c>
      <c r="Y148" s="7">
        <f>M148*R148*W148</f>
        <v>342759.49790177064</v>
      </c>
      <c r="Z148" s="7">
        <f>M148*R148*L148</f>
        <v>24181.915171751745</v>
      </c>
      <c r="AA148" s="7">
        <f>Y148*L148</f>
        <v>19479.022265757623</v>
      </c>
      <c r="AB148" s="3"/>
    </row>
    <row r="149" spans="1:28" x14ac:dyDescent="0.15">
      <c r="A149" s="1" t="s">
        <v>113</v>
      </c>
      <c r="B149" s="7">
        <v>19988668.899999999</v>
      </c>
      <c r="C149" s="14">
        <v>7.1852440359347805E-2</v>
      </c>
      <c r="D149" s="11">
        <v>19819569.77</v>
      </c>
      <c r="E149" s="13">
        <v>49.803623618097163</v>
      </c>
      <c r="F149">
        <v>70</v>
      </c>
      <c r="G149" s="20">
        <v>3.1245648949999998</v>
      </c>
      <c r="H149" s="14">
        <v>6.3025210084033612E-2</v>
      </c>
      <c r="I149" s="15">
        <v>5.2999999999999999E-2</v>
      </c>
      <c r="J149" s="21">
        <v>0.97992113972131478</v>
      </c>
      <c r="K149" s="2" t="s">
        <v>308</v>
      </c>
      <c r="L149" s="14">
        <v>5.6829999999999999E-2</v>
      </c>
      <c r="M149" s="2">
        <v>500000</v>
      </c>
      <c r="N149" s="14">
        <v>0.88205382858974735</v>
      </c>
      <c r="O149" s="15">
        <v>0.93984492384249907</v>
      </c>
      <c r="P149" s="14">
        <v>0.5596868146396099</v>
      </c>
      <c r="Q149" s="14">
        <f>N149*0.4046+O149*0.1824+P149*0.413</f>
        <v>0.75945734760244255</v>
      </c>
      <c r="R149" s="17">
        <f>1/3+(Q149-MIN(Q148:Q449))/(MAX(Q148:Q449)-MIN(Q148:Q449))*2/3</f>
        <v>0.84954954333648725</v>
      </c>
      <c r="S149" s="13">
        <v>0.34503597528068469</v>
      </c>
      <c r="T149" s="13">
        <v>0.64285714285714446</v>
      </c>
      <c r="U149" s="13">
        <v>1</v>
      </c>
      <c r="V149" s="14">
        <f>S149*0.2699+T149*0.4591+U149*0.2709</f>
        <v>0.65916092401397175</v>
      </c>
      <c r="W149" s="14">
        <f>(1/3+(V149-0.0743999105258543)/(0.835935714285715-0.0743999105258543)*2/3)/0.764560849939173</f>
        <v>1.1055328275385194</v>
      </c>
      <c r="X149" s="7">
        <f>M149*R149</f>
        <v>424774.77166824363</v>
      </c>
      <c r="Y149" s="7">
        <f>M149*R149*W149</f>
        <v>469602.45438942238</v>
      </c>
      <c r="Z149" s="7">
        <f>M149*R149*L149</f>
        <v>24139.950273906285</v>
      </c>
      <c r="AA149" s="7">
        <f>Y149*L149</f>
        <v>26687.507482950874</v>
      </c>
      <c r="AB149" s="3"/>
    </row>
    <row r="150" spans="1:28" x14ac:dyDescent="0.15">
      <c r="A150" s="1" t="s">
        <v>110</v>
      </c>
      <c r="B150" s="7">
        <v>49308980.030000009</v>
      </c>
      <c r="C150" s="14">
        <v>2.0822921288887179E-2</v>
      </c>
      <c r="D150" s="11">
        <v>14467041.859999999</v>
      </c>
      <c r="E150" s="13">
        <v>387.49</v>
      </c>
      <c r="F150">
        <v>70</v>
      </c>
      <c r="G150" s="20">
        <v>-0.2408346091651454</v>
      </c>
      <c r="H150" s="14">
        <v>0.1242603550295858</v>
      </c>
      <c r="I150" s="15">
        <v>5.2999999999999999E-2</v>
      </c>
      <c r="J150" s="21">
        <v>0.99755607498012155</v>
      </c>
      <c r="K150" s="2" t="s">
        <v>308</v>
      </c>
      <c r="L150" s="14">
        <v>5.6829999999999999E-2</v>
      </c>
      <c r="M150" s="2">
        <v>500000</v>
      </c>
      <c r="N150" s="14">
        <v>0.76745760735539292</v>
      </c>
      <c r="O150" s="15">
        <v>0.93984492384249907</v>
      </c>
      <c r="P150" s="14">
        <v>0.56525513768862223</v>
      </c>
      <c r="Q150" s="14">
        <f>N150*0.4046+O150*0.1824+P150*0.413</f>
        <v>0.71539143391026483</v>
      </c>
      <c r="R150" s="17">
        <f>1/3+(Q150-MIN(Q150:Q451))/(MAX(Q150:Q451)-MIN(Q150:Q451))*2/3</f>
        <v>0.81945011467648932</v>
      </c>
      <c r="S150" s="13">
        <v>1</v>
      </c>
      <c r="T150" s="13">
        <v>0.64285714285714446</v>
      </c>
      <c r="U150" s="13">
        <v>0.22889788429489608</v>
      </c>
      <c r="V150" s="14">
        <f>S150*0.2699+T150*0.4591+U150*0.2709</f>
        <v>0.62704415114120227</v>
      </c>
      <c r="W150" s="14">
        <f>(1/3+(V150-0.0743999105258543)/(0.835935714285715-0.0743999105258543)*2/3)/0.764560849939173</f>
        <v>1.0687590487730116</v>
      </c>
      <c r="X150" s="7">
        <f>M150*R150</f>
        <v>409725.05733824463</v>
      </c>
      <c r="Y150" s="7">
        <f>M150*R150*W150</f>
        <v>437897.36253928998</v>
      </c>
      <c r="Z150" s="7">
        <f>M150*R150*L150</f>
        <v>23284.675008532442</v>
      </c>
      <c r="AA150" s="7">
        <f>Y150*L150</f>
        <v>24885.707113107848</v>
      </c>
      <c r="AB150" s="3"/>
    </row>
    <row r="151" spans="1:28" x14ac:dyDescent="0.15">
      <c r="A151" s="1" t="s">
        <v>208</v>
      </c>
      <c r="B151" s="7">
        <v>8339064.0600000015</v>
      </c>
      <c r="C151" s="14">
        <v>8.9786997031415045E-2</v>
      </c>
      <c r="D151" s="11">
        <v>6023252.6999999993</v>
      </c>
      <c r="E151" s="13">
        <v>3.638824869582904</v>
      </c>
      <c r="F151">
        <v>100</v>
      </c>
      <c r="G151" s="20">
        <v>2.5262819664788698</v>
      </c>
      <c r="H151" s="14">
        <v>0.12195121951219511</v>
      </c>
      <c r="I151" s="15">
        <v>5.2999999999999999E-2</v>
      </c>
      <c r="J151" s="21">
        <v>0.72518600486683393</v>
      </c>
      <c r="K151" s="2" t="s">
        <v>308</v>
      </c>
      <c r="L151" s="14">
        <v>5.6829999999999999E-2</v>
      </c>
      <c r="M151" s="2">
        <v>500000</v>
      </c>
      <c r="N151" s="14">
        <v>0.77177895166379451</v>
      </c>
      <c r="O151" s="15">
        <v>0.93984492384249907</v>
      </c>
      <c r="P151" s="14">
        <v>0.47925286216893581</v>
      </c>
      <c r="Q151" s="14">
        <f>N151*0.4046+O151*0.1824+P151*0.413</f>
        <v>0.68162091002781355</v>
      </c>
      <c r="R151" s="17">
        <f>1/3+(Q151-MIN(Q151:Q452))/(MAX(Q151:Q452)-MIN(Q151:Q452))*2/3</f>
        <v>0.79638300022809339</v>
      </c>
      <c r="S151" s="13">
        <v>2.512987130727963E-2</v>
      </c>
      <c r="T151" s="13">
        <v>1</v>
      </c>
      <c r="U151" s="13">
        <v>1</v>
      </c>
      <c r="V151" s="14">
        <f>S151*0.2699+T151*0.4591+U151*0.2709</f>
        <v>0.73678255226583478</v>
      </c>
      <c r="W151" s="14">
        <f>(1/3+(V151-0.0743999105258543)/(0.835935714285715-0.0743999105258543)*2/3)/0.764560849939173</f>
        <v>1.1944097703141947</v>
      </c>
      <c r="X151" s="7">
        <f>M151*R151</f>
        <v>398191.50011404668</v>
      </c>
      <c r="Y151" s="7">
        <f>M151*R151*W151</f>
        <v>475603.8181922831</v>
      </c>
      <c r="Z151" s="7">
        <f>M151*R151*L151</f>
        <v>22629.222951481272</v>
      </c>
      <c r="AA151" s="7">
        <f>Y151*L151</f>
        <v>27028.564987867449</v>
      </c>
      <c r="AB151" s="3"/>
    </row>
    <row r="152" spans="1:28" x14ac:dyDescent="0.15">
      <c r="A152" s="1" t="s">
        <v>125</v>
      </c>
      <c r="B152" s="7">
        <v>25170610.390000001</v>
      </c>
      <c r="C152" s="14">
        <v>2.9999986027355121E-2</v>
      </c>
      <c r="D152" s="11">
        <v>13413889.5</v>
      </c>
      <c r="E152" s="13">
        <v>189.61618824957969</v>
      </c>
      <c r="F152">
        <v>70</v>
      </c>
      <c r="G152" s="20">
        <v>0.76466479539179211</v>
      </c>
      <c r="H152" s="14">
        <v>0.1246458923512748</v>
      </c>
      <c r="I152" s="15">
        <v>5.2999999999999999E-2</v>
      </c>
      <c r="J152" s="21">
        <v>0.99472618868024199</v>
      </c>
      <c r="K152" s="2" t="s">
        <v>308</v>
      </c>
      <c r="L152" s="14">
        <v>5.6829999999999999E-2</v>
      </c>
      <c r="M152" s="2">
        <v>500000</v>
      </c>
      <c r="N152" s="14">
        <v>0.76673610856011942</v>
      </c>
      <c r="O152" s="15">
        <v>0.93984492384249907</v>
      </c>
      <c r="P152" s="14">
        <v>0.5643615863690471</v>
      </c>
      <c r="Q152" s="14">
        <f>N152*0.4046+O152*0.1824+P152*0.413</f>
        <v>0.71473047880271257</v>
      </c>
      <c r="R152" s="17">
        <f>1/3+(Q152-MIN(Q151:Q452))/(MAX(Q151:Q452)-MIN(Q151:Q452))*2/3</f>
        <v>0.8189986461957447</v>
      </c>
      <c r="S152" s="13">
        <v>1</v>
      </c>
      <c r="T152" s="13">
        <v>0.64285714285714446</v>
      </c>
      <c r="U152" s="13">
        <v>0.53206856220502674</v>
      </c>
      <c r="V152" s="14">
        <f>S152*0.2699+T152*0.4591+U152*0.2709</f>
        <v>0.70917308778705668</v>
      </c>
      <c r="W152" s="14">
        <f>(1/3+(V152-0.0743999105258543)/(0.835935714285715-0.0743999105258543)*2/3)/0.764560849939173</f>
        <v>1.1627968700206672</v>
      </c>
      <c r="X152" s="7">
        <f>M152*R152</f>
        <v>409499.32309787237</v>
      </c>
      <c r="Y152" s="7">
        <f>M152*R152*W152</f>
        <v>476164.53117378789</v>
      </c>
      <c r="Z152" s="7">
        <f>M152*R152*L152</f>
        <v>23271.846531652085</v>
      </c>
      <c r="AA152" s="7">
        <f>Y152*L152</f>
        <v>27060.430306606366</v>
      </c>
      <c r="AB152" s="3"/>
    </row>
    <row r="153" spans="1:28" hidden="1" x14ac:dyDescent="0.15">
      <c r="A153" s="1" t="s">
        <v>253</v>
      </c>
      <c r="B153" s="7">
        <v>1320702.46</v>
      </c>
      <c r="C153" s="14">
        <v>0.1397146939515809</v>
      </c>
      <c r="D153" s="11">
        <v>981370.34000000008</v>
      </c>
      <c r="E153" s="13">
        <v>1.24E-2</v>
      </c>
      <c r="F153">
        <v>28</v>
      </c>
      <c r="G153" s="20">
        <v>2.5237544638025802</v>
      </c>
      <c r="H153" s="14">
        <v>2.6785714285714281E-2</v>
      </c>
      <c r="I153" s="15">
        <v>0</v>
      </c>
      <c r="J153" s="21">
        <v>-2.1465869999999998</v>
      </c>
      <c r="K153" s="2" t="s">
        <v>307</v>
      </c>
      <c r="L153" s="14">
        <v>0.04</v>
      </c>
      <c r="M153" s="2">
        <v>600000</v>
      </c>
      <c r="N153" s="14">
        <v>0.94987287761849537</v>
      </c>
      <c r="O153" s="15">
        <v>1</v>
      </c>
      <c r="P153" s="14">
        <v>1</v>
      </c>
      <c r="Q153" s="14">
        <f>N153*0.4046+O153*0.1824+P153*0.413</f>
        <v>0.9797185662844432</v>
      </c>
      <c r="R153" s="17">
        <f>1/3+(Q153-MIN(Q152:Q453))/(MAX(Q152:Q453)-MIN(Q152:Q453))*2/3</f>
        <v>1</v>
      </c>
      <c r="S153" s="13">
        <v>0</v>
      </c>
      <c r="T153" s="13">
        <v>0.14285714285714313</v>
      </c>
      <c r="U153" s="13">
        <v>1</v>
      </c>
      <c r="V153" s="14">
        <f>S153*0.2699+T153*0.4591+U153*0.2709</f>
        <v>0.33648571428571439</v>
      </c>
      <c r="W153" s="14">
        <f>(1/3+(V153-0.0743999105258543)/(0.835935714285715-0.0743999105258543)*2/3)/0.764560849939173</f>
        <v>0.73606897067258104</v>
      </c>
      <c r="X153" s="7">
        <f>M153*R153</f>
        <v>600000</v>
      </c>
      <c r="Y153" s="7">
        <f>M153*R153*W153</f>
        <v>441641.38240354863</v>
      </c>
      <c r="Z153" s="7">
        <f>M153*R153*L153</f>
        <v>24000</v>
      </c>
      <c r="AA153" s="7">
        <f>Y153*L153</f>
        <v>17665.655296141947</v>
      </c>
      <c r="AB153" s="3"/>
    </row>
    <row r="154" spans="1:28" hidden="1" x14ac:dyDescent="0.15">
      <c r="A154" s="1" t="s">
        <v>232</v>
      </c>
      <c r="B154" s="7">
        <v>2649962.15</v>
      </c>
      <c r="C154" s="14">
        <v>2.9999994528223741E-2</v>
      </c>
      <c r="D154" s="11">
        <v>763820.4</v>
      </c>
      <c r="E154" s="13">
        <v>0.19291283646014359</v>
      </c>
      <c r="F154">
        <v>70</v>
      </c>
      <c r="G154" s="20">
        <v>8.10705080604123E-2</v>
      </c>
      <c r="H154" s="14">
        <v>9.6153846153846159E-2</v>
      </c>
      <c r="I154" s="15">
        <v>0</v>
      </c>
      <c r="J154" s="21">
        <v>-2.1465869999999998</v>
      </c>
      <c r="K154" s="2" t="s">
        <v>307</v>
      </c>
      <c r="L154" s="14">
        <v>0.04</v>
      </c>
      <c r="M154" s="2">
        <v>600000</v>
      </c>
      <c r="N154" s="14">
        <v>0.82005648212721571</v>
      </c>
      <c r="O154" s="15">
        <v>1</v>
      </c>
      <c r="P154" s="14">
        <v>1</v>
      </c>
      <c r="Q154" s="14">
        <f>N154*0.4046+O154*0.1824+P154*0.413</f>
        <v>0.92719485266867152</v>
      </c>
      <c r="R154" s="17">
        <f>1/3+(Q154-MIN(Q154:Q455))/(MAX(Q154:Q455)-MIN(Q154:Q455))*2/3</f>
        <v>1</v>
      </c>
      <c r="S154" s="13">
        <v>1.2508915807187459E-3</v>
      </c>
      <c r="T154" s="13">
        <v>0.64285714285714446</v>
      </c>
      <c r="U154" s="13">
        <v>0.32595631332568037</v>
      </c>
      <c r="V154" s="14">
        <f>S154*0.2699+T154*0.4591+U154*0.2709</f>
        <v>0.38377489520327779</v>
      </c>
      <c r="W154" s="14">
        <f>(1/3+(V154-0.0743999105258543)/(0.835935714285715-0.0743999105258543)*2/3)/0.764560849939173</f>
        <v>0.79021519152589015</v>
      </c>
      <c r="X154" s="7">
        <f>M154*R154</f>
        <v>600000</v>
      </c>
      <c r="Y154" s="7">
        <f>M154*R154*W154</f>
        <v>474129.1149155341</v>
      </c>
      <c r="Z154" s="7">
        <f>M154*R154*L154</f>
        <v>24000</v>
      </c>
      <c r="AA154" s="7">
        <f>Y154*L154</f>
        <v>18965.164596621365</v>
      </c>
      <c r="AB154" s="3"/>
    </row>
    <row r="155" spans="1:28" x14ac:dyDescent="0.15">
      <c r="A155" s="1" t="s">
        <v>172</v>
      </c>
      <c r="B155" s="7">
        <v>11604986.869999999</v>
      </c>
      <c r="C155" s="14">
        <v>7.4270908675315037E-2</v>
      </c>
      <c r="D155" s="11">
        <v>4456172.2</v>
      </c>
      <c r="E155" s="13">
        <v>1.697780707557764</v>
      </c>
      <c r="F155">
        <v>70</v>
      </c>
      <c r="G155" s="20">
        <v>-0.25968708368352561</v>
      </c>
      <c r="H155" s="14">
        <v>2.96127562642369E-2</v>
      </c>
      <c r="I155" s="15">
        <v>5.2999999999999999E-2</v>
      </c>
      <c r="J155" s="21">
        <v>0.41099578081642402</v>
      </c>
      <c r="K155" s="2" t="s">
        <v>308</v>
      </c>
      <c r="L155" s="14">
        <v>5.6829999999999999E-2</v>
      </c>
      <c r="M155" s="2">
        <v>500000</v>
      </c>
      <c r="N155" s="14">
        <v>0.94458231563043182</v>
      </c>
      <c r="O155" s="15">
        <v>0.93984492384249907</v>
      </c>
      <c r="P155" s="14">
        <v>0.38004565408605051</v>
      </c>
      <c r="Q155" s="14">
        <f>N155*0.4046+O155*0.1824+P155*0.413</f>
        <v>0.71056457415048335</v>
      </c>
      <c r="R155" s="17">
        <f>1/3+(Q155-MIN(Q155:Q456))/(MAX(Q155:Q456)-MIN(Q155:Q456))*2/3</f>
        <v>0.86903267214875601</v>
      </c>
      <c r="S155" s="13">
        <v>1.1679105955340479E-2</v>
      </c>
      <c r="T155" s="13">
        <v>0.64285714285714446</v>
      </c>
      <c r="U155" s="13">
        <v>0.22321362669782868</v>
      </c>
      <c r="V155" s="14">
        <f>S155*0.2699+T155*0.4591+U155*0.2709</f>
        <v>0.35875647645550318</v>
      </c>
      <c r="W155" s="14">
        <f>(1/3+(V155-0.0743999105258543)/(0.835935714285715-0.0743999105258543)*2/3)/0.764560849939173</f>
        <v>0.76156904455034691</v>
      </c>
      <c r="X155" s="7">
        <f>M155*R155</f>
        <v>434516.33607437799</v>
      </c>
      <c r="Y155" s="7">
        <f>M155*R155*W155</f>
        <v>330914.19090568146</v>
      </c>
      <c r="Z155" s="7">
        <f>M155*R155*L155</f>
        <v>24693.563379106901</v>
      </c>
      <c r="AA155" s="7">
        <f>Y155*L155</f>
        <v>18805.853469169877</v>
      </c>
      <c r="AB155" s="3"/>
    </row>
    <row r="156" spans="1:28" x14ac:dyDescent="0.15">
      <c r="A156" s="1" t="s">
        <v>185</v>
      </c>
      <c r="B156" s="7">
        <v>47837106.239999987</v>
      </c>
      <c r="C156" s="14">
        <v>5.5844133560199238E-2</v>
      </c>
      <c r="D156" s="11">
        <v>10572580.380000001</v>
      </c>
      <c r="E156" s="13">
        <v>2.4642122422027222</v>
      </c>
      <c r="F156">
        <v>70</v>
      </c>
      <c r="G156" s="20">
        <v>0.1300960968694102</v>
      </c>
      <c r="H156" s="14">
        <v>0.10584958217270191</v>
      </c>
      <c r="I156" s="15">
        <v>5.2999999999999999E-2</v>
      </c>
      <c r="J156" s="21">
        <v>0.59419079944748787</v>
      </c>
      <c r="K156" s="2" t="s">
        <v>308</v>
      </c>
      <c r="L156" s="14">
        <v>5.6829999999999999E-2</v>
      </c>
      <c r="M156" s="2">
        <v>500000</v>
      </c>
      <c r="N156" s="14">
        <v>0.80191175971844209</v>
      </c>
      <c r="O156" s="15">
        <v>0.93984492384249907</v>
      </c>
      <c r="P156" s="14">
        <v>0.4378904400857378</v>
      </c>
      <c r="Q156" s="14">
        <f>N156*0.4046+O156*0.1824+P156*0.413</f>
        <v>0.67672996384636319</v>
      </c>
      <c r="R156" s="17">
        <f>1/3+(Q156-MIN(Q155:Q456))/(MAX(Q155:Q456)-MIN(Q155:Q456))*2/3</f>
        <v>0.84339062379327112</v>
      </c>
      <c r="S156" s="13">
        <v>1.6990211660188811E-2</v>
      </c>
      <c r="T156" s="13">
        <v>0.64285714285714446</v>
      </c>
      <c r="U156" s="13">
        <v>0.34073814312383444</v>
      </c>
      <c r="V156" s="14">
        <f>S156*0.2699+T156*0.4591+U156*0.2709</f>
        <v>0.39202733538504669</v>
      </c>
      <c r="W156" s="14">
        <f>(1/3+(V156-0.0743999105258543)/(0.835935714285715-0.0743999105258543)*2/3)/0.764560849939173</f>
        <v>0.79966425450373557</v>
      </c>
      <c r="X156" s="7">
        <f>M156*R156</f>
        <v>421695.31189663557</v>
      </c>
      <c r="Y156" s="7">
        <f>M156*R156*W156</f>
        <v>337214.66721554333</v>
      </c>
      <c r="Z156" s="7">
        <f>M156*R156*L156</f>
        <v>23964.944575085799</v>
      </c>
      <c r="AA156" s="7">
        <f>Y156*L156</f>
        <v>19163.909537859327</v>
      </c>
      <c r="AB156" s="3"/>
    </row>
    <row r="157" spans="1:28" x14ac:dyDescent="0.15">
      <c r="A157" s="1" t="s">
        <v>126</v>
      </c>
      <c r="B157" s="7">
        <v>31377751.460000001</v>
      </c>
      <c r="C157" s="14">
        <v>5.9570758037994873E-2</v>
      </c>
      <c r="D157" s="11">
        <v>11119662.119999999</v>
      </c>
      <c r="E157" s="13">
        <v>4.8091392731205387</v>
      </c>
      <c r="F157">
        <v>70</v>
      </c>
      <c r="G157" s="20">
        <v>1.833450965990557E-2</v>
      </c>
      <c r="H157" s="14">
        <v>9.6501809408926414E-2</v>
      </c>
      <c r="I157" s="15">
        <v>5.2999999999999999E-2</v>
      </c>
      <c r="J157" s="21">
        <v>0.79206258267685326</v>
      </c>
      <c r="K157" s="2" t="s">
        <v>308</v>
      </c>
      <c r="L157" s="14">
        <v>5.6829999999999999E-2</v>
      </c>
      <c r="M157" s="2">
        <v>500000</v>
      </c>
      <c r="N157" s="14">
        <v>0.81940529978855503</v>
      </c>
      <c r="O157" s="15">
        <v>0.93984492384249907</v>
      </c>
      <c r="P157" s="14">
        <v>0.50036949178602075</v>
      </c>
      <c r="Q157" s="14">
        <f>N157*0.4046+O157*0.1824+P157*0.413</f>
        <v>0.70961169851094774</v>
      </c>
      <c r="R157" s="17">
        <f>1/3+(Q157-MIN(Q157:Q458))/(MAX(Q157:Q458)-MIN(Q157:Q458))*2/3</f>
        <v>0.86831052157553779</v>
      </c>
      <c r="S157" s="13">
        <v>3.323974574028999E-2</v>
      </c>
      <c r="T157" s="13">
        <v>0.64285714285714446</v>
      </c>
      <c r="U157" s="13">
        <v>0.30704062330401966</v>
      </c>
      <c r="V157" s="14">
        <f>S157*0.2699+T157*0.4591+U157*0.2709</f>
        <v>0.38728442651407818</v>
      </c>
      <c r="W157" s="14">
        <f>(1/3+(V157-0.0743999105258543)/(0.835935714285715-0.0743999105258543)*2/3)/0.764560849939173</f>
        <v>0.7942336129440466</v>
      </c>
      <c r="X157" s="7">
        <f>M157*R157</f>
        <v>434155.26078776887</v>
      </c>
      <c r="Y157" s="7">
        <f>M157*R157*W157</f>
        <v>344820.70135413442</v>
      </c>
      <c r="Z157" s="7">
        <f>M157*R157*L157</f>
        <v>24673.043470568904</v>
      </c>
      <c r="AA157" s="7">
        <f>Y157*L157</f>
        <v>19596.160457955459</v>
      </c>
      <c r="AB157" s="3"/>
    </row>
    <row r="158" spans="1:28" x14ac:dyDescent="0.15">
      <c r="A158" s="1" t="s">
        <v>153</v>
      </c>
      <c r="B158" s="7">
        <v>23004728.280000001</v>
      </c>
      <c r="C158" s="14">
        <v>3.5633712340461497E-2</v>
      </c>
      <c r="D158" s="11">
        <v>6001707.3899999987</v>
      </c>
      <c r="E158" s="13">
        <v>2.3074245027111471</v>
      </c>
      <c r="F158">
        <v>28</v>
      </c>
      <c r="G158" s="20">
        <v>-0.30466896448978659</v>
      </c>
      <c r="H158" s="14">
        <v>1.056425553069848E-2</v>
      </c>
      <c r="I158" s="15">
        <v>5.2999999999999999E-2</v>
      </c>
      <c r="J158" s="21">
        <v>0.56661637300590628</v>
      </c>
      <c r="K158" s="2" t="s">
        <v>308</v>
      </c>
      <c r="L158" s="14">
        <v>5.6829999999999999E-2</v>
      </c>
      <c r="M158" s="2">
        <v>500000</v>
      </c>
      <c r="N158" s="14">
        <v>0.9802299183295452</v>
      </c>
      <c r="O158" s="15">
        <v>0.93984492384249907</v>
      </c>
      <c r="P158" s="14">
        <v>0.42918367071805658</v>
      </c>
      <c r="Q158" s="14">
        <f>N158*0.4046+O158*0.1824+P158*0.413</f>
        <v>0.74528159507156322</v>
      </c>
      <c r="R158" s="17">
        <f>1/3+(Q158-MIN(Q157:Q458))/(MAX(Q157:Q458)-MIN(Q157:Q458))*2/3</f>
        <v>0.89534346814182553</v>
      </c>
      <c r="S158" s="13">
        <v>1.5903726803926144E-2</v>
      </c>
      <c r="T158" s="13">
        <v>0.14285714285714313</v>
      </c>
      <c r="U158" s="13">
        <v>0.20965102586582249</v>
      </c>
      <c r="V158" s="14">
        <f>S158*0.2699+T158*0.4591+U158*0.2709</f>
        <v>0.1266725930571454</v>
      </c>
      <c r="W158" s="14">
        <f>(1/3+(V158-0.0743999105258543)/(0.835935714285715-0.0743999105258543)*2/3)/0.764560849939173</f>
        <v>0.49583246457262281</v>
      </c>
      <c r="X158" s="7">
        <f>M158*R158</f>
        <v>447671.73407091276</v>
      </c>
      <c r="Y158" s="7">
        <f>M158*R158*W158</f>
        <v>221970.17922388046</v>
      </c>
      <c r="Z158" s="7">
        <f>M158*R158*L158</f>
        <v>25441.184647249971</v>
      </c>
      <c r="AA158" s="7">
        <f>Y158*L158</f>
        <v>12614.565285293127</v>
      </c>
      <c r="AB158" s="3"/>
    </row>
    <row r="159" spans="1:28" x14ac:dyDescent="0.15">
      <c r="A159" s="1" t="s">
        <v>101</v>
      </c>
      <c r="B159" s="7">
        <v>45971718.410000011</v>
      </c>
      <c r="C159" s="14">
        <v>6.0000025350368427E-2</v>
      </c>
      <c r="D159" s="11">
        <v>16725573.439999999</v>
      </c>
      <c r="E159" s="13">
        <v>1.3736858527290681</v>
      </c>
      <c r="F159">
        <v>70</v>
      </c>
      <c r="G159" s="20">
        <v>-0.11975620765927129</v>
      </c>
      <c r="H159" s="14">
        <v>6.0518731988472622E-2</v>
      </c>
      <c r="I159" s="15">
        <v>5.2999999999999999E-2</v>
      </c>
      <c r="J159" s="21">
        <v>0.27203152160785221</v>
      </c>
      <c r="K159" s="2" t="s">
        <v>308</v>
      </c>
      <c r="L159" s="14">
        <v>5.6829999999999999E-2</v>
      </c>
      <c r="M159" s="2">
        <v>500000</v>
      </c>
      <c r="N159" s="14">
        <v>0.88674448307267717</v>
      </c>
      <c r="O159" s="15">
        <v>0.93984492384249907</v>
      </c>
      <c r="P159" s="14">
        <v>0.3361669617983587</v>
      </c>
      <c r="Q159" s="14">
        <f>N159*0.4046+O159*0.1824+P159*0.413</f>
        <v>0.6690414871827991</v>
      </c>
      <c r="R159" s="17">
        <f>1/3+(Q159-MIN(Q158:Q459))/(MAX(Q158:Q459)-MIN(Q158:Q459))*2/3</f>
        <v>0.83756380064930491</v>
      </c>
      <c r="S159" s="13">
        <v>9.4332405949748479E-3</v>
      </c>
      <c r="T159" s="13">
        <v>0.64285714285714446</v>
      </c>
      <c r="U159" s="13">
        <v>0.26540454035597177</v>
      </c>
      <c r="V159" s="14">
        <f>S159*0.2699+T159*0.4591+U159*0.2709</f>
        <v>0.36957983590473148</v>
      </c>
      <c r="W159" s="14">
        <f>(1/3+(V159-0.0743999105258543)/(0.835935714285715-0.0743999105258543)*2/3)/0.764560849939173</f>
        <v>0.77396181599915437</v>
      </c>
      <c r="X159" s="7">
        <f>M159*R159</f>
        <v>418781.90032465244</v>
      </c>
      <c r="Y159" s="7">
        <f>M159*R159*W159</f>
        <v>324121.20008284488</v>
      </c>
      <c r="Z159" s="7">
        <f>M159*R159*L159</f>
        <v>23799.375395449999</v>
      </c>
      <c r="AA159" s="7">
        <f>Y159*L159</f>
        <v>18419.807800708073</v>
      </c>
      <c r="AB159" s="3"/>
    </row>
    <row r="160" spans="1:28" x14ac:dyDescent="0.15">
      <c r="A160" s="1" t="s">
        <v>129</v>
      </c>
      <c r="B160" s="7">
        <v>51819821.700000003</v>
      </c>
      <c r="C160" s="14">
        <v>3.472241800476901E-2</v>
      </c>
      <c r="D160" s="11">
        <v>8775471.879999999</v>
      </c>
      <c r="E160" s="13">
        <v>1.89842572095107</v>
      </c>
      <c r="F160">
        <v>70</v>
      </c>
      <c r="G160" s="20">
        <v>-0.51399743057972547</v>
      </c>
      <c r="H160" s="14">
        <v>4.2372881355932203E-3</v>
      </c>
      <c r="I160" s="15">
        <v>5.2999999999999999E-2</v>
      </c>
      <c r="J160" s="21">
        <v>0.4732477605186356</v>
      </c>
      <c r="K160" s="2" t="s">
        <v>308</v>
      </c>
      <c r="L160" s="14">
        <v>5.6829999999999999E-2</v>
      </c>
      <c r="M160" s="2">
        <v>500000</v>
      </c>
      <c r="N160" s="14">
        <v>0.99207028589413071</v>
      </c>
      <c r="O160" s="15">
        <v>0.93984492384249907</v>
      </c>
      <c r="P160" s="14">
        <v>0.39970204267384973</v>
      </c>
      <c r="Q160" s="14">
        <f>N160*0.4046+O160*0.1824+P160*0.413</f>
        <v>0.73789629540593704</v>
      </c>
      <c r="R160" s="17">
        <f>1/3+(Q160-MIN(Q159:Q460))/(MAX(Q159:Q460)-MIN(Q159:Q460))*2/3</f>
        <v>0.88974641206689054</v>
      </c>
      <c r="S160" s="13">
        <v>1.3069506566380141E-2</v>
      </c>
      <c r="T160" s="13">
        <v>0.64285714285714446</v>
      </c>
      <c r="U160" s="13">
        <v>0.14653586836914193</v>
      </c>
      <c r="V160" s="14">
        <f>S160*0.2699+T160*0.4591+U160*0.2709</f>
        <v>0.33835974084918152</v>
      </c>
      <c r="W160" s="14">
        <f>(1/3+(V160-0.0743999105258543)/(0.835935714285715-0.0743999105258543)*2/3)/0.764560849939173</f>
        <v>0.73821473539553839</v>
      </c>
      <c r="X160" s="7">
        <f>M160*R160</f>
        <v>444873.20603344525</v>
      </c>
      <c r="Y160" s="7">
        <f>M160*R160*W160</f>
        <v>328411.95607654459</v>
      </c>
      <c r="Z160" s="7">
        <f>M160*R160*L160</f>
        <v>25282.144298880692</v>
      </c>
      <c r="AA160" s="7">
        <f>Y160*L160</f>
        <v>18663.651463830029</v>
      </c>
      <c r="AB160" s="3"/>
    </row>
    <row r="161" spans="1:28" hidden="1" x14ac:dyDescent="0.15">
      <c r="A161" s="1" t="s">
        <v>119</v>
      </c>
      <c r="B161" s="7">
        <v>26270147.960000001</v>
      </c>
      <c r="C161" s="14">
        <v>0.14250986236165841</v>
      </c>
      <c r="D161" s="11">
        <v>17624087.969999999</v>
      </c>
      <c r="E161" s="13">
        <v>1.015213519596571</v>
      </c>
      <c r="F161">
        <v>28</v>
      </c>
      <c r="G161" s="20">
        <v>1.038395291078706</v>
      </c>
      <c r="H161" s="14">
        <v>0.1206896551724138</v>
      </c>
      <c r="I161" s="15">
        <v>0</v>
      </c>
      <c r="J161" s="21">
        <v>1.498553683821746E-2</v>
      </c>
      <c r="K161" s="2" t="s">
        <v>307</v>
      </c>
      <c r="L161" s="14">
        <v>0.04</v>
      </c>
      <c r="M161" s="2">
        <v>800000</v>
      </c>
      <c r="N161" s="14">
        <v>0.77413986028647663</v>
      </c>
      <c r="O161" s="15">
        <v>1</v>
      </c>
      <c r="P161" s="14">
        <v>0.25500334634237581</v>
      </c>
      <c r="Q161" s="14">
        <f>N161*0.4046+O161*0.1824+P161*0.413</f>
        <v>0.60093336951130971</v>
      </c>
      <c r="R161" s="17">
        <f>1/3+(Q161-MIN(Q160:Q461))/(MAX(Q160:Q461)-MIN(Q160:Q461))*2/3</f>
        <v>0.78594707945654696</v>
      </c>
      <c r="S161" s="13">
        <v>6.949151190549856E-3</v>
      </c>
      <c r="T161" s="13">
        <v>0.14285714285714313</v>
      </c>
      <c r="U161" s="13">
        <v>0.61460173895964576</v>
      </c>
      <c r="V161" s="14">
        <f>S161*0.2699+T161*0.4591+U161*0.2709</f>
        <v>0.23395690127621183</v>
      </c>
      <c r="W161" s="14">
        <f>(1/3+(V161-0.0743999105258543)/(0.835935714285715-0.0743999105258543)*2/3)/0.764560849939173</f>
        <v>0.6186732440957583</v>
      </c>
      <c r="X161" s="7">
        <f>M161*R161</f>
        <v>628757.66356523754</v>
      </c>
      <c r="Y161" s="7">
        <f>M161*R161*W161</f>
        <v>388995.54346797487</v>
      </c>
      <c r="Z161" s="7">
        <f>M161*R161*L161</f>
        <v>25150.306542609502</v>
      </c>
      <c r="AA161" s="7">
        <f>Y161*L161</f>
        <v>15559.821738718994</v>
      </c>
      <c r="AB161" s="3"/>
    </row>
    <row r="162" spans="1:28" x14ac:dyDescent="0.15">
      <c r="A162" s="1" t="s">
        <v>183</v>
      </c>
      <c r="B162" s="7">
        <v>16347545.810000001</v>
      </c>
      <c r="C162" s="14">
        <v>4.9470967042972921E-3</v>
      </c>
      <c r="D162" s="11">
        <v>6541825.9300000016</v>
      </c>
      <c r="E162" s="13">
        <v>7.5094825400621783</v>
      </c>
      <c r="F162">
        <v>70</v>
      </c>
      <c r="G162" s="20">
        <v>0.47699791675211911</v>
      </c>
      <c r="H162" s="14">
        <v>0.125</v>
      </c>
      <c r="I162" s="15">
        <v>5.2999999999999999E-2</v>
      </c>
      <c r="J162" s="21">
        <v>0.86683503228549752</v>
      </c>
      <c r="K162" s="2" t="s">
        <v>308</v>
      </c>
      <c r="L162" s="14">
        <v>5.6829999999999999E-2</v>
      </c>
      <c r="M162" s="2">
        <v>500000</v>
      </c>
      <c r="N162" s="14">
        <v>0.76607342639109532</v>
      </c>
      <c r="O162" s="15">
        <v>0.93984492384249907</v>
      </c>
      <c r="P162" s="14">
        <v>0.523979284007977</v>
      </c>
      <c r="Q162" s="14">
        <f>N162*0.4046+O162*0.1824+P162*0.413</f>
        <v>0.69778446672200345</v>
      </c>
      <c r="R162" s="17">
        <f>1/3+(Q162-MIN(Q161:Q462))/(MAX(Q161:Q462)-MIN(Q161:Q462))*2/3</f>
        <v>0.8593470830515626</v>
      </c>
      <c r="S162" s="13">
        <v>5.1952191528582076E-2</v>
      </c>
      <c r="T162" s="13">
        <v>0.64285714285714446</v>
      </c>
      <c r="U162" s="13">
        <v>0.44533339153400453</v>
      </c>
      <c r="V162" s="14">
        <f>S162*0.2699+T162*0.4591+U162*0.2709</f>
        <v>0.42979842654584111</v>
      </c>
      <c r="W162" s="14">
        <f>(1/3+(V162-0.0743999105258543)/(0.835935714285715-0.0743999105258543)*2/3)/0.764560849939173</f>
        <v>0.84291224070650084</v>
      </c>
      <c r="X162" s="7">
        <f>M162*R162</f>
        <v>429673.54152578127</v>
      </c>
      <c r="Y162" s="7">
        <f>M162*R162*W162</f>
        <v>362177.08765979402</v>
      </c>
      <c r="Z162" s="7">
        <f>M162*R162*L162</f>
        <v>24418.347364910151</v>
      </c>
      <c r="AA162" s="7">
        <f>Y162*L162</f>
        <v>20582.523891706092</v>
      </c>
      <c r="AB162" s="3"/>
    </row>
    <row r="163" spans="1:28" x14ac:dyDescent="0.15">
      <c r="A163" s="1" t="s">
        <v>178</v>
      </c>
      <c r="B163" s="7">
        <v>16228313.17</v>
      </c>
      <c r="C163" s="14">
        <v>3.1424231505633428E-2</v>
      </c>
      <c r="D163" s="11">
        <v>5625061.4899999993</v>
      </c>
      <c r="E163" s="13">
        <v>2.9657536751526932</v>
      </c>
      <c r="F163">
        <v>100</v>
      </c>
      <c r="G163" s="20">
        <v>-7.6777481810007459E-2</v>
      </c>
      <c r="H163" s="14">
        <v>0.134020618556701</v>
      </c>
      <c r="I163" s="15">
        <v>5.2999999999999999E-2</v>
      </c>
      <c r="J163" s="21">
        <v>0.66281758044234251</v>
      </c>
      <c r="K163" s="2" t="s">
        <v>308</v>
      </c>
      <c r="L163" s="14">
        <v>5.6829999999999999E-2</v>
      </c>
      <c r="M163" s="2">
        <v>500000</v>
      </c>
      <c r="N163" s="14">
        <v>0.74919212643508515</v>
      </c>
      <c r="O163" s="15">
        <v>0.93984492384249907</v>
      </c>
      <c r="P163" s="14">
        <v>0.45955970546277114</v>
      </c>
      <c r="Q163" s="14">
        <f>N163*0.4046+O163*0.1824+P163*0.413</f>
        <v>0.6643490068206318</v>
      </c>
      <c r="R163" s="17">
        <f>1/3+(Q163-MIN(Q163:Q464))/(MAX(Q163:Q464)-MIN(Q163:Q464))*2/3</f>
        <v>0.83400753659683535</v>
      </c>
      <c r="S163" s="13">
        <v>2.04657204928201E-2</v>
      </c>
      <c r="T163" s="13">
        <v>1</v>
      </c>
      <c r="U163" s="13">
        <v>0.2783631651401331</v>
      </c>
      <c r="V163" s="14">
        <f>S163*0.2699+T163*0.4591+U163*0.2709</f>
        <v>0.54003227939747422</v>
      </c>
      <c r="W163" s="14">
        <f>(1/3+(V163-0.0743999105258543)/(0.835935714285715-0.0743999105258543)*2/3)/0.764560849939173</f>
        <v>0.9691302556139848</v>
      </c>
      <c r="X163" s="7">
        <f>M163*R163</f>
        <v>417003.76829841768</v>
      </c>
      <c r="Y163" s="7">
        <f>M163*R163*W163</f>
        <v>404130.96856304043</v>
      </c>
      <c r="Z163" s="7">
        <f>M163*R163*L163</f>
        <v>23698.324152399076</v>
      </c>
      <c r="AA163" s="7">
        <f>Y163*L163</f>
        <v>22966.762943437589</v>
      </c>
      <c r="AB163" s="3"/>
    </row>
    <row r="164" spans="1:28" x14ac:dyDescent="0.15">
      <c r="A164" s="1" t="s">
        <v>200</v>
      </c>
      <c r="B164" s="7">
        <v>8499217.040000001</v>
      </c>
      <c r="C164" s="14">
        <v>6.0000029132095213E-2</v>
      </c>
      <c r="D164" s="11">
        <v>6493564.9800000004</v>
      </c>
      <c r="E164" s="13">
        <v>1.269184913318542</v>
      </c>
      <c r="F164">
        <v>100</v>
      </c>
      <c r="G164" s="20">
        <v>2.2376328424582281</v>
      </c>
      <c r="H164" s="14">
        <v>6.1224489795918373E-2</v>
      </c>
      <c r="I164" s="15">
        <v>5.2999999999999999E-2</v>
      </c>
      <c r="J164" s="21">
        <v>0.2120927458983918</v>
      </c>
      <c r="K164" s="2" t="s">
        <v>308</v>
      </c>
      <c r="L164" s="14">
        <v>5.6829999999999999E-2</v>
      </c>
      <c r="M164" s="2">
        <v>500000</v>
      </c>
      <c r="N164" s="14">
        <v>0.88542371866677894</v>
      </c>
      <c r="O164" s="15">
        <v>0.93984492384249907</v>
      </c>
      <c r="P164" s="14">
        <v>0.31724097948369118</v>
      </c>
      <c r="Q164" s="14">
        <f>N164*0.4046+O164*0.1824+P164*0.413</f>
        <v>0.66069067520821512</v>
      </c>
      <c r="R164" s="17">
        <f>1/3+(Q164-MIN(Q164:Q465))/(MAX(Q164:Q465)-MIN(Q164:Q465))*2/3</f>
        <v>0.83123501711862036</v>
      </c>
      <c r="S164" s="13">
        <v>8.709085189077868E-3</v>
      </c>
      <c r="T164" s="13">
        <v>1</v>
      </c>
      <c r="U164" s="13">
        <v>0.97618689740490583</v>
      </c>
      <c r="V164" s="14">
        <f>S164*0.2699+T164*0.4591+U164*0.2709</f>
        <v>0.72589961259952118</v>
      </c>
      <c r="W164" s="14">
        <f>(1/3+(V164-0.0743999105258543)/(0.835935714285715-0.0743999105258543)*2/3)/0.764560849939173</f>
        <v>1.1819487793798691</v>
      </c>
      <c r="X164" s="7">
        <f>M164*R164</f>
        <v>415617.50855931017</v>
      </c>
      <c r="Y164" s="7">
        <f>M164*R164*W164</f>
        <v>491238.60693057894</v>
      </c>
      <c r="Z164" s="7">
        <f>M164*R164*L164</f>
        <v>23619.543011425598</v>
      </c>
      <c r="AA164" s="7">
        <f>Y164*L164</f>
        <v>27917.090031864802</v>
      </c>
      <c r="AB164" s="3"/>
    </row>
    <row r="165" spans="1:28" hidden="1" x14ac:dyDescent="0.15">
      <c r="A165" s="1" t="s">
        <v>167</v>
      </c>
      <c r="B165" s="7">
        <v>15043409.130000001</v>
      </c>
      <c r="C165" s="14">
        <v>0.15460377032237241</v>
      </c>
      <c r="D165" s="11">
        <v>5639010.79</v>
      </c>
      <c r="E165" s="13">
        <v>1.053546425720594</v>
      </c>
      <c r="F165">
        <v>40</v>
      </c>
      <c r="G165" s="20">
        <v>0.1294780119644279</v>
      </c>
      <c r="H165" s="14">
        <v>0.1359223300970874</v>
      </c>
      <c r="I165" s="15">
        <v>0</v>
      </c>
      <c r="J165" s="21">
        <v>5.0824932260550577E-2</v>
      </c>
      <c r="K165" s="2" t="s">
        <v>307</v>
      </c>
      <c r="L165" s="14">
        <v>0.04</v>
      </c>
      <c r="M165" s="2">
        <v>800000</v>
      </c>
      <c r="N165" s="14">
        <v>0.74563324052929214</v>
      </c>
      <c r="O165" s="15">
        <v>1</v>
      </c>
      <c r="P165" s="14">
        <v>0.26631982294073647</v>
      </c>
      <c r="Q165" s="14">
        <f>N165*0.4046+O165*0.1824+P165*0.413</f>
        <v>0.59407329599267578</v>
      </c>
      <c r="R165" s="17">
        <f>1/3+(Q165-MIN(Q164:Q465))/(MAX(Q164:Q465)-MIN(Q164:Q465))*2/3</f>
        <v>0.78074807360703757</v>
      </c>
      <c r="S165" s="13">
        <v>7.2147849839266521E-3</v>
      </c>
      <c r="T165" s="13">
        <v>0.28571428571428437</v>
      </c>
      <c r="U165" s="13">
        <v>0.34055178274638365</v>
      </c>
      <c r="V165" s="14">
        <f>S165*0.2699+T165*0.4591+U165*0.2709</f>
        <v>0.22537417698458512</v>
      </c>
      <c r="W165" s="14">
        <f>(1/3+(V165-0.0743999105258543)/(0.835935714285715-0.0743999105258543)*2/3)/0.764560849939173</f>
        <v>0.6088460050529082</v>
      </c>
      <c r="X165" s="7">
        <f>M165*R165</f>
        <v>624598.45888563001</v>
      </c>
      <c r="Y165" s="7">
        <f>M165*R165*W165</f>
        <v>380284.27645471896</v>
      </c>
      <c r="Z165" s="7">
        <f>M165*R165*L165</f>
        <v>24983.938355425202</v>
      </c>
      <c r="AA165" s="7">
        <f>Y165*L165</f>
        <v>15211.371058188759</v>
      </c>
      <c r="AB165" s="3"/>
    </row>
    <row r="166" spans="1:28" x14ac:dyDescent="0.15">
      <c r="A166" s="1" t="s">
        <v>194</v>
      </c>
      <c r="B166" s="7">
        <v>7405442.54</v>
      </c>
      <c r="C166" s="14">
        <v>3.0000024819583571E-2</v>
      </c>
      <c r="D166" s="11">
        <v>3841594.08</v>
      </c>
      <c r="E166" s="13">
        <v>2.491836187682527</v>
      </c>
      <c r="F166">
        <v>70</v>
      </c>
      <c r="G166" s="20">
        <v>0.61998545603694011</v>
      </c>
      <c r="H166" s="14">
        <v>0.13385826771653539</v>
      </c>
      <c r="I166" s="15">
        <v>5.2999999999999999E-2</v>
      </c>
      <c r="J166" s="21">
        <v>0.59868951059338038</v>
      </c>
      <c r="K166" s="2" t="s">
        <v>308</v>
      </c>
      <c r="L166" s="14">
        <v>5.6829999999999999E-2</v>
      </c>
      <c r="M166" s="2">
        <v>500000</v>
      </c>
      <c r="N166" s="14">
        <v>0.74949595214030418</v>
      </c>
      <c r="O166" s="15">
        <v>0.93984492384249907</v>
      </c>
      <c r="P166" s="14">
        <v>0.43931093195148435</v>
      </c>
      <c r="Q166" s="14">
        <f>N166*0.4046+O166*0.1824+P166*0.413</f>
        <v>0.65610919124080191</v>
      </c>
      <c r="R166" s="17">
        <f>1/3+(Q166-MIN(Q166:Q467))/(MAX(Q166:Q467)-MIN(Q166:Q467))*2/3</f>
        <v>0.82776287328789966</v>
      </c>
      <c r="S166" s="13">
        <v>1.7181636061042119E-2</v>
      </c>
      <c r="T166" s="13">
        <v>0.64285714285714446</v>
      </c>
      <c r="U166" s="13">
        <v>0.48844592741307175</v>
      </c>
      <c r="V166" s="14">
        <f>S166*0.2699+T166*0.4591+U166*0.2709</f>
        <v>0.43209303959479139</v>
      </c>
      <c r="W166" s="14">
        <f>(1/3+(V166-0.0743999105258543)/(0.835935714285715-0.0743999105258543)*2/3)/0.764560849939173</f>
        <v>0.8455395779221303</v>
      </c>
      <c r="X166" s="7">
        <f>M166*R166</f>
        <v>413881.43664394983</v>
      </c>
      <c r="Y166" s="7">
        <f>M166*R166*W166</f>
        <v>349953.13524973026</v>
      </c>
      <c r="Z166" s="7">
        <f>M166*R166*L166</f>
        <v>23520.882044475667</v>
      </c>
      <c r="AA166" s="7">
        <f>Y166*L166</f>
        <v>19887.836676242168</v>
      </c>
      <c r="AB166" s="3"/>
    </row>
    <row r="167" spans="1:28" x14ac:dyDescent="0.15">
      <c r="A167" s="1" t="s">
        <v>155</v>
      </c>
      <c r="B167" s="7">
        <v>20636866.030000001</v>
      </c>
      <c r="C167" s="14">
        <v>7.72393500874997E-2</v>
      </c>
      <c r="D167" s="11">
        <v>7252510.4700000007</v>
      </c>
      <c r="E167" s="13">
        <v>12.89566258318864</v>
      </c>
      <c r="F167">
        <v>70</v>
      </c>
      <c r="G167" s="20">
        <v>0.51413318370998085</v>
      </c>
      <c r="H167" s="14">
        <v>0.19047619047619049</v>
      </c>
      <c r="I167" s="15">
        <v>5.2999999999999999E-2</v>
      </c>
      <c r="J167" s="21">
        <v>0.92245454674786198</v>
      </c>
      <c r="K167" s="2" t="s">
        <v>308</v>
      </c>
      <c r="L167" s="14">
        <v>5.6829999999999999E-2</v>
      </c>
      <c r="M167" s="2">
        <v>500000</v>
      </c>
      <c r="N167" s="14">
        <v>0.64354046015377453</v>
      </c>
      <c r="O167" s="15">
        <v>0.93984492384249907</v>
      </c>
      <c r="P167" s="14">
        <v>0.54154143704961488</v>
      </c>
      <c r="Q167" s="14">
        <f>N167*0.4046+O167*0.1824+P167*0.413</f>
        <v>0.65546079778857991</v>
      </c>
      <c r="R167" s="17">
        <f>1/3+(Q167-MIN(Q166:Q467))/(MAX(Q166:Q467)-MIN(Q166:Q467))*2/3</f>
        <v>0.82727147894034214</v>
      </c>
      <c r="S167" s="13">
        <v>8.9276558114187957E-2</v>
      </c>
      <c r="T167" s="13">
        <v>0.64285714285714446</v>
      </c>
      <c r="U167" s="13">
        <v>0.45653014016058424</v>
      </c>
      <c r="V167" s="14">
        <f>S167*0.2699+T167*0.4591+U167*0.2709</f>
        <v>0.44290547229023658</v>
      </c>
      <c r="W167" s="14">
        <f>(1/3+(V167-0.0743999105258543)/(0.835935714285715-0.0743999105258543)*2/3)/0.764560849939173</f>
        <v>0.85791983821273887</v>
      </c>
      <c r="X167" s="7">
        <f>M167*R167</f>
        <v>413635.73947017104</v>
      </c>
      <c r="Y167" s="7">
        <f>M167*R167*W167</f>
        <v>354866.30668525572</v>
      </c>
      <c r="Z167" s="7">
        <f>M167*R167*L167</f>
        <v>23506.919074089819</v>
      </c>
      <c r="AA167" s="7">
        <f>Y167*L167</f>
        <v>20167.052208923084</v>
      </c>
      <c r="AB167" s="3"/>
    </row>
    <row r="168" spans="1:28" x14ac:dyDescent="0.15">
      <c r="A168" s="1" t="s">
        <v>190</v>
      </c>
      <c r="B168" s="7">
        <v>11111512.289999999</v>
      </c>
      <c r="C168" s="14">
        <v>4.0373283878174973E-2</v>
      </c>
      <c r="D168" s="11">
        <v>4419495.96</v>
      </c>
      <c r="E168" s="13">
        <v>3.0227430511236189</v>
      </c>
      <c r="F168">
        <v>49</v>
      </c>
      <c r="G168" s="20">
        <v>-8.933369905357276E-2</v>
      </c>
      <c r="H168" s="14">
        <v>5.9177532597793382E-2</v>
      </c>
      <c r="I168" s="15">
        <v>5.2999999999999999E-2</v>
      </c>
      <c r="J168" s="21">
        <v>0.66917465921283703</v>
      </c>
      <c r="K168" s="2" t="s">
        <v>308</v>
      </c>
      <c r="L168" s="14">
        <v>5.6829999999999999E-2</v>
      </c>
      <c r="M168" s="2">
        <v>500000</v>
      </c>
      <c r="N168" s="14">
        <v>0.88925441976546027</v>
      </c>
      <c r="O168" s="15">
        <v>0.93984492384249907</v>
      </c>
      <c r="P168" s="14">
        <v>0.46156698643772642</v>
      </c>
      <c r="Q168" s="14">
        <f>N168*0.4046+O168*0.1824+P168*0.413</f>
        <v>0.72184721774475802</v>
      </c>
      <c r="R168" s="17">
        <f>1/3+(Q168-MIN(Q168:Q469))/(MAX(Q168:Q469)-MIN(Q168:Q469))*2/3</f>
        <v>0.87758338663967672</v>
      </c>
      <c r="S168" s="13">
        <v>2.0860637176910217E-2</v>
      </c>
      <c r="T168" s="13">
        <v>0.39285714285714374</v>
      </c>
      <c r="U168" s="13">
        <v>0.27457730827663485</v>
      </c>
      <c r="V168" s="14">
        <f>S168*0.2699+T168*0.4591+U168*0.2709</f>
        <v>0.26037399307190312</v>
      </c>
      <c r="W168" s="14">
        <f>(1/3+(V168-0.0743999105258543)/(0.835935714285715-0.0743999105258543)*2/3)/0.764560849939173</f>
        <v>0.64892087492626815</v>
      </c>
      <c r="X168" s="7">
        <f>M168*R168</f>
        <v>438791.69331983838</v>
      </c>
      <c r="Y168" s="7">
        <f>M168*R168*W168</f>
        <v>284741.08953948825</v>
      </c>
      <c r="Z168" s="7">
        <f>M168*R168*L168</f>
        <v>24936.531931366415</v>
      </c>
      <c r="AA168" s="7">
        <f>Y168*L168</f>
        <v>16181.836118529118</v>
      </c>
      <c r="AB168" s="3"/>
    </row>
    <row r="169" spans="1:28" x14ac:dyDescent="0.15">
      <c r="A169" s="1" t="s">
        <v>118</v>
      </c>
      <c r="B169" s="7">
        <v>56429503.979999997</v>
      </c>
      <c r="C169" s="14">
        <v>6.0000098019645932E-2</v>
      </c>
      <c r="D169" s="11">
        <v>13705655.84</v>
      </c>
      <c r="E169" s="13">
        <v>3.5295437555925111</v>
      </c>
      <c r="F169">
        <v>28</v>
      </c>
      <c r="G169" s="20">
        <v>-0.4366738052716721</v>
      </c>
      <c r="H169" s="14">
        <v>6.8520357497517378E-2</v>
      </c>
      <c r="I169" s="15">
        <v>5.2999999999999999E-2</v>
      </c>
      <c r="J169" s="21">
        <v>0.71667726220548633</v>
      </c>
      <c r="K169" s="2" t="s">
        <v>308</v>
      </c>
      <c r="L169" s="14">
        <v>5.6829999999999999E-2</v>
      </c>
      <c r="M169" s="2">
        <v>500000</v>
      </c>
      <c r="N169" s="14">
        <v>0.87177014131625152</v>
      </c>
      <c r="O169" s="15">
        <v>0.93984492384249907</v>
      </c>
      <c r="P169" s="14">
        <v>0.47656618202154527</v>
      </c>
      <c r="Q169" s="14">
        <f>N169*0.4046+O169*0.1824+P169*0.413</f>
        <v>0.72096774646032546</v>
      </c>
      <c r="R169" s="17">
        <f>1/3+(Q169-MIN(Q169:Q470))/(MAX(Q169:Q470)-MIN(Q169:Q470))*2/3</f>
        <v>0.87691686661772361</v>
      </c>
      <c r="S169" s="13">
        <v>2.437259094726044E-2</v>
      </c>
      <c r="T169" s="13">
        <v>0.14285714285714313</v>
      </c>
      <c r="U169" s="13">
        <v>0.16984991114195042</v>
      </c>
      <c r="V169" s="14">
        <f>S169*0.2699+T169*0.4591+U169*0.2709</f>
        <v>0.11817621751073437</v>
      </c>
      <c r="W169" s="14">
        <f>(1/3+(V169-0.0743999105258543)/(0.835935714285715-0.0743999105258543)*2/3)/0.764560849939173</f>
        <v>0.48610409504153279</v>
      </c>
      <c r="X169" s="7">
        <f>M169*R169</f>
        <v>438458.4333088618</v>
      </c>
      <c r="Y169" s="7">
        <f>M169*R169*W169</f>
        <v>213136.43993693253</v>
      </c>
      <c r="Z169" s="7">
        <f>M169*R169*L169</f>
        <v>24917.592764942616</v>
      </c>
      <c r="AA169" s="7">
        <f>Y169*L169</f>
        <v>12112.543881615875</v>
      </c>
      <c r="AB169" s="3"/>
    </row>
    <row r="170" spans="1:28" x14ac:dyDescent="0.15">
      <c r="A170" s="1" t="s">
        <v>147</v>
      </c>
      <c r="B170" s="7">
        <v>17493142.050000001</v>
      </c>
      <c r="C170" s="14">
        <v>1.39067423853681E-2</v>
      </c>
      <c r="D170" s="11">
        <v>4214596.43</v>
      </c>
      <c r="E170" s="13">
        <v>16.928874067531989</v>
      </c>
      <c r="F170">
        <v>49</v>
      </c>
      <c r="G170" s="20">
        <v>-0.57787142250710444</v>
      </c>
      <c r="H170" s="14">
        <v>0.11013215859030839</v>
      </c>
      <c r="I170" s="15">
        <v>5.2999999999999999E-2</v>
      </c>
      <c r="J170" s="21">
        <v>0.94092932607267088</v>
      </c>
      <c r="K170" s="2" t="s">
        <v>308</v>
      </c>
      <c r="L170" s="14">
        <v>5.6829999999999999E-2</v>
      </c>
      <c r="M170" s="2">
        <v>500000</v>
      </c>
      <c r="N170" s="14">
        <v>0.79389729120783381</v>
      </c>
      <c r="O170" s="15">
        <v>0.93984492384249907</v>
      </c>
      <c r="P170" s="14">
        <v>0.5473749452383937</v>
      </c>
      <c r="Q170" s="14">
        <f>N170*0.4046+O170*0.1824+P170*0.413</f>
        <v>0.71870441051501799</v>
      </c>
      <c r="R170" s="17">
        <f>1/3+(Q170-MIN(Q169:Q470))/(MAX(Q169:Q470)-MIN(Q169:Q470))*2/3</f>
        <v>0.87520156476460254</v>
      </c>
      <c r="S170" s="13">
        <v>0.11722532014072377</v>
      </c>
      <c r="T170" s="13">
        <v>0.39285714285714374</v>
      </c>
      <c r="U170" s="13">
        <v>0.12727705888757307</v>
      </c>
      <c r="V170" s="14">
        <f>S170*0.2699+T170*0.4591+U170*0.2709</f>
        <v>0.24647918344433956</v>
      </c>
      <c r="W170" s="14">
        <f>(1/3+(V170-0.0743999105258543)/(0.835935714285715-0.0743999105258543)*2/3)/0.764560849939173</f>
        <v>0.63301128596298539</v>
      </c>
      <c r="X170" s="7">
        <f>M170*R170</f>
        <v>437600.78238230129</v>
      </c>
      <c r="Y170" s="7">
        <f>M170*R170*W170</f>
        <v>277006.23399422906</v>
      </c>
      <c r="Z170" s="7">
        <f>M170*R170*L170</f>
        <v>24868.852462786181</v>
      </c>
      <c r="AA170" s="7">
        <f>Y170*L170</f>
        <v>15742.264277892036</v>
      </c>
      <c r="AB170" s="3"/>
    </row>
    <row r="171" spans="1:28" x14ac:dyDescent="0.15">
      <c r="A171" s="1" t="s">
        <v>169</v>
      </c>
      <c r="B171" s="7">
        <v>21051602.52</v>
      </c>
      <c r="C171" s="14">
        <v>2.9999995933801239E-2</v>
      </c>
      <c r="D171" s="11">
        <v>5881773.5999999996</v>
      </c>
      <c r="E171" s="13">
        <v>2.9091343929109761</v>
      </c>
      <c r="F171">
        <v>28</v>
      </c>
      <c r="G171" s="20">
        <v>-0.18125031247179621</v>
      </c>
      <c r="H171" s="14">
        <v>6.6706372840976774E-2</v>
      </c>
      <c r="I171" s="15">
        <v>5.2999999999999999E-2</v>
      </c>
      <c r="J171" s="21">
        <v>0.65625513814802927</v>
      </c>
      <c r="K171" s="2" t="s">
        <v>308</v>
      </c>
      <c r="L171" s="14">
        <v>5.6829999999999999E-2</v>
      </c>
      <c r="M171" s="2">
        <v>500000</v>
      </c>
      <c r="N171" s="14">
        <v>0.87516485380986209</v>
      </c>
      <c r="O171" s="15">
        <v>0.93984492384249907</v>
      </c>
      <c r="P171" s="14">
        <v>0.45748758004544482</v>
      </c>
      <c r="Q171" s="14">
        <f>N171*0.4046+O171*0.1824+P171*0.413</f>
        <v>0.7144617845191108</v>
      </c>
      <c r="R171" s="17">
        <f>1/3+(Q171-MIN(Q170:Q471))/(MAX(Q170:Q471)-MIN(Q170:Q471))*2/3</f>
        <v>0.87198622934434966</v>
      </c>
      <c r="S171" s="13">
        <v>2.0073368432271168E-2</v>
      </c>
      <c r="T171" s="13">
        <v>0.14285714285714313</v>
      </c>
      <c r="U171" s="13">
        <v>0.24686329694698417</v>
      </c>
      <c r="V171" s="14">
        <f>S171*0.2699+T171*0.4591+U171*0.2709</f>
        <v>0.1378787835685224</v>
      </c>
      <c r="W171" s="14">
        <f>(1/3+(V171-0.0743999105258543)/(0.835935714285715-0.0743999105258543)*2/3)/0.764560849939173</f>
        <v>0.50866357846759658</v>
      </c>
      <c r="X171" s="7">
        <f>M171*R171</f>
        <v>435993.11467217485</v>
      </c>
      <c r="Y171" s="7">
        <f>M171*R171*W171</f>
        <v>221773.81789638163</v>
      </c>
      <c r="Z171" s="7">
        <f>M171*R171*L171</f>
        <v>24777.488706819695</v>
      </c>
      <c r="AA171" s="7">
        <f>Y171*L171</f>
        <v>12603.406071051368</v>
      </c>
      <c r="AB171" s="3"/>
    </row>
    <row r="172" spans="1:28" x14ac:dyDescent="0.15">
      <c r="A172" s="1" t="s">
        <v>201</v>
      </c>
      <c r="B172" s="7">
        <v>11319199.689999999</v>
      </c>
      <c r="C172" s="14">
        <v>9.9221521906024415E-2</v>
      </c>
      <c r="D172" s="11">
        <v>5229995.96</v>
      </c>
      <c r="E172" s="13">
        <v>2.1989221190104979</v>
      </c>
      <c r="F172">
        <v>70</v>
      </c>
      <c r="G172" s="20">
        <v>0.65432579579743233</v>
      </c>
      <c r="H172" s="14">
        <v>0.14519906323185011</v>
      </c>
      <c r="I172" s="15">
        <v>5.2999999999999999E-2</v>
      </c>
      <c r="J172" s="21">
        <v>0.54523173360501087</v>
      </c>
      <c r="K172" s="2" t="s">
        <v>308</v>
      </c>
      <c r="L172" s="14">
        <v>5.6829999999999999E-2</v>
      </c>
      <c r="M172" s="2">
        <v>500000</v>
      </c>
      <c r="N172" s="14">
        <v>0.72827264560949467</v>
      </c>
      <c r="O172" s="15">
        <v>0.93984492384249907</v>
      </c>
      <c r="P172" s="14">
        <v>0.42243135900052159</v>
      </c>
      <c r="Q172" s="14">
        <f>N172*0.4046+O172*0.1824+P172*0.413</f>
        <v>0.64055097778968872</v>
      </c>
      <c r="R172" s="17">
        <f>1/3+(Q172-MIN(Q171:Q472))/(MAX(Q171:Q472)-MIN(Q171:Q472))*2/3</f>
        <v>0.81597185639565495</v>
      </c>
      <c r="S172" s="13">
        <v>1.5151842773731675E-2</v>
      </c>
      <c r="T172" s="13">
        <v>0.64285714285714446</v>
      </c>
      <c r="U172" s="13">
        <v>0.49879997050454272</v>
      </c>
      <c r="V172" s="14">
        <f>S172*0.2699+T172*0.4591+U172*0.2709</f>
        <v>0.43435010866002577</v>
      </c>
      <c r="W172" s="14">
        <f>(1/3+(V172-0.0743999105258543)/(0.835935714285715-0.0743999105258543)*2/3)/0.764560849939173</f>
        <v>0.84812392719010343</v>
      </c>
      <c r="X172" s="7">
        <f>M172*R172</f>
        <v>407985.92819782748</v>
      </c>
      <c r="Y172" s="7">
        <f>M172*R172*W172</f>
        <v>346022.62766144099</v>
      </c>
      <c r="Z172" s="7">
        <f>M172*R172*L172</f>
        <v>23185.840299482534</v>
      </c>
      <c r="AA172" s="7">
        <f>Y172*L172</f>
        <v>19664.465929999689</v>
      </c>
      <c r="AB172" s="3"/>
    </row>
    <row r="173" spans="1:28" x14ac:dyDescent="0.15">
      <c r="A173" s="1" t="s">
        <v>197</v>
      </c>
      <c r="B173" s="7">
        <v>5715048.96</v>
      </c>
      <c r="C173" s="14">
        <v>6.4147406709180677E-2</v>
      </c>
      <c r="D173" s="11">
        <v>3825950.32</v>
      </c>
      <c r="E173" s="13">
        <v>3.4892022813533941</v>
      </c>
      <c r="F173">
        <v>100</v>
      </c>
      <c r="G173" s="20">
        <v>1.2010991106184199</v>
      </c>
      <c r="H173" s="14">
        <v>0.17703349282296649</v>
      </c>
      <c r="I173" s="15">
        <v>5.2999999999999999E-2</v>
      </c>
      <c r="J173" s="21">
        <v>0.71340154013308754</v>
      </c>
      <c r="K173" s="2" t="s">
        <v>308</v>
      </c>
      <c r="L173" s="14">
        <v>5.6829999999999999E-2</v>
      </c>
      <c r="M173" s="2">
        <v>500000</v>
      </c>
      <c r="N173" s="14">
        <v>0.66869729254795351</v>
      </c>
      <c r="O173" s="15">
        <v>0.93984492384249907</v>
      </c>
      <c r="P173" s="14">
        <v>0.47553185565092093</v>
      </c>
      <c r="Q173" s="14">
        <f>N173*0.4046+O173*0.1824+P173*0.413</f>
        <v>0.63837729505760421</v>
      </c>
      <c r="R173" s="17">
        <f>1/3+(Q173-MIN(Q172:Q473))/(MAX(Q172:Q473)-MIN(Q172:Q473))*2/3</f>
        <v>0.81432449952573394</v>
      </c>
      <c r="S173" s="13">
        <v>2.4093038464736306E-2</v>
      </c>
      <c r="T173" s="13">
        <v>1</v>
      </c>
      <c r="U173" s="13">
        <v>0.66365898077574126</v>
      </c>
      <c r="V173" s="14">
        <f>S173*0.2699+T173*0.4591+U173*0.2709</f>
        <v>0.64538792897378061</v>
      </c>
      <c r="W173" s="14">
        <f>(1/3+(V173-0.0743999105258543)/(0.835935714285715-0.0743999105258543)*2/3)/0.764560849939173</f>
        <v>1.089762716557791</v>
      </c>
      <c r="X173" s="7">
        <f>M173*R173</f>
        <v>407162.249762867</v>
      </c>
      <c r="Y173" s="7">
        <f>M173*R173*W173</f>
        <v>443710.23938136373</v>
      </c>
      <c r="Z173" s="7">
        <f>M173*R173*L173</f>
        <v>23139.030654023732</v>
      </c>
      <c r="AA173" s="7">
        <f>Y173*L173</f>
        <v>25216.052904042899</v>
      </c>
      <c r="AB173" s="3"/>
    </row>
    <row r="174" spans="1:28" x14ac:dyDescent="0.15">
      <c r="A174" s="1" t="s">
        <v>186</v>
      </c>
      <c r="B174" s="7">
        <v>12549784.6</v>
      </c>
      <c r="C174" s="14">
        <v>6.736941445194207E-2</v>
      </c>
      <c r="D174" s="11">
        <v>5338053.41</v>
      </c>
      <c r="E174" s="13">
        <v>3.4792176015192342</v>
      </c>
      <c r="F174">
        <v>28</v>
      </c>
      <c r="G174" s="20">
        <v>0.18594435963318889</v>
      </c>
      <c r="H174" s="14">
        <v>0.13874345549738221</v>
      </c>
      <c r="I174" s="15">
        <v>5.2999999999999999E-2</v>
      </c>
      <c r="J174" s="21">
        <v>0.71257905812981048</v>
      </c>
      <c r="K174" s="2" t="s">
        <v>308</v>
      </c>
      <c r="L174" s="14">
        <v>5.6829999999999999E-2</v>
      </c>
      <c r="M174" s="2">
        <v>500000</v>
      </c>
      <c r="N174" s="14">
        <v>0.74035375168951345</v>
      </c>
      <c r="O174" s="15">
        <v>0.93984492384249907</v>
      </c>
      <c r="P174" s="14">
        <v>0.475272152653547</v>
      </c>
      <c r="Q174" s="14">
        <f>N174*0.4046+O174*0.1824+P174*0.413</f>
        <v>0.66726224108836396</v>
      </c>
      <c r="R174" s="17">
        <f>1/3+(Q174-MIN(Q174:Q475))/(MAX(Q174:Q475)-MIN(Q174:Q475))*2/3</f>
        <v>0.83621537328514361</v>
      </c>
      <c r="S174" s="13">
        <v>2.4023848089281284E-2</v>
      </c>
      <c r="T174" s="13">
        <v>0.14285714285714313</v>
      </c>
      <c r="U174" s="13">
        <v>0.35757709468010335</v>
      </c>
      <c r="V174" s="14">
        <f>S174*0.2699+T174*0.4591+U174*0.2709</f>
        <v>0.16893738583385143</v>
      </c>
      <c r="W174" s="14">
        <f>(1/3+(V174-0.0743999105258543)/(0.835935714285715-0.0743999105258543)*2/3)/0.764560849939173</f>
        <v>0.54422574945518931</v>
      </c>
      <c r="X174" s="7">
        <f>M174*R174</f>
        <v>418107.68664257182</v>
      </c>
      <c r="Y174" s="7">
        <f>M174*R174*W174</f>
        <v>227544.9691160291</v>
      </c>
      <c r="Z174" s="7">
        <f>M174*R174*L174</f>
        <v>23761.059831897357</v>
      </c>
      <c r="AA174" s="7">
        <f>Y174*L174</f>
        <v>12931.380594863933</v>
      </c>
      <c r="AB174" s="3"/>
    </row>
    <row r="175" spans="1:28" x14ac:dyDescent="0.15">
      <c r="A175" s="1" t="s">
        <v>180</v>
      </c>
      <c r="B175" s="7">
        <v>18538935.789999999</v>
      </c>
      <c r="C175" s="14">
        <v>9.2119795836457782E-2</v>
      </c>
      <c r="D175" s="11">
        <v>12481082.300000001</v>
      </c>
      <c r="E175" s="13">
        <v>1.25734925883128</v>
      </c>
      <c r="F175">
        <v>70</v>
      </c>
      <c r="G175" s="20">
        <v>3.1245648949999998</v>
      </c>
      <c r="H175" s="14">
        <v>9.3495934959349589E-2</v>
      </c>
      <c r="I175" s="15">
        <v>5.2999999999999999E-2</v>
      </c>
      <c r="J175" s="21">
        <v>0.20467603334851389</v>
      </c>
      <c r="K175" s="2" t="s">
        <v>308</v>
      </c>
      <c r="L175" s="14">
        <v>5.6829999999999999E-2</v>
      </c>
      <c r="M175" s="2">
        <v>500000</v>
      </c>
      <c r="N175" s="14">
        <v>0.82503053023271533</v>
      </c>
      <c r="O175" s="15">
        <v>0.93984492384249907</v>
      </c>
      <c r="P175" s="14">
        <v>0.31489911352581834</v>
      </c>
      <c r="Q175" s="14">
        <f>N175*0.4046+O175*0.1824+P175*0.413</f>
        <v>0.63528840052719149</v>
      </c>
      <c r="R175" s="17">
        <f>1/3+(Q175-MIN(Q175:Q476))/(MAX(Q175:Q476)-MIN(Q175:Q476))*2/3</f>
        <v>0.8119835361689256</v>
      </c>
      <c r="S175" s="13">
        <v>8.6270681964419581E-3</v>
      </c>
      <c r="T175" s="13">
        <v>0.64285714285714446</v>
      </c>
      <c r="U175" s="13">
        <v>1</v>
      </c>
      <c r="V175" s="14">
        <f>S175*0.2699+T175*0.4591+U175*0.2709</f>
        <v>0.56836415999193468</v>
      </c>
      <c r="W175" s="14">
        <f>(1/3+(V175-0.0743999105258543)/(0.835935714285715-0.0743999105258543)*2/3)/0.764560849939173</f>
        <v>1.0015703240205722</v>
      </c>
      <c r="X175" s="7">
        <f>M175*R175</f>
        <v>405991.76808446279</v>
      </c>
      <c r="Y175" s="7">
        <f>M175*R175*W175</f>
        <v>406629.30671004043</v>
      </c>
      <c r="Z175" s="7">
        <f>M175*R175*L175</f>
        <v>23072.512180240021</v>
      </c>
      <c r="AA175" s="7">
        <f>Y175*L175</f>
        <v>23108.743500331599</v>
      </c>
      <c r="AB175" s="3"/>
    </row>
    <row r="176" spans="1:28" x14ac:dyDescent="0.15">
      <c r="A176" s="1" t="s">
        <v>107</v>
      </c>
      <c r="B176" s="7">
        <v>55848119.350000001</v>
      </c>
      <c r="C176" s="14">
        <v>8.065988080581625E-2</v>
      </c>
      <c r="D176" s="11">
        <v>18997310.43</v>
      </c>
      <c r="E176" s="13">
        <v>1.100830515005548</v>
      </c>
      <c r="F176">
        <v>100</v>
      </c>
      <c r="G176" s="20">
        <v>-0.2491469263529934</v>
      </c>
      <c r="H176" s="14">
        <v>7.4123989218328842E-2</v>
      </c>
      <c r="I176" s="15">
        <v>5.2999999999999999E-2</v>
      </c>
      <c r="J176" s="21">
        <v>9.1594949114432681E-2</v>
      </c>
      <c r="K176" s="2" t="s">
        <v>308</v>
      </c>
      <c r="L176" s="14">
        <v>5.6829999999999999E-2</v>
      </c>
      <c r="M176" s="2">
        <v>500000</v>
      </c>
      <c r="N176" s="14">
        <v>0.8612834338480474</v>
      </c>
      <c r="O176" s="15">
        <v>0.93984492384249907</v>
      </c>
      <c r="P176" s="14">
        <v>0.27919316924848719</v>
      </c>
      <c r="Q176" s="14">
        <f>N176*0.4046+O176*0.1824+P176*0.413</f>
        <v>0.63520977034341697</v>
      </c>
      <c r="R176" s="17">
        <f>1/3+(Q176-MIN(Q175:Q476))/(MAX(Q175:Q476)-MIN(Q175:Q476))*2/3</f>
        <v>0.81192394514788457</v>
      </c>
      <c r="S176" s="13">
        <v>7.5424473825831976E-3</v>
      </c>
      <c r="T176" s="13">
        <v>1</v>
      </c>
      <c r="U176" s="13">
        <v>0.22639161649417064</v>
      </c>
      <c r="V176" s="14">
        <f>S176*0.2699+T176*0.4591+U176*0.2709</f>
        <v>0.52246519545683001</v>
      </c>
      <c r="W176" s="14">
        <f>(1/3+(V176-0.0743999105258543)/(0.835935714285715-0.0743999105258543)*2/3)/0.764560849939173</f>
        <v>0.9490159041208408</v>
      </c>
      <c r="X176" s="7">
        <f>M176*R176</f>
        <v>405961.97257394227</v>
      </c>
      <c r="Y176" s="7">
        <f>M176*R176*W176</f>
        <v>385264.36844093981</v>
      </c>
      <c r="Z176" s="7">
        <f>M176*R176*L176</f>
        <v>23070.818901377137</v>
      </c>
      <c r="AA176" s="7">
        <f>Y176*L176</f>
        <v>21894.574058498609</v>
      </c>
      <c r="AB176" s="3"/>
    </row>
    <row r="177" spans="1:28" x14ac:dyDescent="0.15">
      <c r="A177" s="1" t="s">
        <v>187</v>
      </c>
      <c r="B177" s="7">
        <v>6136165.4700000007</v>
      </c>
      <c r="C177" s="14">
        <v>9.0093145744324241E-2</v>
      </c>
      <c r="D177" s="11">
        <v>4800151.0600000015</v>
      </c>
      <c r="E177" s="13">
        <v>1.9929013605092101</v>
      </c>
      <c r="F177">
        <v>70</v>
      </c>
      <c r="G177" s="20">
        <v>3.1245648949999998</v>
      </c>
      <c r="H177" s="14">
        <v>0.14782608695652169</v>
      </c>
      <c r="I177" s="15">
        <v>5.2999999999999999E-2</v>
      </c>
      <c r="J177" s="21">
        <v>0.49821901885576109</v>
      </c>
      <c r="K177" s="2" t="s">
        <v>308</v>
      </c>
      <c r="L177" s="14">
        <v>5.6829999999999999E-2</v>
      </c>
      <c r="M177" s="2">
        <v>500000</v>
      </c>
      <c r="N177" s="14">
        <v>0.72335639982462718</v>
      </c>
      <c r="O177" s="15">
        <v>0.93984492384249907</v>
      </c>
      <c r="P177" s="14">
        <v>0.40758684811737345</v>
      </c>
      <c r="Q177" s="14">
        <f>N177*0.4046+O177*0.1824+P177*0.413</f>
        <v>0.6324310817503912</v>
      </c>
      <c r="R177" s="17">
        <f>1/3+(Q177-MIN(Q176:Q477))/(MAX(Q176:Q477)-MIN(Q176:Q477))*2/3</f>
        <v>0.80981807584344256</v>
      </c>
      <c r="S177" s="13">
        <v>1.3724190107327981E-2</v>
      </c>
      <c r="T177" s="13">
        <v>0.64285714285714446</v>
      </c>
      <c r="U177" s="13">
        <v>1</v>
      </c>
      <c r="V177" s="14">
        <f>S177*0.2699+T177*0.4591+U177*0.2709</f>
        <v>0.56973987319568287</v>
      </c>
      <c r="W177" s="14">
        <f>(1/3+(V177-0.0743999105258543)/(0.835935714285715-0.0743999105258543)*2/3)/0.764560849939173</f>
        <v>1.0031455188011884</v>
      </c>
      <c r="X177" s="7">
        <f>M177*R177</f>
        <v>404909.03792172129</v>
      </c>
      <c r="Y177" s="7">
        <f>M177*R177*W177</f>
        <v>406182.68691327516</v>
      </c>
      <c r="Z177" s="7">
        <f>M177*R177*L177</f>
        <v>23010.980625091419</v>
      </c>
      <c r="AA177" s="7">
        <f>Y177*L177</f>
        <v>23083.362097281428</v>
      </c>
      <c r="AB177" s="3"/>
    </row>
    <row r="178" spans="1:28" x14ac:dyDescent="0.15">
      <c r="A178" s="1" t="s">
        <v>139</v>
      </c>
      <c r="B178" s="7">
        <v>31725623.109999999</v>
      </c>
      <c r="C178" s="14">
        <v>6.0000001998384712E-2</v>
      </c>
      <c r="D178" s="11">
        <v>10701921.65</v>
      </c>
      <c r="E178" s="13">
        <v>1.7174255525193911</v>
      </c>
      <c r="F178">
        <v>70</v>
      </c>
      <c r="G178" s="20">
        <v>1.9551439563298231E-2</v>
      </c>
      <c r="H178" s="14">
        <v>0.13569682151589241</v>
      </c>
      <c r="I178" s="15">
        <v>5.2999999999999999E-2</v>
      </c>
      <c r="J178" s="21">
        <v>0.41773313053771571</v>
      </c>
      <c r="K178" s="2" t="s">
        <v>308</v>
      </c>
      <c r="L178" s="14">
        <v>5.6829999999999999E-2</v>
      </c>
      <c r="M178" s="2">
        <v>500000</v>
      </c>
      <c r="N178" s="14">
        <v>0.74605525903938175</v>
      </c>
      <c r="O178" s="15">
        <v>0.93984492384249907</v>
      </c>
      <c r="P178" s="14">
        <v>0.38217300762005857</v>
      </c>
      <c r="Q178" s="14">
        <f>N178*0.4046+O178*0.1824+P178*0.413</f>
        <v>0.63111912406328985</v>
      </c>
      <c r="R178" s="17">
        <f>1/3+(Q178-MIN(Q177:Q478))/(MAX(Q177:Q478)-MIN(Q177:Q478))*2/3</f>
        <v>0.80882378975146108</v>
      </c>
      <c r="S178" s="13">
        <v>1.1815237943289657E-2</v>
      </c>
      <c r="T178" s="13">
        <v>0.64285714285714446</v>
      </c>
      <c r="U178" s="13">
        <v>0.3074075429576778</v>
      </c>
      <c r="V178" s="14">
        <f>S178*0.2699+T178*0.4591+U178*0.2709</f>
        <v>0.3816013503938438</v>
      </c>
      <c r="W178" s="14">
        <f>(1/3+(V178-0.0743999105258543)/(0.835935714285715-0.0743999105258543)*2/3)/0.764560849939173</f>
        <v>0.78772647772280424</v>
      </c>
      <c r="X178" s="7">
        <f>M178*R178</f>
        <v>404411.89487573056</v>
      </c>
      <c r="Y178" s="7">
        <f>M178*R178*W178</f>
        <v>318565.95749966422</v>
      </c>
      <c r="Z178" s="7">
        <f>M178*R178*L178</f>
        <v>22982.727985787766</v>
      </c>
      <c r="AA178" s="7">
        <f>Y178*L178</f>
        <v>18104.103364705916</v>
      </c>
      <c r="AB178" s="3"/>
    </row>
    <row r="179" spans="1:28" x14ac:dyDescent="0.15">
      <c r="A179" s="1" t="s">
        <v>128</v>
      </c>
      <c r="B179" s="7">
        <v>20868777.100000001</v>
      </c>
      <c r="C179" s="14">
        <v>7.114867741818949E-2</v>
      </c>
      <c r="D179" s="11">
        <v>10013437.41</v>
      </c>
      <c r="E179" s="13">
        <v>1.513918307178636</v>
      </c>
      <c r="F179">
        <v>100</v>
      </c>
      <c r="G179" s="20">
        <v>0.70156805212850659</v>
      </c>
      <c r="H179" s="14">
        <v>0.1283950617283951</v>
      </c>
      <c r="I179" s="15">
        <v>5.2999999999999999E-2</v>
      </c>
      <c r="J179" s="21">
        <v>0.33946237702639509</v>
      </c>
      <c r="K179" s="2" t="s">
        <v>308</v>
      </c>
      <c r="L179" s="14">
        <v>5.6829999999999999E-2</v>
      </c>
      <c r="M179" s="2">
        <v>500000</v>
      </c>
      <c r="N179" s="14">
        <v>0.7597198646242993</v>
      </c>
      <c r="O179" s="15">
        <v>0.93984492384249907</v>
      </c>
      <c r="P179" s="14">
        <v>0.35745860727995665</v>
      </c>
      <c r="Q179" s="14">
        <f>N179*0.4046+O179*0.1824+P179*0.413</f>
        <v>0.6264407761424855</v>
      </c>
      <c r="R179" s="17">
        <f>1/3+(Q179-MIN(Q179:Q480))/(MAX(Q179:Q480)-MIN(Q179:Q480))*2/3</f>
        <v>0.80527823617390326</v>
      </c>
      <c r="S179" s="13">
        <v>1.0405003046549909E-2</v>
      </c>
      <c r="T179" s="13">
        <v>1</v>
      </c>
      <c r="U179" s="13">
        <v>0.51304410304261061</v>
      </c>
      <c r="V179" s="14">
        <f>S179*0.2699+T179*0.4591+U179*0.2709</f>
        <v>0.60089195783650706</v>
      </c>
      <c r="W179" s="14">
        <f>(1/3+(V179-0.0743999105258543)/(0.835935714285715-0.0743999105258543)*2/3)/0.764560849939173</f>
        <v>1.0388147273236092</v>
      </c>
      <c r="X179" s="7">
        <f>M179*R179</f>
        <v>402639.11808695161</v>
      </c>
      <c r="Y179" s="7">
        <f>M179*R179*W179</f>
        <v>418267.44566531514</v>
      </c>
      <c r="Z179" s="7">
        <f>M179*R179*L179</f>
        <v>22881.981080881458</v>
      </c>
      <c r="AA179" s="7">
        <f>Y179*L179</f>
        <v>23770.13893715986</v>
      </c>
      <c r="AB179" s="3"/>
    </row>
    <row r="180" spans="1:28" x14ac:dyDescent="0.15">
      <c r="A180" s="1" t="s">
        <v>191</v>
      </c>
      <c r="B180" s="7">
        <v>10671429.460000001</v>
      </c>
      <c r="C180" s="14">
        <v>2.9999968720216791E-2</v>
      </c>
      <c r="D180" s="11">
        <v>4968049.5</v>
      </c>
      <c r="E180" s="13">
        <v>5.344125635572806</v>
      </c>
      <c r="F180">
        <v>49</v>
      </c>
      <c r="G180" s="20">
        <v>-1.948545467702574E-3</v>
      </c>
      <c r="H180" s="14">
        <v>0.11991434689507489</v>
      </c>
      <c r="I180" s="15">
        <v>5.2999999999999999E-2</v>
      </c>
      <c r="J180" s="21">
        <v>0.8128786506545489</v>
      </c>
      <c r="K180" s="2" t="s">
        <v>308</v>
      </c>
      <c r="L180" s="14">
        <v>5.6829999999999999E-2</v>
      </c>
      <c r="M180" s="2">
        <v>500000</v>
      </c>
      <c r="N180" s="14">
        <v>0.77559078143793014</v>
      </c>
      <c r="O180" s="15">
        <v>0.93984492384249907</v>
      </c>
      <c r="P180" s="14">
        <v>0.50694227423371274</v>
      </c>
      <c r="Q180" s="14">
        <f>N180*0.4046+O180*0.1824+P180*0.413</f>
        <v>0.69459890353718168</v>
      </c>
      <c r="R180" s="17">
        <f>1/3+(Q180-MIN(Q179:Q480))/(MAX(Q179:Q480)-MIN(Q179:Q480))*2/3</f>
        <v>0.85693285795807306</v>
      </c>
      <c r="S180" s="13">
        <v>3.6947016381564626E-2</v>
      </c>
      <c r="T180" s="13">
        <v>0.39285714285714374</v>
      </c>
      <c r="U180" s="13">
        <v>0.30092502789941167</v>
      </c>
      <c r="V180" s="14">
        <f>S180*0.2699+T180*0.4591+U180*0.2709</f>
        <v>0.27185330406504959</v>
      </c>
      <c r="W180" s="14">
        <f>(1/3+(V180-0.0743999105258543)/(0.835935714285715-0.0743999105258543)*2/3)/0.764560849939173</f>
        <v>0.66206471240068454</v>
      </c>
      <c r="X180" s="7">
        <f>M180*R180</f>
        <v>428466.42897903651</v>
      </c>
      <c r="Y180" s="7">
        <f>M180*R180*W180</f>
        <v>283672.50307535415</v>
      </c>
      <c r="Z180" s="7">
        <f>M180*R180*L180</f>
        <v>24349.747158878643</v>
      </c>
      <c r="AA180" s="7">
        <f>Y180*L180</f>
        <v>16121.108349772376</v>
      </c>
      <c r="AB180" s="3"/>
    </row>
    <row r="181" spans="1:28" x14ac:dyDescent="0.15">
      <c r="A181" s="1" t="s">
        <v>116</v>
      </c>
      <c r="B181" s="7">
        <v>44647209.890000001</v>
      </c>
      <c r="C181" s="14">
        <v>6.0402771341015613E-2</v>
      </c>
      <c r="D181" s="11">
        <v>16518796.91</v>
      </c>
      <c r="E181" s="13">
        <v>8.9642685737654304</v>
      </c>
      <c r="F181">
        <v>28</v>
      </c>
      <c r="G181" s="20">
        <v>0.77689282775310797</v>
      </c>
      <c r="H181" s="14">
        <v>0.2233883058470765</v>
      </c>
      <c r="I181" s="15">
        <v>5.2999999999999999E-2</v>
      </c>
      <c r="J181" s="21">
        <v>0.88844600183816769</v>
      </c>
      <c r="K181" s="2" t="s">
        <v>308</v>
      </c>
      <c r="L181" s="14">
        <v>5.6829999999999999E-2</v>
      </c>
      <c r="M181" s="2">
        <v>500000</v>
      </c>
      <c r="N181" s="14">
        <v>0.58194831194498275</v>
      </c>
      <c r="O181" s="15">
        <v>0.93984492384249907</v>
      </c>
      <c r="P181" s="14">
        <v>0.53080306092365537</v>
      </c>
      <c r="Q181" s="14">
        <f>N181*0.4046+O181*0.1824+P181*0.413</f>
        <v>0.62610566528328149</v>
      </c>
      <c r="R181" s="17">
        <f>1/3+(Q181-MIN(Q181:Q482))/(MAX(Q181:Q482)-MIN(Q181:Q482))*2/3</f>
        <v>0.80502426756664225</v>
      </c>
      <c r="S181" s="13">
        <v>6.2033356070685927E-2</v>
      </c>
      <c r="T181" s="13">
        <v>0.14285714285714313</v>
      </c>
      <c r="U181" s="13">
        <v>0.53575546747754055</v>
      </c>
      <c r="V181" s="14">
        <f>S181*0.2699+T181*0.4591+U181*0.2709</f>
        <v>0.22746467322885827</v>
      </c>
      <c r="W181" s="14">
        <f>(1/3+(V181-0.0743999105258543)/(0.835935714285715-0.0743999105258543)*2/3)/0.764560849939173</f>
        <v>0.61123962805798304</v>
      </c>
      <c r="X181" s="7">
        <f>M181*R181</f>
        <v>402512.13378332113</v>
      </c>
      <c r="Y181" s="7">
        <f>M181*R181*W181</f>
        <v>246031.36694254231</v>
      </c>
      <c r="Z181" s="7">
        <f>M181*R181*L181</f>
        <v>22874.764562906141</v>
      </c>
      <c r="AA181" s="7">
        <f>Y181*L181</f>
        <v>13981.962583344679</v>
      </c>
      <c r="AB181" s="3"/>
    </row>
    <row r="182" spans="1:28" x14ac:dyDescent="0.15">
      <c r="A182" s="1" t="s">
        <v>150</v>
      </c>
      <c r="B182" s="7">
        <v>20044158.199999999</v>
      </c>
      <c r="C182" s="14">
        <v>0.15305040947042611</v>
      </c>
      <c r="D182" s="11">
        <v>9606023.9999999981</v>
      </c>
      <c r="E182" s="13">
        <v>3.4195444804860862</v>
      </c>
      <c r="F182">
        <v>28</v>
      </c>
      <c r="G182" s="20">
        <v>0.53969657724478748</v>
      </c>
      <c r="H182" s="14">
        <v>0.19277108433734941</v>
      </c>
      <c r="I182" s="15">
        <v>5.2999999999999999E-2</v>
      </c>
      <c r="J182" s="21">
        <v>0.70756338871841473</v>
      </c>
      <c r="K182" s="2" t="s">
        <v>308</v>
      </c>
      <c r="L182" s="14">
        <v>5.6829999999999999E-2</v>
      </c>
      <c r="M182" s="2">
        <v>500000</v>
      </c>
      <c r="N182" s="14">
        <v>0.63924576663204669</v>
      </c>
      <c r="O182" s="15">
        <v>0.93984492384249907</v>
      </c>
      <c r="P182" s="14">
        <v>0.47368842890866719</v>
      </c>
      <c r="Q182" s="14">
        <f>N182*0.4046+O182*0.1824+P182*0.413</f>
        <v>0.62569987242747749</v>
      </c>
      <c r="R182" s="17">
        <f>1/3+(Q182-MIN(Q182:Q483))/(MAX(Q182:Q483)-MIN(Q182:Q483))*2/3</f>
        <v>0.80471673158684798</v>
      </c>
      <c r="S182" s="13">
        <v>2.3610333972728471E-2</v>
      </c>
      <c r="T182" s="13">
        <v>0.14285714285714313</v>
      </c>
      <c r="U182" s="13">
        <v>0.46423782368049721</v>
      </c>
      <c r="V182" s="14">
        <f>S182*0.2699+T182*0.4591+U182*0.2709</f>
        <v>0.19772016986000052</v>
      </c>
      <c r="W182" s="14">
        <f>(1/3+(V182-0.0743999105258543)/(0.835935714285715-0.0743999105258543)*2/3)/0.764560849939173</f>
        <v>0.57718210332754294</v>
      </c>
      <c r="X182" s="7">
        <f>M182*R182</f>
        <v>402358.36579342396</v>
      </c>
      <c r="Y182" s="7">
        <f>M182*R182*W182</f>
        <v>232234.04786008134</v>
      </c>
      <c r="Z182" s="7">
        <f>M182*R182*L182</f>
        <v>22866.025928040282</v>
      </c>
      <c r="AA182" s="7">
        <f>Y182*L182</f>
        <v>13197.860939888422</v>
      </c>
      <c r="AB182" s="3"/>
    </row>
    <row r="183" spans="1:28" hidden="1" x14ac:dyDescent="0.15">
      <c r="A183" s="1" t="s">
        <v>204</v>
      </c>
      <c r="B183" s="7">
        <v>13801263.369999999</v>
      </c>
      <c r="C183" s="14">
        <v>8.422252940456712E-2</v>
      </c>
      <c r="D183" s="11">
        <v>2357154.94</v>
      </c>
      <c r="E183" s="13">
        <v>0.17389089475891931</v>
      </c>
      <c r="F183">
        <v>70</v>
      </c>
      <c r="G183" s="20">
        <v>-0.56794369039505266</v>
      </c>
      <c r="H183" s="14">
        <v>0.18509615384615391</v>
      </c>
      <c r="I183" s="15">
        <v>0</v>
      </c>
      <c r="J183" s="21">
        <v>-2.1465869999999998</v>
      </c>
      <c r="K183" s="2" t="s">
        <v>307</v>
      </c>
      <c r="L183" s="14">
        <v>0.04</v>
      </c>
      <c r="M183" s="2">
        <v>600000</v>
      </c>
      <c r="N183" s="14">
        <v>0.65360872725275088</v>
      </c>
      <c r="O183" s="15">
        <v>1</v>
      </c>
      <c r="P183" s="14">
        <v>1</v>
      </c>
      <c r="Q183" s="14">
        <f>N183*0.4046+O183*0.1824+P183*0.413</f>
        <v>0.85985009104646304</v>
      </c>
      <c r="R183" s="17">
        <f>1/3+(Q183-MIN(Q183:Q484))/(MAX(Q183:Q484)-MIN(Q183:Q484))*2/3</f>
        <v>0.98217085842052532</v>
      </c>
      <c r="S183" s="13">
        <v>1.1190761022569883E-3</v>
      </c>
      <c r="T183" s="13">
        <v>0.64285714285714446</v>
      </c>
      <c r="U183" s="13">
        <v>0.13027039486743441</v>
      </c>
      <c r="V183" s="14">
        <f>S183*0.2699+T183*0.4591+U183*0.2709</f>
        <v>0.33072800289530213</v>
      </c>
      <c r="W183" s="14">
        <f>(1/3+(V183-0.0743999105258543)/(0.835935714285715-0.0743999105258543)*2/3)/0.764560849939173</f>
        <v>0.7294763778954223</v>
      </c>
      <c r="X183" s="7">
        <f>M183*R183</f>
        <v>589302.5150523152</v>
      </c>
      <c r="Y183" s="7">
        <f>M183*R183*W183</f>
        <v>429882.2641650255</v>
      </c>
      <c r="Z183" s="7">
        <f>M183*R183*L183</f>
        <v>23572.100602092607</v>
      </c>
      <c r="AA183" s="7">
        <f>Y183*L183</f>
        <v>17195.290566601019</v>
      </c>
      <c r="AB183" s="3"/>
    </row>
    <row r="184" spans="1:28" x14ac:dyDescent="0.15">
      <c r="A184" s="1" t="s">
        <v>176</v>
      </c>
      <c r="B184" s="7">
        <v>12371267.16</v>
      </c>
      <c r="C184" s="14">
        <v>6.6535804243354479E-2</v>
      </c>
      <c r="D184" s="11">
        <v>3505606.6100000008</v>
      </c>
      <c r="E184" s="13">
        <v>2.2733197505641232</v>
      </c>
      <c r="F184">
        <v>70</v>
      </c>
      <c r="G184" s="20">
        <v>-0.57050823331383171</v>
      </c>
      <c r="H184" s="14">
        <v>0.13095238095238099</v>
      </c>
      <c r="I184" s="15">
        <v>5.2999999999999999E-2</v>
      </c>
      <c r="J184" s="21">
        <v>0.56011467381486901</v>
      </c>
      <c r="K184" s="2" t="s">
        <v>308</v>
      </c>
      <c r="L184" s="14">
        <v>5.6829999999999999E-2</v>
      </c>
      <c r="M184" s="2">
        <v>500000</v>
      </c>
      <c r="N184" s="14">
        <v>0.75493406565393972</v>
      </c>
      <c r="O184" s="15">
        <v>0.93984492384249907</v>
      </c>
      <c r="P184" s="14">
        <v>0.42713072522098322</v>
      </c>
      <c r="Q184" s="14">
        <f>N184*0.4046+O184*0.1824+P184*0.413</f>
        <v>0.65327902658872194</v>
      </c>
      <c r="R184" s="17">
        <f>1/3+(Q184-MIN(Q184:Q485))/(MAX(Q184:Q485)-MIN(Q184:Q485))*2/3</f>
        <v>0.82561799210823439</v>
      </c>
      <c r="S184" s="13">
        <v>1.5667392656811521E-2</v>
      </c>
      <c r="T184" s="13">
        <v>0.64285714285714446</v>
      </c>
      <c r="U184" s="13">
        <v>0.12949715299702888</v>
      </c>
      <c r="V184" s="14">
        <f>S184*0.2699+T184*0.4591+U184*0.2709</f>
        <v>0.33444512231068357</v>
      </c>
      <c r="W184" s="14">
        <f>(1/3+(V184-0.0743999105258543)/(0.835935714285715-0.0743999105258543)*2/3)/0.764560849939173</f>
        <v>0.73373248817050252</v>
      </c>
      <c r="X184" s="7">
        <f>M184*R184</f>
        <v>412808.99605411722</v>
      </c>
      <c r="Y184" s="7">
        <f>M184*R184*W184</f>
        <v>302891.37181395461</v>
      </c>
      <c r="Z184" s="7">
        <f>M184*R184*L184</f>
        <v>23459.935245755481</v>
      </c>
      <c r="AA184" s="7">
        <f>Y184*L184</f>
        <v>17213.31666018704</v>
      </c>
      <c r="AB184" s="3"/>
    </row>
    <row r="185" spans="1:28" x14ac:dyDescent="0.15">
      <c r="A185" s="1" t="s">
        <v>161</v>
      </c>
      <c r="B185" s="7">
        <v>16333110.18</v>
      </c>
      <c r="C185" s="14">
        <v>8.8251164910711458E-2</v>
      </c>
      <c r="D185" s="11">
        <v>6349668.3799999999</v>
      </c>
      <c r="E185" s="13">
        <v>0.83207446286789533</v>
      </c>
      <c r="F185">
        <v>70</v>
      </c>
      <c r="G185" s="20">
        <v>-4.0823980609336188E-2</v>
      </c>
      <c r="H185" s="14">
        <v>5.163511187607573E-2</v>
      </c>
      <c r="I185" s="15">
        <v>5.2999999999999999E-2</v>
      </c>
      <c r="J185" s="21">
        <v>-0.2018155160697023</v>
      </c>
      <c r="K185" s="2" t="s">
        <v>308</v>
      </c>
      <c r="L185" s="14">
        <v>5.6829999999999999E-2</v>
      </c>
      <c r="M185" s="2">
        <v>500000</v>
      </c>
      <c r="N185" s="14">
        <v>0.90336940137542798</v>
      </c>
      <c r="O185" s="15">
        <v>0.93984492384249907</v>
      </c>
      <c r="P185" s="14">
        <v>0.18654727885645817</v>
      </c>
      <c r="Q185" s="14">
        <f>N185*0.4046+O185*0.1824+P185*0.413</f>
        <v>0.61397500007308725</v>
      </c>
      <c r="R185" s="17">
        <f>1/3+(Q185-MIN(Q184:Q485))/(MAX(Q184:Q485)-MIN(Q184:Q485))*2/3</f>
        <v>0.79583086763952315</v>
      </c>
      <c r="S185" s="13">
        <v>5.6800608057415965E-3</v>
      </c>
      <c r="T185" s="13">
        <v>0.64285714285714446</v>
      </c>
      <c r="U185" s="13">
        <v>0.28920359649996363</v>
      </c>
      <c r="V185" s="14">
        <f>S185*0.2699+T185*0.4591+U185*0.2709</f>
        <v>0.37501401698902481</v>
      </c>
      <c r="W185" s="14">
        <f>(1/3+(V185-0.0743999105258543)/(0.835935714285715-0.0743999105258543)*2/3)/0.764560849939173</f>
        <v>0.78018396583211413</v>
      </c>
      <c r="X185" s="7">
        <f>M185*R185</f>
        <v>397915.43381976156</v>
      </c>
      <c r="Y185" s="7">
        <f>M185*R185*W185</f>
        <v>310447.24122330773</v>
      </c>
      <c r="Z185" s="7">
        <f>M185*R185*L185</f>
        <v>22613.53410397705</v>
      </c>
      <c r="AA185" s="7">
        <f>Y185*L185</f>
        <v>17642.716718720578</v>
      </c>
      <c r="AB185" s="3"/>
    </row>
    <row r="186" spans="1:28" x14ac:dyDescent="0.15">
      <c r="A186" s="1" t="s">
        <v>156</v>
      </c>
      <c r="B186" s="7">
        <v>12182839.35</v>
      </c>
      <c r="C186" s="14">
        <v>8.1862219581841561E-2</v>
      </c>
      <c r="D186" s="11">
        <v>5898973.2400000012</v>
      </c>
      <c r="E186" s="13">
        <v>3.0125576721193301</v>
      </c>
      <c r="F186">
        <v>70</v>
      </c>
      <c r="G186" s="20">
        <v>0.82282463981243559</v>
      </c>
      <c r="H186" s="14">
        <v>0.20283018867924529</v>
      </c>
      <c r="I186" s="15">
        <v>5.2999999999999999E-2</v>
      </c>
      <c r="J186" s="21">
        <v>0.66805614735451635</v>
      </c>
      <c r="K186" s="2" t="s">
        <v>308</v>
      </c>
      <c r="L186" s="14">
        <v>5.6829999999999999E-2</v>
      </c>
      <c r="M186" s="2">
        <v>500000</v>
      </c>
      <c r="N186" s="14">
        <v>0.62042103090226897</v>
      </c>
      <c r="O186" s="15">
        <v>0.93984492384249907</v>
      </c>
      <c r="P186" s="14">
        <v>0.46121381041807052</v>
      </c>
      <c r="Q186" s="14">
        <f>N186*0.4046+O186*0.1824+P186*0.413</f>
        <v>0.61293136691459305</v>
      </c>
      <c r="R186" s="17">
        <f>1/3+(Q186-MIN(Q186:Q487))/(MAX(Q186:Q487)-MIN(Q186:Q487))*2/3</f>
        <v>0.79503993516904525</v>
      </c>
      <c r="S186" s="13">
        <v>2.0790056019803285E-2</v>
      </c>
      <c r="T186" s="13">
        <v>0.64285714285714446</v>
      </c>
      <c r="U186" s="13">
        <v>0.54960448471841017</v>
      </c>
      <c r="V186" s="14">
        <f>S186*0.2699+T186*0.4591+U186*0.2709</f>
        <v>0.44963480531567723</v>
      </c>
      <c r="W186" s="14">
        <f>(1/3+(V186-0.0743999105258543)/(0.835935714285715-0.0743999105258543)*2/3)/0.764560849939173</f>
        <v>0.86562493999545242</v>
      </c>
      <c r="X186" s="7">
        <f>M186*R186</f>
        <v>397519.96758452262</v>
      </c>
      <c r="Y186" s="7">
        <f>M186*R186*W186</f>
        <v>344103.19808734657</v>
      </c>
      <c r="Z186" s="7">
        <f>M186*R186*L186</f>
        <v>22591.059757828421</v>
      </c>
      <c r="AA186" s="7">
        <f>Y186*L186</f>
        <v>19555.384747303906</v>
      </c>
      <c r="AB186" s="3"/>
    </row>
    <row r="187" spans="1:28" x14ac:dyDescent="0.15">
      <c r="A187" s="1" t="s">
        <v>159</v>
      </c>
      <c r="B187" s="7">
        <v>22943219.649999999</v>
      </c>
      <c r="C187" s="14">
        <v>1.509387153515745E-2</v>
      </c>
      <c r="D187" s="11">
        <v>4423859.32</v>
      </c>
      <c r="E187" s="13">
        <v>1.3744572622434901</v>
      </c>
      <c r="F187">
        <v>40</v>
      </c>
      <c r="G187" s="20">
        <v>-0.68036865786680834</v>
      </c>
      <c r="H187" s="14">
        <v>4.9429657794676812E-2</v>
      </c>
      <c r="I187" s="15">
        <v>5.2999999999999999E-2</v>
      </c>
      <c r="J187" s="21">
        <v>0.27244009146728471</v>
      </c>
      <c r="K187" s="2" t="s">
        <v>308</v>
      </c>
      <c r="L187" s="14">
        <v>5.6829999999999999E-2</v>
      </c>
      <c r="M187" s="2">
        <v>500000</v>
      </c>
      <c r="N187" s="14">
        <v>0.90749671575520108</v>
      </c>
      <c r="O187" s="15">
        <v>0.93984492384249907</v>
      </c>
      <c r="P187" s="14">
        <v>0.33629596959905728</v>
      </c>
      <c r="Q187" s="14">
        <f>N187*0.4046+O187*0.1824+P187*0.413</f>
        <v>0.67749112074783691</v>
      </c>
      <c r="R187" s="17">
        <f>1/3+(Q187-MIN(Q186:Q487))/(MAX(Q186:Q487)-MIN(Q186:Q487))*2/3</f>
        <v>0.84396747755036383</v>
      </c>
      <c r="S187" s="13">
        <v>9.438586192799206E-3</v>
      </c>
      <c r="T187" s="13">
        <v>0.28571428571428437</v>
      </c>
      <c r="U187" s="13">
        <v>9.6372857358216768E-2</v>
      </c>
      <c r="V187" s="14">
        <f>S187*0.2699+T187*0.4591+U187*0.2709</f>
        <v>0.15982631004320538</v>
      </c>
      <c r="W187" s="14">
        <f>(1/3+(V187-0.0743999105258543)/(0.835935714285715-0.0743999105258543)*2/3)/0.764560849939173</f>
        <v>0.53379354673145096</v>
      </c>
      <c r="X187" s="7">
        <f>M187*R187</f>
        <v>421983.73877518193</v>
      </c>
      <c r="Y187" s="7">
        <f>M187*R187*W187</f>
        <v>225252.19658380246</v>
      </c>
      <c r="Z187" s="7">
        <f>M187*R187*L187</f>
        <v>23981.335874593588</v>
      </c>
      <c r="AA187" s="7">
        <f>Y187*L187</f>
        <v>12801.082331857493</v>
      </c>
      <c r="AB187" s="3"/>
    </row>
    <row r="188" spans="1:28" x14ac:dyDescent="0.15">
      <c r="A188" s="1" t="s">
        <v>109</v>
      </c>
      <c r="B188" s="7">
        <v>54774178.319999993</v>
      </c>
      <c r="C188" s="14">
        <v>0.15960883427452199</v>
      </c>
      <c r="D188" s="11">
        <v>16808628.550000001</v>
      </c>
      <c r="E188" s="13">
        <v>0.96874054404846466</v>
      </c>
      <c r="F188">
        <v>70</v>
      </c>
      <c r="G188" s="20">
        <v>-5.4933583676458481E-2</v>
      </c>
      <c r="H188" s="14">
        <v>9.9767981438515077E-2</v>
      </c>
      <c r="I188" s="15">
        <v>5.2999999999999999E-2</v>
      </c>
      <c r="J188" s="21">
        <v>-3.2268140467104738E-2</v>
      </c>
      <c r="K188" s="2" t="s">
        <v>308</v>
      </c>
      <c r="L188" s="14">
        <v>5.6829999999999999E-2</v>
      </c>
      <c r="M188" s="2">
        <v>500000</v>
      </c>
      <c r="N188" s="14">
        <v>0.81329294439033739</v>
      </c>
      <c r="O188" s="15">
        <v>0.93984492384249907</v>
      </c>
      <c r="P188" s="14">
        <v>0.24008275044623986</v>
      </c>
      <c r="Q188" s="14">
        <f>N188*0.4046+O188*0.1824+P188*0.413</f>
        <v>0.59964021534349943</v>
      </c>
      <c r="R188" s="17">
        <f>1/3+(Q188-MIN(Q187:Q488))/(MAX(Q187:Q488)-MIN(Q187:Q488))*2/3</f>
        <v>0.78496704388338567</v>
      </c>
      <c r="S188" s="13">
        <v>6.6271095247187042E-3</v>
      </c>
      <c r="T188" s="13">
        <v>0.64285714285714446</v>
      </c>
      <c r="U188" s="13">
        <v>0.28494937428010358</v>
      </c>
      <c r="V188" s="14">
        <f>S188*0.2699+T188*0.4591+U188*0.2709</f>
        <v>0.37411715663891665</v>
      </c>
      <c r="W188" s="14">
        <f>(1/3+(V188-0.0743999105258543)/(0.835935714285715-0.0743999105258543)*2/3)/0.764560849939173</f>
        <v>0.77915705866964524</v>
      </c>
      <c r="X188" s="7">
        <f>M188*R188</f>
        <v>392483.52194169286</v>
      </c>
      <c r="Y188" s="7">
        <f>M188*R188*W188</f>
        <v>305806.30653239257</v>
      </c>
      <c r="Z188" s="7">
        <f>M188*R188*L188</f>
        <v>22304.838551946406</v>
      </c>
      <c r="AA188" s="7">
        <f>Y188*L188</f>
        <v>17378.972400235871</v>
      </c>
      <c r="AB188" s="3"/>
    </row>
    <row r="189" spans="1:28" x14ac:dyDescent="0.15">
      <c r="A189" s="1" t="s">
        <v>165</v>
      </c>
      <c r="B189" s="7">
        <v>30216720.82</v>
      </c>
      <c r="C189" s="14">
        <v>0.12694205677874751</v>
      </c>
      <c r="D189" s="11">
        <v>12026273.439999999</v>
      </c>
      <c r="E189" s="13">
        <v>1.8793136231207439</v>
      </c>
      <c r="F189">
        <v>28</v>
      </c>
      <c r="G189" s="20">
        <v>0.21082889716745029</v>
      </c>
      <c r="H189" s="14">
        <v>0.18794326241134751</v>
      </c>
      <c r="I189" s="15">
        <v>5.2999999999999999E-2</v>
      </c>
      <c r="J189" s="21">
        <v>0.4678908364749555</v>
      </c>
      <c r="K189" s="2" t="s">
        <v>308</v>
      </c>
      <c r="L189" s="14">
        <v>5.6829999999999999E-2</v>
      </c>
      <c r="M189" s="2">
        <v>500000</v>
      </c>
      <c r="N189" s="14">
        <v>0.64828061349967891</v>
      </c>
      <c r="O189" s="15">
        <v>0.93984492384249907</v>
      </c>
      <c r="P189" s="14">
        <v>0.3980105655604193</v>
      </c>
      <c r="Q189" s="14">
        <f>N189*0.4046+O189*0.1824+P189*0.413</f>
        <v>0.59810041390729518</v>
      </c>
      <c r="R189" s="17">
        <f>1/3+(Q189-MIN(Q188:Q489))/(MAX(Q188:Q489)-MIN(Q188:Q489))*2/3</f>
        <v>0.78380008311362659</v>
      </c>
      <c r="S189" s="13">
        <v>1.2937066331060412E-2</v>
      </c>
      <c r="T189" s="13">
        <v>0.14285714285714313</v>
      </c>
      <c r="U189" s="13">
        <v>0.3650800946040792</v>
      </c>
      <c r="V189" s="14">
        <f>S189*0.2699+T189*0.4591+U189*0.2709</f>
        <v>0.16797762611671269</v>
      </c>
      <c r="W189" s="14">
        <f>(1/3+(V189-0.0743999105258543)/(0.835935714285715-0.0743999105258543)*2/3)/0.764560849939173</f>
        <v>0.54312682237288501</v>
      </c>
      <c r="X189" s="7">
        <f>M189*R189</f>
        <v>391900.04155681329</v>
      </c>
      <c r="Y189" s="7">
        <f>M189*R189*W189</f>
        <v>212851.4242585536</v>
      </c>
      <c r="Z189" s="7">
        <f>M189*R189*L189</f>
        <v>22271.679361673698</v>
      </c>
      <c r="AA189" s="7">
        <f>Y189*L189</f>
        <v>12096.346440613601</v>
      </c>
      <c r="AB189" s="3"/>
    </row>
    <row r="190" spans="1:28" x14ac:dyDescent="0.15">
      <c r="A190" s="1" t="s">
        <v>143</v>
      </c>
      <c r="B190" s="7">
        <v>26231558.890000001</v>
      </c>
      <c r="C190" s="14">
        <v>8.5047898958474741E-2</v>
      </c>
      <c r="D190" s="11">
        <v>11244650.710000001</v>
      </c>
      <c r="E190" s="13">
        <v>1.827704594593428</v>
      </c>
      <c r="F190">
        <v>70</v>
      </c>
      <c r="G190" s="20">
        <v>0.40716375595698828</v>
      </c>
      <c r="H190" s="14">
        <v>0.18548387096774191</v>
      </c>
      <c r="I190" s="15">
        <v>5.2999999999999999E-2</v>
      </c>
      <c r="J190" s="21">
        <v>0.45286563104446897</v>
      </c>
      <c r="K190" s="2" t="s">
        <v>308</v>
      </c>
      <c r="L190" s="14">
        <v>5.6829999999999999E-2</v>
      </c>
      <c r="M190" s="2">
        <v>500000</v>
      </c>
      <c r="N190" s="14">
        <v>0.65288314877803322</v>
      </c>
      <c r="O190" s="15">
        <v>0.93984492384249907</v>
      </c>
      <c r="P190" s="14">
        <v>0.39326627842141859</v>
      </c>
      <c r="Q190" s="14">
        <f>N190*0.4046+O190*0.1824+P190*0.413</f>
        <v>0.59800320909250992</v>
      </c>
      <c r="R190" s="17">
        <f>1/3+(Q190-MIN(Q189:Q490))/(MAX(Q189:Q490)-MIN(Q189:Q490))*2/3</f>
        <v>0.78372641504005625</v>
      </c>
      <c r="S190" s="13">
        <v>1.2579433599533904E-2</v>
      </c>
      <c r="T190" s="13">
        <v>0.64285714285714446</v>
      </c>
      <c r="U190" s="13">
        <v>0.42427751636646921</v>
      </c>
      <c r="V190" s="14">
        <f>S190*0.2699+T190*0.4591+U190*0.2709</f>
        <v>0.41346768259790573</v>
      </c>
      <c r="W190" s="14">
        <f>(1/3+(V190-0.0743999105258543)/(0.835935714285715-0.0743999105258543)*2/3)/0.764560849939173</f>
        <v>0.8242135013469587</v>
      </c>
      <c r="X190" s="7">
        <f>M190*R190</f>
        <v>391863.20752002811</v>
      </c>
      <c r="Y190" s="7">
        <f>M190*R190*W190</f>
        <v>322978.94631913223</v>
      </c>
      <c r="Z190" s="7">
        <f>M190*R190*L190</f>
        <v>22269.586083363196</v>
      </c>
      <c r="AA190" s="7">
        <f>Y190*L190</f>
        <v>18354.893519316283</v>
      </c>
      <c r="AB190" s="3"/>
    </row>
    <row r="191" spans="1:28" x14ac:dyDescent="0.15">
      <c r="A191" s="1" t="s">
        <v>133</v>
      </c>
      <c r="B191" s="7">
        <v>23725535.579999998</v>
      </c>
      <c r="C191" s="14">
        <v>6.7157139809444086E-2</v>
      </c>
      <c r="D191" s="11">
        <v>10499169.859999999</v>
      </c>
      <c r="E191" s="13">
        <v>1.2905769168312029</v>
      </c>
      <c r="F191">
        <v>70</v>
      </c>
      <c r="G191" s="20">
        <v>0.16172745154424009</v>
      </c>
      <c r="H191" s="14">
        <v>0.1653543307086614</v>
      </c>
      <c r="I191" s="15">
        <v>5.2999999999999999E-2</v>
      </c>
      <c r="J191" s="21">
        <v>0.22515273056693619</v>
      </c>
      <c r="K191" s="2" t="s">
        <v>308</v>
      </c>
      <c r="L191" s="14">
        <v>5.6829999999999999E-2</v>
      </c>
      <c r="M191" s="2">
        <v>500000</v>
      </c>
      <c r="N191" s="14">
        <v>0.6905538233422206</v>
      </c>
      <c r="O191" s="15">
        <v>0.93984492384249907</v>
      </c>
      <c r="P191" s="14">
        <v>0.32136473811933336</v>
      </c>
      <c r="Q191" s="14">
        <f>N191*0.4046+O191*0.1824+P191*0.413</f>
        <v>0.58354942787641895</v>
      </c>
      <c r="R191" s="17">
        <f>1/3+(Q191-MIN(Q190:Q491))/(MAX(Q190:Q491)-MIN(Q190:Q491))*2/3</f>
        <v>0.77277240807703018</v>
      </c>
      <c r="S191" s="13">
        <v>8.8573243851996462E-3</v>
      </c>
      <c r="T191" s="13">
        <v>0.64285714285714446</v>
      </c>
      <c r="U191" s="13">
        <v>0.35027539327079321</v>
      </c>
      <c r="V191" s="14">
        <f>S191*0.2699+T191*0.4591+U191*0.2709</f>
        <v>0.39241591017433824</v>
      </c>
      <c r="W191" s="14">
        <f>(1/3+(V191-0.0743999105258543)/(0.835935714285715-0.0743999105258543)*2/3)/0.764560849939173</f>
        <v>0.80010917353068356</v>
      </c>
      <c r="X191" s="7">
        <f>M191*R191</f>
        <v>386386.2040385151</v>
      </c>
      <c r="Y191" s="7">
        <f>M191*R191*W191</f>
        <v>309151.1463769144</v>
      </c>
      <c r="Z191" s="7">
        <f>M191*R191*L191</f>
        <v>21958.327975508812</v>
      </c>
      <c r="AA191" s="7">
        <f>Y191*L191</f>
        <v>17569.059648600047</v>
      </c>
      <c r="AB191" s="3"/>
    </row>
    <row r="192" spans="1:28" x14ac:dyDescent="0.15">
      <c r="A192" s="1" t="s">
        <v>215</v>
      </c>
      <c r="B192" s="7">
        <v>5453445.8399999999</v>
      </c>
      <c r="C192" s="14">
        <v>0.1034487856947343</v>
      </c>
      <c r="D192" s="11">
        <v>3087866.08</v>
      </c>
      <c r="E192" s="13">
        <v>1.680307635138909</v>
      </c>
      <c r="F192">
        <v>28</v>
      </c>
      <c r="G192" s="20">
        <v>1.5576831051069551</v>
      </c>
      <c r="H192" s="14">
        <v>0.2</v>
      </c>
      <c r="I192" s="15">
        <v>5.2999999999999999E-2</v>
      </c>
      <c r="J192" s="21">
        <v>0.40487088251709852</v>
      </c>
      <c r="K192" s="2" t="s">
        <v>308</v>
      </c>
      <c r="L192" s="14">
        <v>5.6829999999999999E-2</v>
      </c>
      <c r="M192" s="2">
        <v>500000</v>
      </c>
      <c r="N192" s="14">
        <v>0.62571748222575707</v>
      </c>
      <c r="O192" s="15">
        <v>0.93984492384249907</v>
      </c>
      <c r="P192" s="14">
        <v>0.37811168547736312</v>
      </c>
      <c r="Q192" s="14">
        <f>N192*0.4046+O192*0.1824+P192*0.413</f>
        <v>0.58075313351956415</v>
      </c>
      <c r="R192" s="17">
        <f>1/3+(Q192-MIN(Q191:Q492))/(MAX(Q191:Q492)-MIN(Q191:Q492))*2/3</f>
        <v>0.77065319599005333</v>
      </c>
      <c r="S192" s="13">
        <v>1.1558023596936973E-2</v>
      </c>
      <c r="T192" s="13">
        <v>0.14285714285714313</v>
      </c>
      <c r="U192" s="13">
        <v>0.77117352604829237</v>
      </c>
      <c r="V192" s="14">
        <f>S192*0.2699+T192*0.4591+U192*0.2709</f>
        <v>0.27761613306101007</v>
      </c>
      <c r="W192" s="14">
        <f>(1/3+(V192-0.0743999105258543)/(0.835935714285715-0.0743999105258543)*2/3)/0.764560849939173</f>
        <v>0.66866316484795951</v>
      </c>
      <c r="X192" s="7">
        <f>M192*R192</f>
        <v>385326.59799502668</v>
      </c>
      <c r="Y192" s="7">
        <f>M192*R192*W192</f>
        <v>257653.70251545194</v>
      </c>
      <c r="Z192" s="7">
        <f>M192*R192*L192</f>
        <v>21898.110564057366</v>
      </c>
      <c r="AA192" s="7">
        <f>Y192*L192</f>
        <v>14642.459913953133</v>
      </c>
      <c r="AB192" s="3"/>
    </row>
    <row r="193" spans="1:28" x14ac:dyDescent="0.15">
      <c r="A193" s="1" t="s">
        <v>179</v>
      </c>
      <c r="B193" s="7">
        <v>19682705.989999998</v>
      </c>
      <c r="C193" s="14">
        <v>0.1112014654444371</v>
      </c>
      <c r="D193" s="11">
        <v>7983958.9000000004</v>
      </c>
      <c r="E193" s="13">
        <v>0.81369689434168824</v>
      </c>
      <c r="F193">
        <v>70</v>
      </c>
      <c r="G193" s="20">
        <v>0.44018574840802083</v>
      </c>
      <c r="H193" s="14">
        <v>9.1743119266055051E-2</v>
      </c>
      <c r="I193" s="15">
        <v>5.2999999999999999E-2</v>
      </c>
      <c r="J193" s="21">
        <v>-0.22895885059145779</v>
      </c>
      <c r="K193" s="2" t="s">
        <v>308</v>
      </c>
      <c r="L193" s="14">
        <v>5.6829999999999999E-2</v>
      </c>
      <c r="M193" s="2">
        <v>500000</v>
      </c>
      <c r="N193" s="14">
        <v>0.82831077216109106</v>
      </c>
      <c r="O193" s="15">
        <v>0.93984492384249907</v>
      </c>
      <c r="P193" s="14">
        <v>0.17797662872888309</v>
      </c>
      <c r="Q193" s="14">
        <f>N193*0.4046+O193*0.1824+P193*0.413</f>
        <v>0.580066600190278</v>
      </c>
      <c r="R193" s="17">
        <f>1/3+(Q193-MIN(Q192:Q493))/(MAX(Q192:Q493)-MIN(Q192:Q493))*2/3</f>
        <v>0.77013289678551189</v>
      </c>
      <c r="S193" s="13">
        <v>5.5527106025894E-3</v>
      </c>
      <c r="T193" s="13">
        <v>0.64285714285714446</v>
      </c>
      <c r="U193" s="13">
        <v>0.43423406100563727</v>
      </c>
      <c r="V193" s="14">
        <f>S193*0.2699+T193*0.4591+U193*0.2709</f>
        <v>0.41426839800378101</v>
      </c>
      <c r="W193" s="14">
        <f>(1/3+(V193-0.0743999105258543)/(0.835935714285715-0.0743999105258543)*2/3)/0.764560849939173</f>
        <v>0.82513032232727446</v>
      </c>
      <c r="X193" s="7">
        <f>M193*R193</f>
        <v>385066.44839275593</v>
      </c>
      <c r="Y193" s="7">
        <f>M193*R193*W193</f>
        <v>317730.0026797335</v>
      </c>
      <c r="Z193" s="7">
        <f>M193*R193*L193</f>
        <v>21883.326262160321</v>
      </c>
      <c r="AA193" s="7">
        <f>Y193*L193</f>
        <v>18056.596052289253</v>
      </c>
      <c r="AB193" s="3"/>
    </row>
    <row r="194" spans="1:28" x14ac:dyDescent="0.15">
      <c r="A194" s="1" t="s">
        <v>189</v>
      </c>
      <c r="B194" s="7">
        <v>12733306.41</v>
      </c>
      <c r="C194" s="14">
        <v>5.5743501895357289E-2</v>
      </c>
      <c r="D194" s="11">
        <v>3052722.4</v>
      </c>
      <c r="E194" s="13">
        <v>1.998032772001576</v>
      </c>
      <c r="F194">
        <v>28</v>
      </c>
      <c r="G194" s="20">
        <v>-0.4987115114948899</v>
      </c>
      <c r="H194" s="14">
        <v>0.18483412322274881</v>
      </c>
      <c r="I194" s="15">
        <v>5.2999999999999999E-2</v>
      </c>
      <c r="J194" s="21">
        <v>0.49950770877585438</v>
      </c>
      <c r="K194" s="2" t="s">
        <v>308</v>
      </c>
      <c r="L194" s="14">
        <v>5.6829999999999999E-2</v>
      </c>
      <c r="M194" s="2">
        <v>500000</v>
      </c>
      <c r="N194" s="14">
        <v>0.6540990953648278</v>
      </c>
      <c r="O194" s="15">
        <v>0.93984492384249907</v>
      </c>
      <c r="P194" s="14">
        <v>0.40799375873144889</v>
      </c>
      <c r="Q194" s="14">
        <f>N194*0.4046+O194*0.1824+P194*0.413</f>
        <v>0.60457763044956958</v>
      </c>
      <c r="R194" s="17">
        <f>1/3+(Q194-MIN(Q193:Q494))/(MAX(Q193:Q494)-MIN(Q193:Q494))*2/3</f>
        <v>0.78870893527102004</v>
      </c>
      <c r="S194" s="13">
        <v>1.3759749012496967E-2</v>
      </c>
      <c r="T194" s="13">
        <v>0.14285714285714313</v>
      </c>
      <c r="U194" s="13">
        <v>0.15114476491392811</v>
      </c>
      <c r="V194" s="14">
        <f>S194*0.2699+T194*0.4591+U194*0.2709</f>
        <v>0.11024458735937047</v>
      </c>
      <c r="W194" s="14">
        <f>(1/3+(V194-0.0743999105258543)/(0.835935714285715-0.0743999105258543)*2/3)/0.764560849939173</f>
        <v>0.47702236028594069</v>
      </c>
      <c r="X194" s="7">
        <f>M194*R194</f>
        <v>394354.46763551002</v>
      </c>
      <c r="Y194" s="7">
        <f>M194*R194*W194</f>
        <v>188115.89894079661</v>
      </c>
      <c r="Z194" s="7">
        <f>M194*R194*L194</f>
        <v>22411.164395726035</v>
      </c>
      <c r="AA194" s="7">
        <f>Y194*L194</f>
        <v>10690.626536805472</v>
      </c>
      <c r="AB194" s="3"/>
    </row>
    <row r="195" spans="1:28" x14ac:dyDescent="0.15">
      <c r="A195" s="1" t="s">
        <v>145</v>
      </c>
      <c r="B195" s="7">
        <v>23812366.629999999</v>
      </c>
      <c r="C195" s="14">
        <v>0.1084796169207983</v>
      </c>
      <c r="D195" s="11">
        <v>8131309.4800000004</v>
      </c>
      <c r="E195" s="13">
        <v>1.106889557607994</v>
      </c>
      <c r="F195">
        <v>70</v>
      </c>
      <c r="G195" s="20">
        <v>-0.27671993369573678</v>
      </c>
      <c r="H195" s="14">
        <v>0.15578947368421051</v>
      </c>
      <c r="I195" s="15">
        <v>5.2999999999999999E-2</v>
      </c>
      <c r="J195" s="21">
        <v>9.6567500229186684E-2</v>
      </c>
      <c r="K195" s="2" t="s">
        <v>308</v>
      </c>
      <c r="L195" s="14">
        <v>5.6829999999999999E-2</v>
      </c>
      <c r="M195" s="2">
        <v>500000</v>
      </c>
      <c r="N195" s="14">
        <v>0.70845361714277533</v>
      </c>
      <c r="O195" s="15">
        <v>0.93984492384249907</v>
      </c>
      <c r="P195" s="14">
        <v>0.28076327825913477</v>
      </c>
      <c r="Q195" s="14">
        <f>N195*0.4046+O195*0.1824+P195*0.413</f>
        <v>0.57402328152586146</v>
      </c>
      <c r="R195" s="17">
        <f>1/3+(Q195-MIN(Q194:Q495))/(MAX(Q194:Q495)-MIN(Q194:Q495))*2/3</f>
        <v>0.76555288040501568</v>
      </c>
      <c r="S195" s="13">
        <v>7.5844344569866579E-3</v>
      </c>
      <c r="T195" s="13">
        <v>0.64285714285714446</v>
      </c>
      <c r="U195" s="13">
        <v>0.21807800885390041</v>
      </c>
      <c r="V195" s="14">
        <f>S195*0.2699+T195*0.4591+U195*0.2709</f>
        <v>0.35626008574417728</v>
      </c>
      <c r="W195" s="14">
        <f>(1/3+(V195-0.0743999105258543)/(0.835935714285715-0.0743999105258543)*2/3)/0.764560849939173</f>
        <v>0.75871067144747506</v>
      </c>
      <c r="X195" s="7">
        <f>M195*R195</f>
        <v>382776.44020250783</v>
      </c>
      <c r="Y195" s="7">
        <f>M195*R195*W195</f>
        <v>290416.56996031903</v>
      </c>
      <c r="Z195" s="7">
        <f>M195*R195*L195</f>
        <v>21753.185096708519</v>
      </c>
      <c r="AA195" s="7">
        <f>Y195*L195</f>
        <v>16504.373670844929</v>
      </c>
      <c r="AB195" s="3"/>
    </row>
    <row r="196" spans="1:28" x14ac:dyDescent="0.15">
      <c r="A196" s="1" t="s">
        <v>188</v>
      </c>
      <c r="B196" s="7">
        <v>11938831.560000001</v>
      </c>
      <c r="C196" s="14">
        <v>2.999982269621701E-2</v>
      </c>
      <c r="D196" s="11">
        <v>4335093.5100000007</v>
      </c>
      <c r="E196" s="13">
        <v>1.4529651035453479</v>
      </c>
      <c r="F196">
        <v>70</v>
      </c>
      <c r="G196" s="20">
        <v>-6.0889064678769061E-2</v>
      </c>
      <c r="H196" s="14">
        <v>0.19950372208436731</v>
      </c>
      <c r="I196" s="15">
        <v>5.2999999999999999E-2</v>
      </c>
      <c r="J196" s="21">
        <v>0.31175222477131598</v>
      </c>
      <c r="K196" s="2" t="s">
        <v>308</v>
      </c>
      <c r="L196" s="14">
        <v>5.6829999999999999E-2</v>
      </c>
      <c r="M196" s="2">
        <v>500000</v>
      </c>
      <c r="N196" s="14">
        <v>0.62664622312253337</v>
      </c>
      <c r="O196" s="15">
        <v>0.93984492384249907</v>
      </c>
      <c r="P196" s="14">
        <v>0.34870898171722003</v>
      </c>
      <c r="Q196" s="14">
        <f>N196*0.4046+O196*0.1824+P196*0.413</f>
        <v>0.56898558543346067</v>
      </c>
      <c r="R196" s="17">
        <f>1/3+(Q196-MIN(Q196:Q497))/(MAX(Q196:Q497)-MIN(Q196:Q497))*2/3</f>
        <v>0.76173498962275221</v>
      </c>
      <c r="S196" s="13">
        <v>9.9826184109745291E-3</v>
      </c>
      <c r="T196" s="13">
        <v>0.64285714285714446</v>
      </c>
      <c r="U196" s="13">
        <v>0.28315372208491746</v>
      </c>
      <c r="V196" s="14">
        <f>S196*0.2699+T196*0.4591+U196*0.2709</f>
        <v>0.37453636630764114</v>
      </c>
      <c r="W196" s="14">
        <f>(1/3+(V196-0.0743999105258543)/(0.835935714285715-0.0743999105258543)*2/3)/0.764560849939173</f>
        <v>0.77963705470396372</v>
      </c>
      <c r="X196" s="7">
        <f>M196*R196</f>
        <v>380867.49481137609</v>
      </c>
      <c r="Y196" s="7">
        <f>M196*R196*W196</f>
        <v>296938.41188721842</v>
      </c>
      <c r="Z196" s="7">
        <f>M196*R196*L196</f>
        <v>21644.699730130502</v>
      </c>
      <c r="AA196" s="7">
        <f>Y196*L196</f>
        <v>16875.009947550621</v>
      </c>
      <c r="AB196" s="3"/>
    </row>
    <row r="197" spans="1:28" x14ac:dyDescent="0.15">
      <c r="A197" s="1" t="s">
        <v>175</v>
      </c>
      <c r="B197" s="7">
        <v>13675456.42</v>
      </c>
      <c r="C197" s="14">
        <v>0.15476629846918119</v>
      </c>
      <c r="D197" s="11">
        <v>6026811.1399999997</v>
      </c>
      <c r="E197" s="13">
        <v>1.2234700893470249</v>
      </c>
      <c r="F197">
        <v>100</v>
      </c>
      <c r="G197" s="20">
        <v>1.36810590039363</v>
      </c>
      <c r="H197" s="14">
        <v>0.17928286852589639</v>
      </c>
      <c r="I197" s="15">
        <v>5.2999999999999999E-2</v>
      </c>
      <c r="J197" s="21">
        <v>0.1826526788785599</v>
      </c>
      <c r="K197" s="2" t="s">
        <v>308</v>
      </c>
      <c r="L197" s="14">
        <v>5.6829999999999999E-2</v>
      </c>
      <c r="M197" s="2">
        <v>500000</v>
      </c>
      <c r="N197" s="14">
        <v>0.66448778198444824</v>
      </c>
      <c r="O197" s="15">
        <v>0.93984492384249907</v>
      </c>
      <c r="P197" s="14">
        <v>0.30794512420321923</v>
      </c>
      <c r="Q197" s="14">
        <f>N197*0.4046+O197*0.1824+P197*0.413</f>
        <v>0.56746080699570911</v>
      </c>
      <c r="R197" s="17">
        <f>1/3+(Q197-MIN(Q196:Q497))/(MAX(Q196:Q497)-MIN(Q196:Q497))*2/3</f>
        <v>0.76057941424946451</v>
      </c>
      <c r="S197" s="13">
        <v>8.3922972546417833E-3</v>
      </c>
      <c r="T197" s="13">
        <v>1</v>
      </c>
      <c r="U197" s="13">
        <v>0.71401362169875404</v>
      </c>
      <c r="V197" s="14">
        <f>S197*0.2699+T197*0.4591+U197*0.2709</f>
        <v>0.6547913711472203</v>
      </c>
      <c r="W197" s="14">
        <f>(1/3+(V197-0.0743999105258543)/(0.835935714285715-0.0743999105258543)*2/3)/0.764560849939173</f>
        <v>1.1005296794618848</v>
      </c>
      <c r="X197" s="7">
        <f>M197*R197</f>
        <v>380289.70712473226</v>
      </c>
      <c r="Y197" s="7">
        <f>M197*R197*W197</f>
        <v>418520.10948463564</v>
      </c>
      <c r="Z197" s="7">
        <f>M197*R197*L197</f>
        <v>21611.864055898535</v>
      </c>
      <c r="AA197" s="7">
        <f>Y197*L197</f>
        <v>23784.497822011843</v>
      </c>
      <c r="AB197" s="3"/>
    </row>
    <row r="198" spans="1:28" hidden="1" x14ac:dyDescent="0.15">
      <c r="A198" s="1" t="s">
        <v>217</v>
      </c>
      <c r="B198" s="7">
        <v>11315825.15</v>
      </c>
      <c r="C198" s="14">
        <v>0.1194560495661246</v>
      </c>
      <c r="D198" s="11">
        <v>2274356.15</v>
      </c>
      <c r="E198" s="13">
        <v>38.596969443013883</v>
      </c>
      <c r="F198">
        <v>28</v>
      </c>
      <c r="G198" s="20">
        <v>-0.37315206660512268</v>
      </c>
      <c r="H198" s="14">
        <v>0.1007957559681698</v>
      </c>
      <c r="I198" s="15">
        <v>0</v>
      </c>
      <c r="J198" s="21">
        <v>0.97409123010353338</v>
      </c>
      <c r="K198" s="2" t="s">
        <v>307</v>
      </c>
      <c r="L198" s="14">
        <v>0.04</v>
      </c>
      <c r="M198" s="2">
        <v>600000</v>
      </c>
      <c r="N198" s="14">
        <v>0.81136955331680649</v>
      </c>
      <c r="O198" s="15">
        <v>1</v>
      </c>
      <c r="P198" s="14">
        <v>0.55784599003625035</v>
      </c>
      <c r="Q198" s="14">
        <f>N198*0.4046+O198*0.1824+P198*0.413</f>
        <v>0.74107051515695133</v>
      </c>
      <c r="R198" s="17">
        <f>1/3+(Q198-MIN(Q197:Q498))/(MAX(Q197:Q498)-MIN(Q197:Q498))*2/3</f>
        <v>0.89215204037514773</v>
      </c>
      <c r="S198" s="13">
        <v>0.26737773405850135</v>
      </c>
      <c r="T198" s="13">
        <v>0.14285714285714313</v>
      </c>
      <c r="U198" s="13">
        <v>0.18900251162572917</v>
      </c>
      <c r="V198" s="14">
        <f>S198*0.2699+T198*0.4591+U198*0.2709</f>
        <v>0.18895174510751397</v>
      </c>
      <c r="W198" s="14">
        <f>(1/3+(V198-0.0743999105258543)/(0.835935714285715-0.0743999105258543)*2/3)/0.764560849939173</f>
        <v>0.56714223683014231</v>
      </c>
      <c r="X198" s="7">
        <f>M198*R198</f>
        <v>535291.2242250886</v>
      </c>
      <c r="Y198" s="7">
        <f>M198*R198*W198</f>
        <v>303586.262262562</v>
      </c>
      <c r="Z198" s="7">
        <f>M198*R198*L198</f>
        <v>21411.648969003545</v>
      </c>
      <c r="AA198" s="7">
        <f>Y198*L198</f>
        <v>12143.450490502481</v>
      </c>
      <c r="AB198" s="3"/>
    </row>
    <row r="199" spans="1:28" hidden="1" x14ac:dyDescent="0.15">
      <c r="A199" s="1" t="s">
        <v>212</v>
      </c>
      <c r="B199" s="7">
        <v>30588960.18</v>
      </c>
      <c r="C199" s="14">
        <v>0.16539640446189241</v>
      </c>
      <c r="D199" s="11">
        <v>1403763.27</v>
      </c>
      <c r="E199" s="13">
        <v>1.8887978742228699</v>
      </c>
      <c r="F199">
        <v>70</v>
      </c>
      <c r="G199" s="20">
        <v>-0.75075493685039396</v>
      </c>
      <c r="H199" s="14">
        <v>2.5773195876288658E-2</v>
      </c>
      <c r="I199" s="15">
        <v>0</v>
      </c>
      <c r="J199" s="21">
        <v>0.4705627247640557</v>
      </c>
      <c r="K199" s="2" t="s">
        <v>307</v>
      </c>
      <c r="L199" s="14">
        <v>0.04</v>
      </c>
      <c r="M199" s="2">
        <v>600000</v>
      </c>
      <c r="N199" s="14">
        <v>0.95176771655015469</v>
      </c>
      <c r="O199" s="15">
        <v>1</v>
      </c>
      <c r="P199" s="14">
        <v>0.39885422850009611</v>
      </c>
      <c r="Q199" s="14">
        <f>N199*0.4046+O199*0.1824+P199*0.413</f>
        <v>0.73221201448673234</v>
      </c>
      <c r="R199" s="17">
        <f>1/3+(Q199-MIN(Q199:Q500))/(MAX(Q199:Q500)-MIN(Q199:Q500))*2/3</f>
        <v>0.88543849762997873</v>
      </c>
      <c r="S199" s="13">
        <v>1.3002788913388701E-2</v>
      </c>
      <c r="T199" s="13">
        <v>0.64285714285714446</v>
      </c>
      <c r="U199" s="13">
        <v>7.515051169086881E-2</v>
      </c>
      <c r="V199" s="14">
        <f>S199*0.2699+T199*0.4591+U199*0.2709</f>
        <v>0.31900344063049496</v>
      </c>
      <c r="W199" s="14">
        <f>(1/3+(V199-0.0743999105258543)/(0.835935714285715-0.0743999105258543)*2/3)/0.764560849939173</f>
        <v>0.71605172715120013</v>
      </c>
      <c r="X199" s="7">
        <f>M199*R199</f>
        <v>531263.09857798729</v>
      </c>
      <c r="Y199" s="7">
        <f>M199*R199*W199</f>
        <v>380411.85930846608</v>
      </c>
      <c r="Z199" s="7">
        <f>M199*R199*L199</f>
        <v>21250.523943119493</v>
      </c>
      <c r="AA199" s="7">
        <f>Y199*L199</f>
        <v>15216.474372338644</v>
      </c>
      <c r="AB199" s="3"/>
    </row>
    <row r="200" spans="1:28" hidden="1" x14ac:dyDescent="0.15">
      <c r="A200" s="1" t="s">
        <v>244</v>
      </c>
      <c r="B200" s="7">
        <v>2029007.68</v>
      </c>
      <c r="C200" s="14">
        <v>0.15806253133551471</v>
      </c>
      <c r="D200" s="11">
        <v>574116.3600000001</v>
      </c>
      <c r="E200" s="13">
        <v>4.6822055149064683</v>
      </c>
      <c r="F200">
        <v>100</v>
      </c>
      <c r="G200" s="20">
        <v>-0.1617321312438646</v>
      </c>
      <c r="H200" s="14">
        <v>8.0597014925373134E-2</v>
      </c>
      <c r="I200" s="15">
        <v>0</v>
      </c>
      <c r="J200" s="21">
        <v>0.78642543629997497</v>
      </c>
      <c r="K200" s="2" t="s">
        <v>307</v>
      </c>
      <c r="L200" s="14">
        <v>0.04</v>
      </c>
      <c r="M200" s="2">
        <v>600000</v>
      </c>
      <c r="N200" s="14">
        <v>0.84916973150355946</v>
      </c>
      <c r="O200" s="15">
        <v>1</v>
      </c>
      <c r="P200" s="14">
        <v>0.49858953310906701</v>
      </c>
      <c r="Q200" s="14">
        <f>N200*0.4046+O200*0.1824+P200*0.413</f>
        <v>0.73189155054038479</v>
      </c>
      <c r="R200" s="17">
        <f>1/3+(Q200-MIN(Q200:Q501))/(MAX(Q200:Q501)-MIN(Q200:Q501))*2/3</f>
        <v>0.88519562939728513</v>
      </c>
      <c r="S200" s="13">
        <v>3.2360138656884523E-2</v>
      </c>
      <c r="T200" s="13">
        <v>1</v>
      </c>
      <c r="U200" s="13">
        <v>0.2527482732501054</v>
      </c>
      <c r="V200" s="14">
        <f>S200*0.2699+T200*0.4591+U200*0.2709</f>
        <v>0.53630350864694665</v>
      </c>
      <c r="W200" s="14">
        <f>(1/3+(V200-0.0743999105258543)/(0.835935714285715-0.0743999105258543)*2/3)/0.764560849939173</f>
        <v>0.96486080453337952</v>
      </c>
      <c r="X200" s="7">
        <f>M200*R200</f>
        <v>531117.37763837108</v>
      </c>
      <c r="Y200" s="7">
        <f>M200*R200*W200</f>
        <v>512454.34028981748</v>
      </c>
      <c r="Z200" s="7">
        <f>M200*R200*L200</f>
        <v>21244.695105534844</v>
      </c>
      <c r="AA200" s="7">
        <f>Y200*L200</f>
        <v>20498.173611592701</v>
      </c>
      <c r="AB200" s="3"/>
    </row>
    <row r="201" spans="1:28" x14ac:dyDescent="0.15">
      <c r="A201" s="1" t="s">
        <v>99</v>
      </c>
      <c r="B201" s="7">
        <v>35642623.95000001</v>
      </c>
      <c r="C201" s="14">
        <v>0.1259536305828011</v>
      </c>
      <c r="D201" s="11">
        <v>19510122.100000001</v>
      </c>
      <c r="E201" s="13">
        <v>0.99902105610571135</v>
      </c>
      <c r="F201">
        <v>70</v>
      </c>
      <c r="G201" s="20">
        <v>1.1373126158494791</v>
      </c>
      <c r="H201" s="14">
        <v>0.17174959871589079</v>
      </c>
      <c r="I201" s="15">
        <v>5.2999999999999999E-2</v>
      </c>
      <c r="J201" s="21">
        <v>-9.799031645085388E-4</v>
      </c>
      <c r="K201" s="2" t="s">
        <v>308</v>
      </c>
      <c r="L201" s="14">
        <v>5.6829999999999999E-2</v>
      </c>
      <c r="M201" s="2">
        <v>500000</v>
      </c>
      <c r="N201" s="14">
        <v>0.67858563829781382</v>
      </c>
      <c r="O201" s="15">
        <v>0.93984492384249907</v>
      </c>
      <c r="P201" s="14">
        <v>0.24996217507978807</v>
      </c>
      <c r="Q201" s="14">
        <f>N201*0.4046+O201*0.1824+P201*0.413</f>
        <v>0.54921784167211973</v>
      </c>
      <c r="R201" s="17">
        <f>1/3+(Q201-MIN(Q200:Q501))/(MAX(Q200:Q501)-MIN(Q200:Q501))*2/3</f>
        <v>0.74675371935390522</v>
      </c>
      <c r="S201" s="13">
        <v>6.8369430100263763E-3</v>
      </c>
      <c r="T201" s="13">
        <v>0.64285714285714446</v>
      </c>
      <c r="U201" s="13">
        <v>0.64442655273676719</v>
      </c>
      <c r="V201" s="14">
        <f>S201*0.2699+T201*0.4591+U201*0.2709</f>
        <v>0.47155615834051134</v>
      </c>
      <c r="W201" s="14">
        <f>(1/3+(V201-0.0743999105258543)/(0.835935714285715-0.0743999105258543)*2/3)/0.764560849939173</f>
        <v>0.89072493959906551</v>
      </c>
      <c r="X201" s="7">
        <f>M201*R201</f>
        <v>373376.85967695259</v>
      </c>
      <c r="Y201" s="7">
        <f>M201*R201*W201</f>
        <v>332576.08078344236</v>
      </c>
      <c r="Z201" s="7">
        <f>M201*R201*L201</f>
        <v>21219.006935441215</v>
      </c>
      <c r="AA201" s="7">
        <f>Y201*L201</f>
        <v>18900.298670923028</v>
      </c>
      <c r="AB201" s="3"/>
    </row>
    <row r="202" spans="1:28" x14ac:dyDescent="0.15">
      <c r="A202" s="1" t="s">
        <v>151</v>
      </c>
      <c r="B202" s="7">
        <v>30204201.370000001</v>
      </c>
      <c r="C202" s="14">
        <v>0.15934648564422549</v>
      </c>
      <c r="D202" s="11">
        <v>8448463.4299999997</v>
      </c>
      <c r="E202" s="13">
        <v>1.1561879041800589</v>
      </c>
      <c r="F202">
        <v>100</v>
      </c>
      <c r="G202" s="20">
        <v>0.58626656416532086</v>
      </c>
      <c r="H202" s="14">
        <v>0.2100538599640934</v>
      </c>
      <c r="I202" s="15">
        <v>5.2999999999999999E-2</v>
      </c>
      <c r="J202" s="21">
        <v>0.1350886855115678</v>
      </c>
      <c r="K202" s="2" t="s">
        <v>308</v>
      </c>
      <c r="L202" s="14">
        <v>5.6829999999999999E-2</v>
      </c>
      <c r="M202" s="2">
        <v>500000</v>
      </c>
      <c r="N202" s="14">
        <v>0.60690256205500814</v>
      </c>
      <c r="O202" s="15">
        <v>0.93984492384249907</v>
      </c>
      <c r="P202" s="14">
        <v>0.2929265444055108</v>
      </c>
      <c r="Q202" s="14">
        <f>N202*0.4046+O202*0.1824+P202*0.413</f>
        <v>0.53795915355580415</v>
      </c>
      <c r="R202" s="17">
        <f>1/3+(Q202-MIN(Q201:Q502))/(MAX(Q201:Q502)-MIN(Q201:Q502))*2/3</f>
        <v>0.73822115986813119</v>
      </c>
      <c r="S202" s="13">
        <v>7.9260549606651968E-3</v>
      </c>
      <c r="T202" s="13">
        <v>1</v>
      </c>
      <c r="U202" s="13">
        <v>0.47827925868571891</v>
      </c>
      <c r="V202" s="14">
        <f>S202*0.2699+T202*0.4591+U202*0.2709</f>
        <v>0.59080509341184473</v>
      </c>
      <c r="W202" s="14">
        <f>(1/3+(V202-0.0743999105258543)/(0.835935714285715-0.0743999105258543)*2/3)/0.764560849939173</f>
        <v>1.0272652443708963</v>
      </c>
      <c r="X202" s="7">
        <f>M202*R202</f>
        <v>369110.57993406558</v>
      </c>
      <c r="Y202" s="7">
        <f>M202*R202*W202</f>
        <v>379174.47009585111</v>
      </c>
      <c r="Z202" s="7">
        <f>M202*R202*L202</f>
        <v>20976.554257652948</v>
      </c>
      <c r="AA202" s="7">
        <f>Y202*L202</f>
        <v>21548.485135547216</v>
      </c>
      <c r="AB202" s="3"/>
    </row>
    <row r="203" spans="1:28" x14ac:dyDescent="0.15">
      <c r="A203" s="1" t="s">
        <v>168</v>
      </c>
      <c r="B203" s="7">
        <v>16013736.529999999</v>
      </c>
      <c r="C203" s="14">
        <v>0.15879905325256399</v>
      </c>
      <c r="D203" s="11">
        <v>4902993.74</v>
      </c>
      <c r="E203" s="13">
        <v>1.2144347018241579</v>
      </c>
      <c r="F203">
        <v>28</v>
      </c>
      <c r="G203" s="20">
        <v>-0.34829358618957729</v>
      </c>
      <c r="H203" s="14">
        <v>0.2207792207792208</v>
      </c>
      <c r="I203" s="15">
        <v>5.2999999999999999E-2</v>
      </c>
      <c r="J203" s="21">
        <v>0.17657161929090401</v>
      </c>
      <c r="K203" s="2" t="s">
        <v>308</v>
      </c>
      <c r="L203" s="14">
        <v>5.6829999999999999E-2</v>
      </c>
      <c r="M203" s="2">
        <v>500000</v>
      </c>
      <c r="N203" s="14">
        <v>0.586830986459416</v>
      </c>
      <c r="O203" s="15">
        <v>0.93984492384249907</v>
      </c>
      <c r="P203" s="14">
        <v>0.30602499767253344</v>
      </c>
      <c r="Q203" s="14">
        <f>N203*0.4046+O203*0.1824+P203*0.413</f>
        <v>0.5352478552691079</v>
      </c>
      <c r="R203" s="17">
        <f>1/3+(Q203-MIN(Q203:Q504))/(MAX(Q203:Q504)-MIN(Q203:Q504))*2/3</f>
        <v>0.73616636328118368</v>
      </c>
      <c r="S203" s="13">
        <v>8.3296851447371128E-3</v>
      </c>
      <c r="T203" s="13">
        <v>0.14285714285714313</v>
      </c>
      <c r="U203" s="13">
        <v>0.19649765533899793</v>
      </c>
      <c r="V203" s="14">
        <f>S203*0.2699+T203*0.4591+U203*0.2709</f>
        <v>0.12106511113761351</v>
      </c>
      <c r="W203" s="14">
        <f>(1/3+(V203-0.0743999105258543)/(0.835935714285715-0.0743999105258543)*2/3)/0.764560849939173</f>
        <v>0.48941188488495174</v>
      </c>
      <c r="X203" s="7">
        <f>M203*R203</f>
        <v>368083.18164059182</v>
      </c>
      <c r="Y203" s="7">
        <f>M203*R203*W203</f>
        <v>180144.28372117211</v>
      </c>
      <c r="Z203" s="7">
        <f>M203*R203*L203</f>
        <v>20918.167212634831</v>
      </c>
      <c r="AA203" s="7">
        <f>Y203*L203</f>
        <v>10237.599643874211</v>
      </c>
      <c r="AB203" s="3"/>
    </row>
    <row r="204" spans="1:28" hidden="1" x14ac:dyDescent="0.15">
      <c r="A204" s="1" t="s">
        <v>249</v>
      </c>
      <c r="B204" s="7">
        <v>1416940.03</v>
      </c>
      <c r="C204" s="14">
        <v>0.15899040554313371</v>
      </c>
      <c r="D204" s="11">
        <v>294466.24</v>
      </c>
      <c r="E204" s="13">
        <v>2.2240242708607671</v>
      </c>
      <c r="F204">
        <v>100</v>
      </c>
      <c r="G204" s="20">
        <v>-0.46902721377114359</v>
      </c>
      <c r="H204" s="14">
        <v>6.5420560747663545E-2</v>
      </c>
      <c r="I204" s="15">
        <v>0</v>
      </c>
      <c r="J204" s="21">
        <v>0.55036461917163848</v>
      </c>
      <c r="K204" s="2" t="s">
        <v>307</v>
      </c>
      <c r="L204" s="14">
        <v>0.04</v>
      </c>
      <c r="M204" s="2">
        <v>600000</v>
      </c>
      <c r="N204" s="14">
        <v>0.87757113857358482</v>
      </c>
      <c r="O204" s="15">
        <v>1</v>
      </c>
      <c r="P204" s="14">
        <v>0.42405209431105212</v>
      </c>
      <c r="Q204" s="14">
        <f>N204*0.4046+O204*0.1824+P204*0.413</f>
        <v>0.71259879761733691</v>
      </c>
      <c r="R204" s="17">
        <f>1/3+(Q204-MIN(Q203:Q504))/(MAX(Q203:Q504)-MIN(Q203:Q504))*2/3</f>
        <v>0.87057433779922677</v>
      </c>
      <c r="S204" s="13">
        <v>1.5325792013522707E-2</v>
      </c>
      <c r="T204" s="13">
        <v>1</v>
      </c>
      <c r="U204" s="13">
        <v>0.16009495266040991</v>
      </c>
      <c r="V204" s="14">
        <f>S204*0.2699+T204*0.4591+U204*0.2709</f>
        <v>0.50660615394015485</v>
      </c>
      <c r="W204" s="14">
        <f>(1/3+(V204-0.0743999105258543)/(0.835935714285715-0.0743999105258543)*2/3)/0.764560849939173</f>
        <v>0.9308572651293846</v>
      </c>
      <c r="X204" s="7">
        <f>M204*R204</f>
        <v>522344.60267953604</v>
      </c>
      <c r="Y204" s="7">
        <f>M204*R204*W204</f>
        <v>486228.26830536796</v>
      </c>
      <c r="Z204" s="7">
        <f>M204*R204*L204</f>
        <v>20893.784107181444</v>
      </c>
      <c r="AA204" s="7">
        <f>Y204*L204</f>
        <v>19449.130732214719</v>
      </c>
      <c r="AB204" s="3"/>
    </row>
    <row r="205" spans="1:28" hidden="1" x14ac:dyDescent="0.15">
      <c r="A205" s="1" t="s">
        <v>221</v>
      </c>
      <c r="B205" s="7">
        <v>3378699.3000000012</v>
      </c>
      <c r="C205" s="14">
        <v>0.15034208578431349</v>
      </c>
      <c r="D205" s="11">
        <v>1473391.48</v>
      </c>
      <c r="E205" s="13">
        <v>2.354803281852246</v>
      </c>
      <c r="F205">
        <v>40</v>
      </c>
      <c r="G205" s="20">
        <v>-0.22669110758176589</v>
      </c>
      <c r="H205" s="14">
        <v>0.08</v>
      </c>
      <c r="I205" s="15">
        <v>0</v>
      </c>
      <c r="J205" s="21">
        <v>0.57533607681512244</v>
      </c>
      <c r="K205" s="2" t="s">
        <v>307</v>
      </c>
      <c r="L205" s="14">
        <v>0.04</v>
      </c>
      <c r="M205" s="2">
        <v>600000</v>
      </c>
      <c r="N205" s="14">
        <v>0.85028699289030474</v>
      </c>
      <c r="O205" s="15">
        <v>1</v>
      </c>
      <c r="P205" s="14">
        <v>0.43193696290562367</v>
      </c>
      <c r="Q205" s="14">
        <f>N205*0.4046+O205*0.1824+P205*0.413</f>
        <v>0.70481608300343979</v>
      </c>
      <c r="R205" s="17">
        <f>1/3+(Q205-MIN(Q204:Q505))/(MAX(Q204:Q505)-MIN(Q204:Q505))*2/3</f>
        <v>0.86467609506278875</v>
      </c>
      <c r="S205" s="13">
        <v>1.623204537156438E-2</v>
      </c>
      <c r="T205" s="13">
        <v>0.28571428571428437</v>
      </c>
      <c r="U205" s="13">
        <v>0.23316232718679128</v>
      </c>
      <c r="V205" s="14">
        <f>S205*0.2699+T205*0.4591+U205*0.2709</f>
        <v>0.19871613205211494</v>
      </c>
      <c r="W205" s="14">
        <f>(1/3+(V205-0.0743999105258543)/(0.835935714285715-0.0743999105258543)*2/3)/0.764560849939173</f>
        <v>0.57832248232691241</v>
      </c>
      <c r="X205" s="7">
        <f>M205*R205</f>
        <v>518805.65703767323</v>
      </c>
      <c r="Y205" s="7">
        <f>M205*R205*W205</f>
        <v>300036.97542327194</v>
      </c>
      <c r="Z205" s="7">
        <f>M205*R205*L205</f>
        <v>20752.22628150693</v>
      </c>
      <c r="AA205" s="7">
        <f>Y205*L205</f>
        <v>12001.479016930878</v>
      </c>
      <c r="AB205" s="3"/>
    </row>
    <row r="206" spans="1:28" x14ac:dyDescent="0.15">
      <c r="A206" s="1" t="s">
        <v>162</v>
      </c>
      <c r="B206" s="7">
        <v>21071603.489999998</v>
      </c>
      <c r="C206" s="14">
        <v>4.6373174232503568E-2</v>
      </c>
      <c r="D206" s="11">
        <v>6987579.2199999997</v>
      </c>
      <c r="E206" s="13">
        <v>1.759311991635149</v>
      </c>
      <c r="F206">
        <v>49</v>
      </c>
      <c r="G206" s="20">
        <v>4.9002466861029263E-2</v>
      </c>
      <c r="H206" s="14">
        <v>0.27738841755809662</v>
      </c>
      <c r="I206" s="15">
        <v>5.2999999999999999E-2</v>
      </c>
      <c r="J206" s="21">
        <v>0.4315959848198529</v>
      </c>
      <c r="K206" s="2" t="s">
        <v>308</v>
      </c>
      <c r="L206" s="14">
        <v>5.6829999999999999E-2</v>
      </c>
      <c r="M206" s="2">
        <v>500000</v>
      </c>
      <c r="N206" s="14">
        <v>0.48089182254772517</v>
      </c>
      <c r="O206" s="15">
        <v>0.93984492384249907</v>
      </c>
      <c r="P206" s="14">
        <v>0.38655027634564654</v>
      </c>
      <c r="Q206" s="14">
        <f>N206*0.4046+O206*0.1824+P206*0.413</f>
        <v>0.52564180964243346</v>
      </c>
      <c r="R206" s="17">
        <f>1/3+(Q206-MIN(Q206:Q507))/(MAX(Q206:Q507)-MIN(Q206:Q507))*2/3</f>
        <v>0.72888628278815704</v>
      </c>
      <c r="S206" s="13">
        <v>1.2105496492501019E-2</v>
      </c>
      <c r="T206" s="13">
        <v>0.39285714285714374</v>
      </c>
      <c r="U206" s="13">
        <v>0.31628739687426904</v>
      </c>
      <c r="V206" s="14">
        <f>S206*0.2699+T206*0.4591+U206*0.2709</f>
        <v>0.26931024360228017</v>
      </c>
      <c r="W206" s="14">
        <f>(1/3+(V206-0.0743999105258543)/(0.835935714285715-0.0743999105258543)*2/3)/0.764560849939173</f>
        <v>0.65915290232513113</v>
      </c>
      <c r="X206" s="7">
        <f>M206*R206</f>
        <v>364443.1413940785</v>
      </c>
      <c r="Y206" s="7">
        <f>M206*R206*W206</f>
        <v>240223.75438239498</v>
      </c>
      <c r="Z206" s="7">
        <f>M206*R206*L206</f>
        <v>20711.303725425481</v>
      </c>
      <c r="AA206" s="7">
        <f>Y206*L206</f>
        <v>13651.915961551507</v>
      </c>
      <c r="AB206" s="3"/>
    </row>
    <row r="207" spans="1:28" hidden="1" x14ac:dyDescent="0.15">
      <c r="A207" s="1" t="s">
        <v>224</v>
      </c>
      <c r="B207" s="7">
        <v>2301371.92</v>
      </c>
      <c r="C207" s="14">
        <v>0.1551978960445472</v>
      </c>
      <c r="D207" s="11">
        <v>741069.7300000001</v>
      </c>
      <c r="E207" s="13">
        <v>1.643757293038832</v>
      </c>
      <c r="F207">
        <v>100</v>
      </c>
      <c r="G207" s="20">
        <v>-0.19502287000743729</v>
      </c>
      <c r="H207" s="14">
        <v>5.3763440860215048E-2</v>
      </c>
      <c r="I207" s="15">
        <v>0</v>
      </c>
      <c r="J207" s="21">
        <v>0.39163768018860667</v>
      </c>
      <c r="K207" s="2" t="s">
        <v>307</v>
      </c>
      <c r="L207" s="14">
        <v>0.04</v>
      </c>
      <c r="M207" s="2">
        <v>600000</v>
      </c>
      <c r="N207" s="14">
        <v>0.89938641969156452</v>
      </c>
      <c r="O207" s="15">
        <v>1</v>
      </c>
      <c r="P207" s="14">
        <v>0.37393323235138648</v>
      </c>
      <c r="Q207" s="14">
        <f>N207*0.4046+O207*0.1824+P207*0.413</f>
        <v>0.70072617036832963</v>
      </c>
      <c r="R207" s="17">
        <f>1/3+(Q207-MIN(Q207:Q508))/(MAX(Q207:Q508)-MIN(Q207:Q508))*2/3</f>
        <v>0.86157649566984307</v>
      </c>
      <c r="S207" s="13">
        <v>1.1304742356149254E-2</v>
      </c>
      <c r="T207" s="13">
        <v>1</v>
      </c>
      <c r="U207" s="13">
        <v>0.24271069802071307</v>
      </c>
      <c r="V207" s="14">
        <f>S207*0.2699+T207*0.4591+U207*0.2709</f>
        <v>0.52790147805573584</v>
      </c>
      <c r="W207" s="14">
        <f>(1/3+(V207-0.0743999105258543)/(0.835935714285715-0.0743999105258543)*2/3)/0.764560849939173</f>
        <v>0.95524046019286268</v>
      </c>
      <c r="X207" s="7">
        <f>M207*R207</f>
        <v>516945.89740190585</v>
      </c>
      <c r="Y207" s="7">
        <f>M207*R207*W207</f>
        <v>493807.63692900894</v>
      </c>
      <c r="Z207" s="7">
        <f>M207*R207*L207</f>
        <v>20677.835896076234</v>
      </c>
      <c r="AA207" s="7">
        <f>Y207*L207</f>
        <v>19752.305477160357</v>
      </c>
      <c r="AB207" s="3"/>
    </row>
    <row r="208" spans="1:28" x14ac:dyDescent="0.15">
      <c r="A208" s="1" t="s">
        <v>184</v>
      </c>
      <c r="B208" s="7">
        <v>9378613.3499999996</v>
      </c>
      <c r="C208" s="14">
        <v>0.14986900382240409</v>
      </c>
      <c r="D208" s="11">
        <v>5412411.0800000001</v>
      </c>
      <c r="E208" s="13">
        <v>0.55784500689512118</v>
      </c>
      <c r="F208">
        <v>70</v>
      </c>
      <c r="G208" s="20">
        <v>1.2804511004833059</v>
      </c>
      <c r="H208" s="14">
        <v>7.5801749271137031E-2</v>
      </c>
      <c r="I208" s="15">
        <v>5.2999999999999999E-2</v>
      </c>
      <c r="J208" s="21">
        <v>-0.7926126211397766</v>
      </c>
      <c r="K208" s="2" t="s">
        <v>308</v>
      </c>
      <c r="L208" s="14">
        <v>5.6829999999999999E-2</v>
      </c>
      <c r="M208" s="2">
        <v>500000</v>
      </c>
      <c r="N208" s="14">
        <v>0.85814365266294301</v>
      </c>
      <c r="O208" s="15">
        <v>0.93984492384249907</v>
      </c>
      <c r="P208" s="14">
        <v>0</v>
      </c>
      <c r="Q208" s="14">
        <f>N208*0.4046+O208*0.1824+P208*0.413</f>
        <v>0.51863263597629861</v>
      </c>
      <c r="R208" s="17">
        <f>1/3+(Q208-MIN(Q208:Q509))/(MAX(Q208:Q509)-MIN(Q208:Q509))*2/3</f>
        <v>0.72357427923725059</v>
      </c>
      <c r="S208" s="13">
        <v>3.7797454304101443E-3</v>
      </c>
      <c r="T208" s="13">
        <v>0.64285714285714446</v>
      </c>
      <c r="U208" s="13">
        <v>0.68758460042598146</v>
      </c>
      <c r="V208" s="14">
        <f>S208*0.2699+T208*0.4591+U208*0.2709</f>
        <v>0.48242253583278105</v>
      </c>
      <c r="W208" s="14">
        <f>(1/3+(V208-0.0743999105258543)/(0.835935714285715-0.0743999105258543)*2/3)/0.764560849939173</f>
        <v>0.90316696680603992</v>
      </c>
      <c r="X208" s="7">
        <f>M208*R208</f>
        <v>361787.13961862528</v>
      </c>
      <c r="Y208" s="7">
        <f>M208*R208*W208</f>
        <v>326754.19351878704</v>
      </c>
      <c r="Z208" s="7">
        <f>M208*R208*L208</f>
        <v>20560.363144526473</v>
      </c>
      <c r="AA208" s="7">
        <f>Y208*L208</f>
        <v>18569.440817672668</v>
      </c>
      <c r="AB208" s="3"/>
    </row>
    <row r="209" spans="1:28" x14ac:dyDescent="0.15">
      <c r="A209" s="1" t="s">
        <v>166</v>
      </c>
      <c r="B209" s="7">
        <v>12127861.529999999</v>
      </c>
      <c r="C209" s="14">
        <v>0.14139990514881809</v>
      </c>
      <c r="D209" s="11">
        <v>8295565.8400000008</v>
      </c>
      <c r="E209" s="13">
        <v>1.0739065507284531</v>
      </c>
      <c r="F209">
        <v>40</v>
      </c>
      <c r="G209" s="20">
        <v>1.404936019599214</v>
      </c>
      <c r="H209" s="14">
        <v>0.22868217054263559</v>
      </c>
      <c r="I209" s="15">
        <v>5.2999999999999999E-2</v>
      </c>
      <c r="J209" s="21">
        <v>6.8820281129974278E-2</v>
      </c>
      <c r="K209" s="2" t="s">
        <v>308</v>
      </c>
      <c r="L209" s="14">
        <v>5.6829999999999999E-2</v>
      </c>
      <c r="M209" s="2">
        <v>500000</v>
      </c>
      <c r="N209" s="14">
        <v>0.57204130634019723</v>
      </c>
      <c r="O209" s="15">
        <v>0.93984492384249907</v>
      </c>
      <c r="P209" s="14">
        <v>0.27200194859709403</v>
      </c>
      <c r="Q209" s="14">
        <f>N209*0.4046+O209*0.1824+P209*0.413</f>
        <v>0.51521243142471551</v>
      </c>
      <c r="R209" s="17">
        <f>1/3+(Q209-MIN(Q209:Q510))/(MAX(Q209:Q510)-MIN(Q209:Q510))*2/3</f>
        <v>0.72098222779321008</v>
      </c>
      <c r="S209" s="13">
        <v>7.3558736151244928E-3</v>
      </c>
      <c r="T209" s="13">
        <v>0.28571428571428437</v>
      </c>
      <c r="U209" s="13">
        <v>0.7251183646787025</v>
      </c>
      <c r="V209" s="14">
        <f>S209*0.2699+T209*0.4591+U209*0.2709</f>
        <v>0.32959134385161054</v>
      </c>
      <c r="W209" s="14">
        <f>(1/3+(V209-0.0743999105258543)/(0.835935714285715-0.0743999105258543)*2/3)/0.764560849939173</f>
        <v>0.72817490067757984</v>
      </c>
      <c r="X209" s="7">
        <f>M209*R209</f>
        <v>360491.11389660503</v>
      </c>
      <c r="Y209" s="7">
        <f>M209*R209*W209</f>
        <v>262500.58105681051</v>
      </c>
      <c r="Z209" s="7">
        <f>M209*R209*L209</f>
        <v>20486.710002744065</v>
      </c>
      <c r="AA209" s="7">
        <f>Y209*L209</f>
        <v>14917.908021458541</v>
      </c>
      <c r="AB209" s="3"/>
    </row>
    <row r="210" spans="1:28" hidden="1" x14ac:dyDescent="0.15">
      <c r="A210" s="1" t="s">
        <v>219</v>
      </c>
      <c r="B210" s="7">
        <v>3899767.09</v>
      </c>
      <c r="C210" s="14">
        <v>0.1520000595727885</v>
      </c>
      <c r="D210" s="11">
        <v>1392414.05</v>
      </c>
      <c r="E210" s="13">
        <v>1.3481531489043019</v>
      </c>
      <c r="F210">
        <v>49</v>
      </c>
      <c r="G210" s="20">
        <v>-0.43927183118570118</v>
      </c>
      <c r="H210" s="14">
        <v>4.5454545454545463E-2</v>
      </c>
      <c r="I210" s="15">
        <v>0</v>
      </c>
      <c r="J210" s="21">
        <v>0.258244509674038</v>
      </c>
      <c r="K210" s="2" t="s">
        <v>307</v>
      </c>
      <c r="L210" s="14">
        <v>0.04</v>
      </c>
      <c r="M210" s="2">
        <v>600000</v>
      </c>
      <c r="N210" s="14">
        <v>0.9149357922655883</v>
      </c>
      <c r="O210" s="15">
        <v>1</v>
      </c>
      <c r="P210" s="14">
        <v>0.3318136405813204</v>
      </c>
      <c r="Q210" s="14">
        <f>N210*0.4046+O210*0.1824+P210*0.413</f>
        <v>0.68962205511074237</v>
      </c>
      <c r="R210" s="17">
        <f>1/3+(Q210-MIN(Q209:Q510))/(MAX(Q209:Q510)-MIN(Q209:Q510))*2/3</f>
        <v>0.85316108145875469</v>
      </c>
      <c r="S210" s="13">
        <v>9.2563077785928378E-3</v>
      </c>
      <c r="T210" s="13">
        <v>0.39285714285714374</v>
      </c>
      <c r="U210" s="13">
        <v>0.16906657372721431</v>
      </c>
      <c r="V210" s="14">
        <f>S210*0.2699+T210*0.4591+U210*0.2709</f>
        <v>0.22865912657785922</v>
      </c>
      <c r="W210" s="14">
        <f>(1/3+(V210-0.0743999105258543)/(0.835935714285715-0.0743999105258543)*2/3)/0.764560849939173</f>
        <v>0.61260727988825536</v>
      </c>
      <c r="X210" s="7">
        <f>M210*R210</f>
        <v>511896.64887525281</v>
      </c>
      <c r="Y210" s="7">
        <f>M210*R210*W210</f>
        <v>313591.61365138198</v>
      </c>
      <c r="Z210" s="7">
        <f>M210*R210*L210</f>
        <v>20475.865955010111</v>
      </c>
      <c r="AA210" s="7">
        <f>Y210*L210</f>
        <v>12543.664546055279</v>
      </c>
      <c r="AB210" s="3"/>
    </row>
    <row r="211" spans="1:28" hidden="1" x14ac:dyDescent="0.15">
      <c r="A211" s="1" t="s">
        <v>225</v>
      </c>
      <c r="B211" s="7">
        <v>2248406.59</v>
      </c>
      <c r="C211" s="14">
        <v>0.1181118269182799</v>
      </c>
      <c r="D211" s="11">
        <v>1000338</v>
      </c>
      <c r="E211" s="13">
        <v>3.860278302518156</v>
      </c>
      <c r="F211">
        <v>100</v>
      </c>
      <c r="G211" s="20">
        <v>0.61037776034149072</v>
      </c>
      <c r="H211" s="14">
        <v>0.13793103448275859</v>
      </c>
      <c r="I211" s="15">
        <v>0</v>
      </c>
      <c r="J211" s="21">
        <v>0.74095131966322869</v>
      </c>
      <c r="K211" s="2" t="s">
        <v>307</v>
      </c>
      <c r="L211" s="14">
        <v>0.04</v>
      </c>
      <c r="M211" s="2">
        <v>600000</v>
      </c>
      <c r="N211" s="14">
        <v>0.74187412657637464</v>
      </c>
      <c r="O211" s="15">
        <v>1</v>
      </c>
      <c r="P211" s="14">
        <v>0.4842308429150744</v>
      </c>
      <c r="Q211" s="14">
        <f>N211*0.4046+O211*0.1824+P211*0.413</f>
        <v>0.68254960973672696</v>
      </c>
      <c r="R211" s="17">
        <f>1/3+(Q211-MIN(Q210:Q511))/(MAX(Q210:Q511)-MIN(Q210:Q511))*2/3</f>
        <v>0.84780112652970541</v>
      </c>
      <c r="S211" s="13">
        <v>2.6664467078967399E-2</v>
      </c>
      <c r="T211" s="13">
        <v>1</v>
      </c>
      <c r="U211" s="13">
        <v>0.48554908660154361</v>
      </c>
      <c r="V211" s="14">
        <f>S211*0.2699+T211*0.4591+U211*0.2709</f>
        <v>0.59783198722497144</v>
      </c>
      <c r="W211" s="14">
        <f>(1/3+(V211-0.0743999105258543)/(0.835935714285715-0.0743999105258543)*2/3)/0.764560849939173</f>
        <v>1.0353110539395074</v>
      </c>
      <c r="X211" s="7">
        <f>M211*R211</f>
        <v>508680.67591782322</v>
      </c>
      <c r="Y211" s="7">
        <f>M211*R211*W211</f>
        <v>526642.72670314251</v>
      </c>
      <c r="Z211" s="7">
        <f>M211*R211*L211</f>
        <v>20347.227036712928</v>
      </c>
      <c r="AA211" s="7">
        <f>Y211*L211</f>
        <v>21065.7090681257</v>
      </c>
      <c r="AB211" s="3"/>
    </row>
    <row r="212" spans="1:28" x14ac:dyDescent="0.15">
      <c r="A212" s="1" t="s">
        <v>117</v>
      </c>
      <c r="B212" s="7">
        <v>19792717.949999999</v>
      </c>
      <c r="C212" s="14">
        <v>9.393979819734663E-2</v>
      </c>
      <c r="D212" s="11">
        <v>18016829.23</v>
      </c>
      <c r="E212" s="13">
        <v>1.1572048930156871</v>
      </c>
      <c r="F212">
        <v>28</v>
      </c>
      <c r="G212" s="20">
        <v>3.1245648949999998</v>
      </c>
      <c r="H212" s="14">
        <v>0.25084745762711858</v>
      </c>
      <c r="I212" s="15">
        <v>5.2999999999999999E-2</v>
      </c>
      <c r="J212" s="21">
        <v>0.13584879736034419</v>
      </c>
      <c r="K212" s="2" t="s">
        <v>308</v>
      </c>
      <c r="L212" s="14">
        <v>5.6829999999999999E-2</v>
      </c>
      <c r="M212" s="2">
        <v>500000</v>
      </c>
      <c r="N212" s="14">
        <v>0.53056090921245469</v>
      </c>
      <c r="O212" s="15">
        <v>0.93984492384249907</v>
      </c>
      <c r="P212" s="14">
        <v>0.29316655343310893</v>
      </c>
      <c r="Q212" s="14">
        <f>N212*0.4046+O212*0.1824+P212*0.413</f>
        <v>0.50717044454410498</v>
      </c>
      <c r="R212" s="17">
        <f>1/3+(Q212-MIN(Q211:Q512))/(MAX(Q211:Q512)-MIN(Q211:Q512))*2/3</f>
        <v>0.71488749182275679</v>
      </c>
      <c r="S212" s="13">
        <v>7.9331023430340708E-3</v>
      </c>
      <c r="T212" s="13">
        <v>0.14285714285714313</v>
      </c>
      <c r="U212" s="13">
        <v>1</v>
      </c>
      <c r="V212" s="14">
        <f>S212*0.2699+T212*0.4591+U212*0.2709</f>
        <v>0.33862685860809927</v>
      </c>
      <c r="W212" s="14">
        <f>(1/3+(V212-0.0743999105258543)/(0.835935714285715-0.0743999105258543)*2/3)/0.764560849939173</f>
        <v>0.73852058584351754</v>
      </c>
      <c r="X212" s="7">
        <f>M212*R212</f>
        <v>357443.74591137841</v>
      </c>
      <c r="Y212" s="7">
        <f>M212*R212*W212</f>
        <v>263979.56463657261</v>
      </c>
      <c r="Z212" s="7">
        <f>M212*R212*L212</f>
        <v>20313.528080143635</v>
      </c>
      <c r="AA212" s="7">
        <f>Y212*L212</f>
        <v>15001.958658296422</v>
      </c>
      <c r="AB212" s="3"/>
    </row>
    <row r="213" spans="1:28" hidden="1" x14ac:dyDescent="0.15">
      <c r="A213" s="1" t="s">
        <v>214</v>
      </c>
      <c r="B213" s="7">
        <v>7529936.9700000007</v>
      </c>
      <c r="C213" s="14">
        <v>0.1568189753386475</v>
      </c>
      <c r="D213" s="11">
        <v>2459975.7200000002</v>
      </c>
      <c r="E213" s="13">
        <v>1.381418386117512</v>
      </c>
      <c r="F213">
        <v>100</v>
      </c>
      <c r="G213" s="20">
        <v>-0.37392758080643762</v>
      </c>
      <c r="H213" s="14">
        <v>6.0913705583756347E-2</v>
      </c>
      <c r="I213" s="15">
        <v>0</v>
      </c>
      <c r="J213" s="21">
        <v>0.27610634833773379</v>
      </c>
      <c r="K213" s="2" t="s">
        <v>307</v>
      </c>
      <c r="L213" s="14">
        <v>0.04</v>
      </c>
      <c r="M213" s="2">
        <v>600000</v>
      </c>
      <c r="N213" s="14">
        <v>0.88600532375680052</v>
      </c>
      <c r="O213" s="15">
        <v>1</v>
      </c>
      <c r="P213" s="14">
        <v>0.33745360944046859</v>
      </c>
      <c r="Q213" s="14">
        <f>N213*0.4046+O213*0.1824+P213*0.413</f>
        <v>0.68024609469091502</v>
      </c>
      <c r="R213" s="17">
        <f>1/3+(Q213-MIN(Q213:Q514))/(MAX(Q213:Q514)-MIN(Q213:Q514))*2/3</f>
        <v>0.84605537436464795</v>
      </c>
      <c r="S213" s="13">
        <v>9.4868243768358278E-3</v>
      </c>
      <c r="T213" s="13">
        <v>1</v>
      </c>
      <c r="U213" s="13">
        <v>0.18876868443083136</v>
      </c>
      <c r="V213" s="14">
        <f>S213*0.2699+T213*0.4591+U213*0.2709</f>
        <v>0.51279793051162026</v>
      </c>
      <c r="W213" s="14">
        <f>(1/3+(V213-0.0743999105258543)/(0.835935714285715-0.0743999105258543)*2/3)/0.764560849939173</f>
        <v>0.93794686353662615</v>
      </c>
      <c r="X213" s="7">
        <f>M213*R213</f>
        <v>507633.22461878875</v>
      </c>
      <c r="Y213" s="7">
        <f>M213*R213*W213</f>
        <v>476132.99085817655</v>
      </c>
      <c r="Z213" s="7">
        <f>M213*R213*L213</f>
        <v>20305.328984751552</v>
      </c>
      <c r="AA213" s="7">
        <f>Y213*L213</f>
        <v>19045.319634327061</v>
      </c>
      <c r="AB213" s="3"/>
    </row>
    <row r="214" spans="1:28" hidden="1" x14ac:dyDescent="0.15">
      <c r="A214" s="1" t="s">
        <v>226</v>
      </c>
      <c r="B214" s="7">
        <v>2408534.7799999998</v>
      </c>
      <c r="C214" s="14">
        <v>0.1566766081742029</v>
      </c>
      <c r="D214" s="11">
        <v>772168.66</v>
      </c>
      <c r="E214" s="13">
        <v>1.0440036344412491</v>
      </c>
      <c r="F214">
        <v>28</v>
      </c>
      <c r="G214" s="20">
        <v>-0.2409517993578616</v>
      </c>
      <c r="H214" s="14">
        <v>6.2015503875968991E-2</v>
      </c>
      <c r="I214" s="15">
        <v>0</v>
      </c>
      <c r="J214" s="21">
        <v>4.2148928403682888E-2</v>
      </c>
      <c r="K214" s="2" t="s">
        <v>307</v>
      </c>
      <c r="L214" s="14">
        <v>0.04</v>
      </c>
      <c r="M214" s="2">
        <v>600000</v>
      </c>
      <c r="N214" s="14">
        <v>0.88394340510920988</v>
      </c>
      <c r="O214" s="15">
        <v>1</v>
      </c>
      <c r="P214" s="14">
        <v>0.26358032925694852</v>
      </c>
      <c r="Q214" s="14">
        <f>N214*0.4046+O214*0.1824+P214*0.413</f>
        <v>0.648902177690306</v>
      </c>
      <c r="R214" s="17">
        <f>1/3+(Q214-MIN(Q214:Q515))/(MAX(Q214:Q515)-MIN(Q214:Q515))*2/3</f>
        <v>0.82230093392168968</v>
      </c>
      <c r="S214" s="13">
        <v>7.1486567326960694E-3</v>
      </c>
      <c r="T214" s="13">
        <v>0.14285714285714313</v>
      </c>
      <c r="U214" s="13">
        <v>0.22886255004049186</v>
      </c>
      <c r="V214" s="14">
        <f>S214*0.2699+T214*0.4591+U214*0.2709</f>
        <v>0.12951400154383833</v>
      </c>
      <c r="W214" s="14">
        <f>(1/3+(V214-0.0743999105258543)/(0.835935714285715-0.0743999105258543)*2/3)/0.764560849939173</f>
        <v>0.49908588382137531</v>
      </c>
      <c r="X214" s="7">
        <f>M214*R214</f>
        <v>493380.5603530138</v>
      </c>
      <c r="Y214" s="7">
        <f>M214*R214*W214</f>
        <v>246239.27302406929</v>
      </c>
      <c r="Z214" s="7">
        <f>M214*R214*L214</f>
        <v>19735.222414120552</v>
      </c>
      <c r="AA214" s="7">
        <f>Y214*L214</f>
        <v>9849.5709209627712</v>
      </c>
      <c r="AB214" s="3"/>
    </row>
    <row r="215" spans="1:28" hidden="1" x14ac:dyDescent="0.15">
      <c r="A215" s="1" t="s">
        <v>222</v>
      </c>
      <c r="B215" s="7">
        <v>4929621.6399999997</v>
      </c>
      <c r="C215" s="14">
        <v>0.15301961795185559</v>
      </c>
      <c r="D215" s="11">
        <v>1873055.04</v>
      </c>
      <c r="E215" s="13">
        <v>2.2005433938078811</v>
      </c>
      <c r="F215">
        <v>70</v>
      </c>
      <c r="G215" s="20">
        <v>4.4333031998488703E-2</v>
      </c>
      <c r="H215" s="14">
        <v>0.169811320754717</v>
      </c>
      <c r="I215" s="15">
        <v>0</v>
      </c>
      <c r="J215" s="21">
        <v>0.54556678917857082</v>
      </c>
      <c r="K215" s="2" t="s">
        <v>307</v>
      </c>
      <c r="L215" s="14">
        <v>0.04</v>
      </c>
      <c r="M215" s="2">
        <v>600000</v>
      </c>
      <c r="N215" s="14">
        <v>0.68221295614774968</v>
      </c>
      <c r="O215" s="15">
        <v>1</v>
      </c>
      <c r="P215" s="14">
        <v>0.42253715437085737</v>
      </c>
      <c r="Q215" s="14">
        <f>N215*0.4046+O215*0.1824+P215*0.413</f>
        <v>0.63293120681254367</v>
      </c>
      <c r="R215" s="17">
        <f>1/3+(Q215-MIN(Q215:Q516))/(MAX(Q215:Q516)-MIN(Q215:Q516))*2/3</f>
        <v>0.81019710284899205</v>
      </c>
      <c r="S215" s="13">
        <v>1.5163077649281086E-2</v>
      </c>
      <c r="T215" s="13">
        <v>0.64285714285714446</v>
      </c>
      <c r="U215" s="13">
        <v>0.31487950367336237</v>
      </c>
      <c r="V215" s="14">
        <f>S215*0.2699+T215*0.4591+U215*0.2709</f>
        <v>0.38452908648836981</v>
      </c>
      <c r="W215" s="14">
        <f>(1/3+(V215-0.0743999105258543)/(0.835935714285715-0.0743999105258543)*2/3)/0.764560849939173</f>
        <v>0.79107874228096509</v>
      </c>
      <c r="X215" s="7">
        <f>M215*R215</f>
        <v>486118.26170939521</v>
      </c>
      <c r="Y215" s="7">
        <f>M215*R215*W215</f>
        <v>384557.82307287742</v>
      </c>
      <c r="Z215" s="7">
        <f>M215*R215*L215</f>
        <v>19444.730468375808</v>
      </c>
      <c r="AA215" s="7">
        <f>Y215*L215</f>
        <v>15382.312922915096</v>
      </c>
      <c r="AB215" s="3"/>
    </row>
    <row r="216" spans="1:28" hidden="1" x14ac:dyDescent="0.15">
      <c r="A216" s="1" t="s">
        <v>282</v>
      </c>
      <c r="B216" s="7">
        <v>470389.58</v>
      </c>
      <c r="C216" s="14">
        <v>0.16634029180663401</v>
      </c>
      <c r="D216" s="11">
        <v>104402.24000000001</v>
      </c>
      <c r="E216" s="13">
        <v>1.1376997397792801</v>
      </c>
      <c r="F216">
        <v>70</v>
      </c>
      <c r="G216" s="20">
        <v>-0.30503525106427498</v>
      </c>
      <c r="H216" s="14">
        <v>0.12</v>
      </c>
      <c r="I216" s="15">
        <v>0</v>
      </c>
      <c r="J216" s="21">
        <v>0.12103346336880989</v>
      </c>
      <c r="K216" s="2" t="s">
        <v>307</v>
      </c>
      <c r="L216" s="14">
        <v>0.04</v>
      </c>
      <c r="M216" s="2">
        <v>600000</v>
      </c>
      <c r="N216" s="14">
        <v>0.77543048933545233</v>
      </c>
      <c r="O216" s="15">
        <v>1</v>
      </c>
      <c r="P216" s="14">
        <v>0.28848853416107895</v>
      </c>
      <c r="Q216" s="14">
        <f>N216*0.4046+O216*0.1824+P216*0.413</f>
        <v>0.61528494059364958</v>
      </c>
      <c r="R216" s="17">
        <f>1/3+(Q216-MIN(Q216:Q517))/(MAX(Q216:Q517)-MIN(Q216:Q517))*2/3</f>
        <v>0.79682362499269355</v>
      </c>
      <c r="S216" s="13">
        <v>7.7979383723769799E-3</v>
      </c>
      <c r="T216" s="13">
        <v>0.64285714285714446</v>
      </c>
      <c r="U216" s="13">
        <v>0.20954058574257833</v>
      </c>
      <c r="V216" s="14">
        <f>S216*0.2699+T216*0.4591+U216*0.2709</f>
        <v>0.35400492253008398</v>
      </c>
      <c r="W216" s="14">
        <f>(1/3+(V216-0.0743999105258543)/(0.835935714285715-0.0743999105258543)*2/3)/0.764560849939173</f>
        <v>0.75612850438343948</v>
      </c>
      <c r="X216" s="7">
        <f>M216*R216</f>
        <v>478094.17499561614</v>
      </c>
      <c r="Y216" s="7">
        <f>M216*R216*W216</f>
        <v>361500.63349386962</v>
      </c>
      <c r="Z216" s="7">
        <f>M216*R216*L216</f>
        <v>19123.766999824646</v>
      </c>
      <c r="AA216" s="7">
        <f>Y216*L216</f>
        <v>14460.025339754786</v>
      </c>
      <c r="AB216" s="3"/>
    </row>
    <row r="217" spans="1:28" x14ac:dyDescent="0.15">
      <c r="A217" s="1" t="s">
        <v>304</v>
      </c>
      <c r="B217" s="7">
        <v>76896.42</v>
      </c>
      <c r="C217" s="14">
        <v>2.9999836143217062E-2</v>
      </c>
      <c r="D217" s="11">
        <v>6652.43</v>
      </c>
      <c r="E217" s="13">
        <v>0.30234911428031069</v>
      </c>
      <c r="F217">
        <v>70</v>
      </c>
      <c r="G217" s="20">
        <v>-0.90101637647532162</v>
      </c>
      <c r="H217" s="14">
        <v>0.1395348837209302</v>
      </c>
      <c r="I217" s="15">
        <v>5.2999999999999999E-2</v>
      </c>
      <c r="J217" s="21">
        <v>-2.1465869999999998</v>
      </c>
      <c r="K217" s="2" t="s">
        <v>308</v>
      </c>
      <c r="L217" s="14">
        <v>5.6829999999999999E-2</v>
      </c>
      <c r="M217" s="2">
        <v>300000</v>
      </c>
      <c r="N217" s="14">
        <v>0.73887266149571418</v>
      </c>
      <c r="O217" s="15">
        <v>0.93984492384249907</v>
      </c>
      <c r="P217" s="14">
        <v>1</v>
      </c>
      <c r="Q217" s="14">
        <f>N217*0.4046+O217*0.1824+P217*0.413</f>
        <v>0.88337559295003776</v>
      </c>
      <c r="R217" s="17">
        <f>1/3+(Q217-MIN(Q217:Q518))/(MAX(Q217:Q518)-MIN(Q217:Q518))*2/3</f>
        <v>1</v>
      </c>
      <c r="S217" s="13">
        <v>2.0092471736439812E-3</v>
      </c>
      <c r="T217" s="13">
        <v>0.64285714285714446</v>
      </c>
      <c r="U217" s="13">
        <v>2.9844803756921164E-2</v>
      </c>
      <c r="V217" s="14">
        <f>S217*0.2699+T217*0.4591+U217*0.2709</f>
        <v>0.30376296743563147</v>
      </c>
      <c r="W217" s="14">
        <f>(1/3+(V217-0.0743999105258543)/(0.835935714285715-0.0743999105258543)*2/3)/0.764560849939173</f>
        <v>0.69860135031010895</v>
      </c>
      <c r="X217" s="7">
        <f>M217*R217</f>
        <v>300000</v>
      </c>
      <c r="Y217" s="7">
        <f>M217*R217*W217</f>
        <v>209580.40509303269</v>
      </c>
      <c r="Z217" s="7">
        <f>M217*R217*L217</f>
        <v>17049</v>
      </c>
      <c r="AA217" s="7">
        <f>Y217*L217</f>
        <v>11910.454421437047</v>
      </c>
      <c r="AB217" s="3"/>
    </row>
    <row r="218" spans="1:28" x14ac:dyDescent="0.15">
      <c r="A218" s="1" t="s">
        <v>262</v>
      </c>
      <c r="B218" s="7">
        <v>516453.4</v>
      </c>
      <c r="C218" s="14">
        <v>2.9999996127433759E-2</v>
      </c>
      <c r="D218" s="11">
        <v>317637.87</v>
      </c>
      <c r="E218" s="13">
        <v>387.49</v>
      </c>
      <c r="F218">
        <v>70</v>
      </c>
      <c r="G218" s="20">
        <v>0.84506555794700067</v>
      </c>
      <c r="H218" s="14">
        <v>0</v>
      </c>
      <c r="I218" s="15">
        <v>5.2999999999999999E-2</v>
      </c>
      <c r="J218" s="21">
        <v>0.99864607339210087</v>
      </c>
      <c r="K218" s="2" t="s">
        <v>308</v>
      </c>
      <c r="L218" s="14">
        <v>5.6829999999999999E-2</v>
      </c>
      <c r="M218" s="2">
        <v>300000</v>
      </c>
      <c r="N218" s="14">
        <v>1</v>
      </c>
      <c r="O218" s="15">
        <v>0.93984492384249907</v>
      </c>
      <c r="P218" s="14">
        <v>0.56559931026350019</v>
      </c>
      <c r="Q218" s="14">
        <f>N218*0.4046+O218*0.1824+P218*0.413</f>
        <v>0.8096202292476975</v>
      </c>
      <c r="R218" s="17">
        <f>1/3+(Q218-MIN(Q218:Q519))/(MAX(Q218:Q519)-MIN(Q218:Q519))*2/3</f>
        <v>0.9934636714166718</v>
      </c>
      <c r="S218" s="13">
        <v>1</v>
      </c>
      <c r="T218" s="13">
        <v>0.64285714285714446</v>
      </c>
      <c r="U218" s="13">
        <v>0.55631040036647506</v>
      </c>
      <c r="V218" s="14">
        <f>S218*0.2699+T218*0.4591+U218*0.2709</f>
        <v>0.71574020174499309</v>
      </c>
      <c r="W218" s="14">
        <f>(1/3+(V218-0.0743999105258543)/(0.835935714285715-0.0743999105258543)*2/3)/0.764560849939173</f>
        <v>1.1703162305981987</v>
      </c>
      <c r="X218" s="7">
        <f>M218*R218</f>
        <v>298039.10142500151</v>
      </c>
      <c r="Y218" s="7">
        <f>M218*R218*W218</f>
        <v>348799.997750582</v>
      </c>
      <c r="Z218" s="7">
        <f>M218*R218*L218</f>
        <v>16937.562133982836</v>
      </c>
      <c r="AA218" s="7">
        <f>Y218*L218</f>
        <v>19822.303872165576</v>
      </c>
      <c r="AB218" s="3"/>
    </row>
    <row r="219" spans="1:28" x14ac:dyDescent="0.15">
      <c r="A219" s="1" t="s">
        <v>229</v>
      </c>
      <c r="B219" s="7">
        <v>3329073.81</v>
      </c>
      <c r="C219" s="14">
        <v>2.9999992700672509E-2</v>
      </c>
      <c r="D219" s="11">
        <v>0</v>
      </c>
      <c r="E219" s="13">
        <v>387.49</v>
      </c>
      <c r="F219">
        <v>70</v>
      </c>
      <c r="G219" s="20">
        <v>-1</v>
      </c>
      <c r="H219" s="14">
        <v>0</v>
      </c>
      <c r="I219" s="15">
        <v>5.2999999999999999E-2</v>
      </c>
      <c r="J219" s="21">
        <v>0.99793377666204408</v>
      </c>
      <c r="K219" s="2" t="s">
        <v>308</v>
      </c>
      <c r="L219" s="14">
        <v>5.6829999999999999E-2</v>
      </c>
      <c r="M219" s="2">
        <v>300000</v>
      </c>
      <c r="N219" s="14">
        <v>1</v>
      </c>
      <c r="O219" s="15">
        <v>0.93984492384249907</v>
      </c>
      <c r="P219" s="14">
        <v>0.56537439907247433</v>
      </c>
      <c r="Q219" s="14">
        <f>N219*0.4046+O219*0.1824+P219*0.413</f>
        <v>0.80952734092580381</v>
      </c>
      <c r="R219" s="17">
        <f>1/3+(Q219-MIN(Q218:Q519))/(MAX(Q218:Q519)-MIN(Q218:Q519))*2/3</f>
        <v>0.99338758544725003</v>
      </c>
      <c r="S219" s="13">
        <v>1</v>
      </c>
      <c r="T219" s="13">
        <v>0.64285714285714446</v>
      </c>
      <c r="U219" s="13">
        <v>0</v>
      </c>
      <c r="V219" s="14">
        <f>S219*0.2699+T219*0.4591+U219*0.2709</f>
        <v>0.56503571428571497</v>
      </c>
      <c r="W219" s="14">
        <f>(1/3+(V219-0.0743999105258543)/(0.835935714285715-0.0743999105258543)*2/3)/0.764560849939173</f>
        <v>0.9977592460359187</v>
      </c>
      <c r="X219" s="7">
        <f>M219*R219</f>
        <v>298016.27563417499</v>
      </c>
      <c r="Y219" s="7">
        <f>M219*R219*W219</f>
        <v>297348.49448318698</v>
      </c>
      <c r="Z219" s="7">
        <f>M219*R219*L219</f>
        <v>16936.264944290164</v>
      </c>
      <c r="AA219" s="7">
        <f>Y219*L219</f>
        <v>16898.314941479515</v>
      </c>
      <c r="AB219" s="3"/>
    </row>
    <row r="220" spans="1:28" x14ac:dyDescent="0.15">
      <c r="A220" s="1" t="s">
        <v>270</v>
      </c>
      <c r="B220" s="7">
        <v>794083.1399999999</v>
      </c>
      <c r="C220" s="14">
        <v>2.9999982117741481E-2</v>
      </c>
      <c r="D220" s="11">
        <v>231392.49</v>
      </c>
      <c r="E220" s="13">
        <v>115.32971404420741</v>
      </c>
      <c r="F220">
        <v>70</v>
      </c>
      <c r="G220" s="20">
        <v>-0.4227106033915331</v>
      </c>
      <c r="H220" s="14">
        <v>0</v>
      </c>
      <c r="I220" s="15">
        <v>5.2999999999999999E-2</v>
      </c>
      <c r="J220" s="21">
        <v>0.99132920766961508</v>
      </c>
      <c r="K220" s="2" t="s">
        <v>308</v>
      </c>
      <c r="L220" s="14">
        <v>5.6829999999999999E-2</v>
      </c>
      <c r="M220" s="2">
        <v>300000</v>
      </c>
      <c r="N220" s="14">
        <v>1</v>
      </c>
      <c r="O220" s="15">
        <v>0.93984492384249907</v>
      </c>
      <c r="P220" s="14">
        <v>0.56328897183435489</v>
      </c>
      <c r="Q220" s="14">
        <f>N220*0.4046+O220*0.1824+P220*0.413</f>
        <v>0.80866605947646042</v>
      </c>
      <c r="R220" s="17">
        <f>1/3+(Q220-MIN(Q220:Q521))/(MAX(Q220:Q521)-MIN(Q220:Q521))*2/3</f>
        <v>0.99268209919577988</v>
      </c>
      <c r="S220" s="13">
        <v>0.7991091403256213</v>
      </c>
      <c r="T220" s="13">
        <v>0.64285714285714446</v>
      </c>
      <c r="U220" s="13">
        <v>0.17405999162463964</v>
      </c>
      <c r="V220" s="14">
        <f>S220*0.2699+T220*0.4591+U220*0.2709</f>
        <v>0.55796812299071497</v>
      </c>
      <c r="W220" s="14">
        <f>(1/3+(V220-0.0743999105258543)/(0.835935714285715-0.0743999105258543)*2/3)/0.764560849939173</f>
        <v>0.98966683775701214</v>
      </c>
      <c r="X220" s="7">
        <f>M220*R220</f>
        <v>297804.62975873396</v>
      </c>
      <c r="Y220" s="7">
        <f>M220*R220*W220</f>
        <v>294727.36620272405</v>
      </c>
      <c r="Z220" s="7">
        <f>M220*R220*L220</f>
        <v>16924.237109188849</v>
      </c>
      <c r="AA220" s="7">
        <f>Y220*L220</f>
        <v>16749.356221300808</v>
      </c>
      <c r="AB220" s="3"/>
    </row>
    <row r="221" spans="1:28" x14ac:dyDescent="0.15">
      <c r="A221" s="1" t="s">
        <v>236</v>
      </c>
      <c r="B221" s="7">
        <v>1507883.02</v>
      </c>
      <c r="C221" s="14">
        <v>3.0273528778114359E-2</v>
      </c>
      <c r="D221" s="11">
        <v>642396.62999999989</v>
      </c>
      <c r="E221" s="13">
        <v>93.492991821827999</v>
      </c>
      <c r="F221">
        <v>49</v>
      </c>
      <c r="G221" s="20">
        <v>2.990889394803813E-2</v>
      </c>
      <c r="H221" s="14">
        <v>1.0471204188481679E-2</v>
      </c>
      <c r="I221" s="15">
        <v>5.2999999999999999E-2</v>
      </c>
      <c r="J221" s="21">
        <v>0.98930401112945743</v>
      </c>
      <c r="K221" s="2" t="s">
        <v>308</v>
      </c>
      <c r="L221" s="14">
        <v>5.6829999999999999E-2</v>
      </c>
      <c r="M221" s="2">
        <v>300000</v>
      </c>
      <c r="N221" s="14">
        <v>0.98040405701376343</v>
      </c>
      <c r="O221" s="15">
        <v>0.93984492384249907</v>
      </c>
      <c r="P221" s="14">
        <v>0.56264950527925206</v>
      </c>
      <c r="Q221" s="14">
        <f>N221*0.4046+O221*0.1824+P221*0.413</f>
        <v>0.80047344125697162</v>
      </c>
      <c r="R221" s="17">
        <f>1/3+(Q221-MIN(Q221:Q522))/(MAX(Q221:Q522)-MIN(Q221:Q522))*2/3</f>
        <v>0.98597142462848253</v>
      </c>
      <c r="S221" s="13">
        <v>0.64778820088031719</v>
      </c>
      <c r="T221" s="13">
        <v>0.39285714285714374</v>
      </c>
      <c r="U221" s="13">
        <v>0.31053044520715833</v>
      </c>
      <c r="V221" s="14">
        <f>S221*0.2699+T221*0.4591+U221*0.2709</f>
        <v>0.43932144730993145</v>
      </c>
      <c r="W221" s="14">
        <f>(1/3+(V221-0.0743999105258543)/(0.835935714285715-0.0743999105258543)*2/3)/0.764560849939173</f>
        <v>0.85381612137176255</v>
      </c>
      <c r="X221" s="7">
        <f>M221*R221</f>
        <v>295791.42738854478</v>
      </c>
      <c r="Y221" s="7">
        <f>M221*R221*W221</f>
        <v>252551.48926790463</v>
      </c>
      <c r="Z221" s="7">
        <f>M221*R221*L221</f>
        <v>16809.826818490998</v>
      </c>
      <c r="AA221" s="7">
        <f>Y221*L221</f>
        <v>14352.501135095019</v>
      </c>
      <c r="AB221" s="3"/>
    </row>
    <row r="222" spans="1:28" x14ac:dyDescent="0.15">
      <c r="A222" s="1" t="s">
        <v>269</v>
      </c>
      <c r="B222" s="7">
        <v>461618.42</v>
      </c>
      <c r="C222" s="14">
        <v>3.0000059356383571E-2</v>
      </c>
      <c r="D222" s="11">
        <v>301694.14</v>
      </c>
      <c r="E222" s="13">
        <v>162.73881744084369</v>
      </c>
      <c r="F222">
        <v>70</v>
      </c>
      <c r="G222" s="20">
        <v>0.88648115220528123</v>
      </c>
      <c r="H222" s="14">
        <v>1.5625E-2</v>
      </c>
      <c r="I222" s="15">
        <v>5.2999999999999999E-2</v>
      </c>
      <c r="J222" s="21">
        <v>0.99385518454831157</v>
      </c>
      <c r="K222" s="2" t="s">
        <v>308</v>
      </c>
      <c r="L222" s="14">
        <v>5.6829999999999999E-2</v>
      </c>
      <c r="M222" s="2">
        <v>300000</v>
      </c>
      <c r="N222" s="14">
        <v>0.97075917829888814</v>
      </c>
      <c r="O222" s="15">
        <v>0.93984492384249907</v>
      </c>
      <c r="P222" s="14">
        <v>0.56408656229614862</v>
      </c>
      <c r="Q222" s="14">
        <f>N222*0.4046+O222*0.1824+P222*0.413</f>
        <v>0.79716462787691145</v>
      </c>
      <c r="R222" s="17">
        <f>1/3+(Q222-MIN(Q221:Q522))/(MAX(Q221:Q522)-MIN(Q221:Q522))*2/3</f>
        <v>0.9832611348038347</v>
      </c>
      <c r="S222" s="13">
        <v>1</v>
      </c>
      <c r="T222" s="13">
        <v>0.64285714285714446</v>
      </c>
      <c r="U222" s="13">
        <v>0.56879772125307415</v>
      </c>
      <c r="V222" s="14">
        <f>S222*0.2699+T222*0.4591+U222*0.2709</f>
        <v>0.71912301697317271</v>
      </c>
      <c r="W222" s="14">
        <f>(1/3+(V222-0.0743999105258543)/(0.835935714285715-0.0743999105258543)*2/3)/0.764560849939173</f>
        <v>1.1741895618104743</v>
      </c>
      <c r="X222" s="7">
        <f>M222*R222</f>
        <v>294978.34044115042</v>
      </c>
      <c r="Y222" s="7">
        <f>M222*R222*W222</f>
        <v>346360.48830617534</v>
      </c>
      <c r="Z222" s="7">
        <f>M222*R222*L222</f>
        <v>16763.619087270577</v>
      </c>
      <c r="AA222" s="7">
        <f>Y222*L222</f>
        <v>19683.666550439943</v>
      </c>
      <c r="AB222" s="3"/>
    </row>
    <row r="223" spans="1:28" x14ac:dyDescent="0.15">
      <c r="A223" s="1" t="s">
        <v>278</v>
      </c>
      <c r="B223" s="7">
        <v>618867.38</v>
      </c>
      <c r="C223" s="14">
        <v>2.999991694504887E-2</v>
      </c>
      <c r="D223" s="11">
        <v>210842.76</v>
      </c>
      <c r="E223" s="13">
        <v>7.9623707011514178</v>
      </c>
      <c r="F223">
        <v>70</v>
      </c>
      <c r="G223" s="20">
        <v>-0.19258001314740061</v>
      </c>
      <c r="H223" s="14">
        <v>0</v>
      </c>
      <c r="I223" s="15">
        <v>5.2999999999999999E-2</v>
      </c>
      <c r="J223" s="21">
        <v>0.87440926358083371</v>
      </c>
      <c r="K223" s="2" t="s">
        <v>308</v>
      </c>
      <c r="L223" s="14">
        <v>5.6829999999999999E-2</v>
      </c>
      <c r="M223" s="2">
        <v>300000</v>
      </c>
      <c r="N223" s="14">
        <v>1</v>
      </c>
      <c r="O223" s="15">
        <v>0.93984492384249907</v>
      </c>
      <c r="P223" s="14">
        <v>0.52637088741474702</v>
      </c>
      <c r="Q223" s="14">
        <f>N223*0.4046+O223*0.1824+P223*0.413</f>
        <v>0.79341889061116233</v>
      </c>
      <c r="R223" s="17">
        <f>1/3+(Q223-MIN(Q223:Q524))/(MAX(Q223:Q524)-MIN(Q223:Q524))*2/3</f>
        <v>0.98019295523881533</v>
      </c>
      <c r="S223" s="13">
        <v>5.5090549997461789E-2</v>
      </c>
      <c r="T223" s="13">
        <v>0.64285714285714446</v>
      </c>
      <c r="U223" s="13">
        <v>0.24344725003633957</v>
      </c>
      <c r="V223" s="14">
        <f>S223*0.2699+T223*0.4591+U223*0.2709</f>
        <v>0.37595451376487432</v>
      </c>
      <c r="W223" s="14">
        <f>(1/3+(V223-0.0743999105258543)/(0.835935714285715-0.0743999105258543)*2/3)/0.764560849939173</f>
        <v>0.78126083680236313</v>
      </c>
      <c r="X223" s="7">
        <f>M223*R223</f>
        <v>294057.88657164457</v>
      </c>
      <c r="Y223" s="7">
        <f>M223*R223*W223</f>
        <v>229735.91053129741</v>
      </c>
      <c r="Z223" s="7">
        <f>M223*R223*L223</f>
        <v>16711.309693866562</v>
      </c>
      <c r="AA223" s="7">
        <f>Y223*L223</f>
        <v>13055.891795493631</v>
      </c>
      <c r="AB223" s="3"/>
    </row>
    <row r="224" spans="1:28" x14ac:dyDescent="0.15">
      <c r="A224" s="1" t="s">
        <v>290</v>
      </c>
      <c r="B224" s="7">
        <v>406965.83</v>
      </c>
      <c r="C224" s="14">
        <v>1.447829170326167E-2</v>
      </c>
      <c r="D224" s="11">
        <v>138434.95000000001</v>
      </c>
      <c r="E224" s="13">
        <v>24.25204640098017</v>
      </c>
      <c r="F224">
        <v>100</v>
      </c>
      <c r="G224" s="20">
        <v>8.2395728431047366E-2</v>
      </c>
      <c r="H224" s="14">
        <v>1.515151515151515E-2</v>
      </c>
      <c r="I224" s="15">
        <v>5.2999999999999999E-2</v>
      </c>
      <c r="J224" s="21">
        <v>0.95876636620819</v>
      </c>
      <c r="K224" s="2" t="s">
        <v>308</v>
      </c>
      <c r="L224" s="14">
        <v>5.6829999999999999E-2</v>
      </c>
      <c r="M224" s="2">
        <v>300000</v>
      </c>
      <c r="N224" s="14">
        <v>0.97164526408853258</v>
      </c>
      <c r="O224" s="15">
        <v>0.93984492384249907</v>
      </c>
      <c r="P224" s="14">
        <v>0.5530070839992185</v>
      </c>
      <c r="Q224" s="14">
        <f>N224*0.4046+O224*0.1824+P224*0.413</f>
        <v>0.79294731365076931</v>
      </c>
      <c r="R224" s="17">
        <f>1/3+(Q224-MIN(Q224:Q525))/(MAX(Q224:Q525)-MIN(Q224:Q525))*2/3</f>
        <v>0.97980668073781341</v>
      </c>
      <c r="S224" s="13">
        <v>0.16797237400535583</v>
      </c>
      <c r="T224" s="13">
        <v>1</v>
      </c>
      <c r="U224" s="13">
        <v>0.32635588377214875</v>
      </c>
      <c r="V224" s="14">
        <f>S224*0.2699+T224*0.4591+U224*0.2709</f>
        <v>0.5928455526579206</v>
      </c>
      <c r="W224" s="14">
        <f>(1/3+(V224-0.0743999105258543)/(0.835935714285715-0.0743999105258543)*2/3)/0.764560849939173</f>
        <v>1.0296015748980163</v>
      </c>
      <c r="X224" s="7">
        <f>M224*R224</f>
        <v>293942.00422134402</v>
      </c>
      <c r="Y224" s="7">
        <f>M224*R224*W224</f>
        <v>302643.15047497518</v>
      </c>
      <c r="Z224" s="7">
        <f>M224*R224*L224</f>
        <v>16704.72409989898</v>
      </c>
      <c r="AA224" s="7">
        <f>Y224*L224</f>
        <v>17199.210241492838</v>
      </c>
      <c r="AB224" s="3"/>
    </row>
    <row r="225" spans="1:28" x14ac:dyDescent="0.15">
      <c r="A225" s="1" t="s">
        <v>255</v>
      </c>
      <c r="B225" s="7">
        <v>985964.7200000002</v>
      </c>
      <c r="C225" s="14">
        <v>3.002214927122342E-2</v>
      </c>
      <c r="D225" s="11">
        <v>412661.98</v>
      </c>
      <c r="E225" s="13">
        <v>387.49</v>
      </c>
      <c r="F225">
        <v>28</v>
      </c>
      <c r="G225" s="20">
        <v>0.16667860216933991</v>
      </c>
      <c r="H225" s="14">
        <v>5.3050397877984087E-2</v>
      </c>
      <c r="I225" s="15">
        <v>5.2999999999999999E-2</v>
      </c>
      <c r="J225" s="21">
        <v>0.99946417961080791</v>
      </c>
      <c r="K225" s="2" t="s">
        <v>308</v>
      </c>
      <c r="L225" s="14">
        <v>5.6829999999999999E-2</v>
      </c>
      <c r="M225" s="2">
        <v>300000</v>
      </c>
      <c r="N225" s="14">
        <v>0.90072081733817311</v>
      </c>
      <c r="O225" s="15">
        <v>0.93984492384249907</v>
      </c>
      <c r="P225" s="14">
        <v>0.56585763183172066</v>
      </c>
      <c r="Q225" s="14">
        <f>N225*0.4046+O225*0.1824+P225*0.413</f>
        <v>0.76955855875039736</v>
      </c>
      <c r="R225" s="17">
        <f>1/3+(Q225-MIN(Q224:Q525))/(MAX(Q224:Q525)-MIN(Q224:Q525))*2/3</f>
        <v>0.96064866330483789</v>
      </c>
      <c r="S225" s="13">
        <v>1</v>
      </c>
      <c r="T225" s="13">
        <v>0.14285714285714313</v>
      </c>
      <c r="U225" s="13">
        <v>0.35176822707652544</v>
      </c>
      <c r="V225" s="14">
        <f>S225*0.2699+T225*0.4591+U225*0.2709</f>
        <v>0.43077972700074513</v>
      </c>
      <c r="W225" s="14">
        <f>(1/3+(V225-0.0743999105258543)/(0.835935714285715-0.0743999105258543)*2/3)/0.764560849939173</f>
        <v>0.84403583198306187</v>
      </c>
      <c r="X225" s="7">
        <f>M225*R225</f>
        <v>288194.59899145138</v>
      </c>
      <c r="Y225" s="7">
        <f>M225*R225*W225</f>
        <v>243246.56813277456</v>
      </c>
      <c r="Z225" s="7">
        <f>M225*R225*L225</f>
        <v>16378.099060684181</v>
      </c>
      <c r="AA225" s="7">
        <f>Y225*L225</f>
        <v>13823.702466985578</v>
      </c>
      <c r="AB225" s="3"/>
    </row>
    <row r="226" spans="1:28" x14ac:dyDescent="0.15">
      <c r="A226" s="1" t="s">
        <v>301</v>
      </c>
      <c r="B226" s="7">
        <v>245700.76</v>
      </c>
      <c r="C226" s="14">
        <v>3.0000192103597889E-2</v>
      </c>
      <c r="D226" s="11">
        <v>22330.09</v>
      </c>
      <c r="E226" s="13">
        <v>8.0839078746626374</v>
      </c>
      <c r="F226">
        <v>100</v>
      </c>
      <c r="G226" s="20">
        <v>-0.86076830024343942</v>
      </c>
      <c r="H226" s="14">
        <v>3.4482758620689648E-2</v>
      </c>
      <c r="I226" s="15">
        <v>5.2999999999999999E-2</v>
      </c>
      <c r="J226" s="21">
        <v>0.87629745223417299</v>
      </c>
      <c r="K226" s="2" t="s">
        <v>308</v>
      </c>
      <c r="L226" s="14">
        <v>5.6829999999999999E-2</v>
      </c>
      <c r="M226" s="2">
        <v>300000</v>
      </c>
      <c r="N226" s="14">
        <v>0.9354685307083912</v>
      </c>
      <c r="O226" s="15">
        <v>0.93984492384249907</v>
      </c>
      <c r="P226" s="14">
        <v>0.52696709266082675</v>
      </c>
      <c r="Q226" s="14">
        <f>N226*0.4046+O226*0.1824+P226*0.413</f>
        <v>0.76755569090240838</v>
      </c>
      <c r="R226" s="17">
        <f>1/3+(Q226-MIN(Q225:Q526))/(MAX(Q225:Q526)-MIN(Q225:Q526))*2/3</f>
        <v>0.95900808956283368</v>
      </c>
      <c r="S226" s="13">
        <v>5.5932760618433615E-2</v>
      </c>
      <c r="T226" s="13">
        <v>1</v>
      </c>
      <c r="U226" s="13">
        <v>4.1980103327421019E-2</v>
      </c>
      <c r="V226" s="14">
        <f>S226*0.2699+T226*0.4591+U226*0.2709</f>
        <v>0.48556866208231364</v>
      </c>
      <c r="W226" s="14">
        <f>(1/3+(V226-0.0743999105258543)/(0.835935714285715-0.0743999105258543)*2/3)/0.764560849939173</f>
        <v>0.90676928859369266</v>
      </c>
      <c r="X226" s="7">
        <f>M226*R226</f>
        <v>287702.42686885007</v>
      </c>
      <c r="Y226" s="7">
        <f>M226*R226*W226</f>
        <v>260879.72493854607</v>
      </c>
      <c r="Z226" s="7">
        <f>M226*R226*L226</f>
        <v>16350.128918956749</v>
      </c>
      <c r="AA226" s="7">
        <f>Y226*L226</f>
        <v>14825.794768257572</v>
      </c>
      <c r="AB226" s="3"/>
    </row>
    <row r="227" spans="1:28" x14ac:dyDescent="0.15">
      <c r="A227" s="1" t="s">
        <v>250</v>
      </c>
      <c r="B227" s="7">
        <v>2021150.33</v>
      </c>
      <c r="C227" s="14">
        <v>2.99872399892194E-2</v>
      </c>
      <c r="D227" s="11">
        <v>573100.23</v>
      </c>
      <c r="E227" s="13">
        <v>387.49</v>
      </c>
      <c r="F227">
        <v>40</v>
      </c>
      <c r="G227" s="20">
        <v>-0.44519010460016217</v>
      </c>
      <c r="H227" s="14">
        <v>5.6224899598393573E-2</v>
      </c>
      <c r="I227" s="15">
        <v>5.2999999999999999E-2</v>
      </c>
      <c r="J227" s="21">
        <v>0.99960411653298453</v>
      </c>
      <c r="K227" s="2" t="s">
        <v>308</v>
      </c>
      <c r="L227" s="14">
        <v>5.6829999999999999E-2</v>
      </c>
      <c r="M227" s="2">
        <v>300000</v>
      </c>
      <c r="N227" s="14">
        <v>0.89478001433197685</v>
      </c>
      <c r="O227" s="15">
        <v>0.93984492384249907</v>
      </c>
      <c r="P227" s="14">
        <v>0.56590181767207226</v>
      </c>
      <c r="Q227" s="14">
        <f>N227*0.4046+O227*0.1824+P227*0.413</f>
        <v>0.76717315860615554</v>
      </c>
      <c r="R227" s="17">
        <f>1/3+(Q227-MIN(Q227:Q528))/(MAX(Q227:Q528)-MIN(Q227:Q528))*2/3</f>
        <v>0.95869475264380988</v>
      </c>
      <c r="S227" s="13">
        <v>1</v>
      </c>
      <c r="T227" s="13">
        <v>0.28571428571428437</v>
      </c>
      <c r="U227" s="13">
        <v>0.16728213990905355</v>
      </c>
      <c r="V227" s="14">
        <f>S227*0.2699+T227*0.4591+U227*0.2709</f>
        <v>0.4463881602727906</v>
      </c>
      <c r="W227" s="14">
        <f>(1/3+(V227-0.0743999105258543)/(0.835935714285715-0.0743999105258543)*2/3)/0.764560849939173</f>
        <v>0.86190752395834891</v>
      </c>
      <c r="X227" s="7">
        <f>M227*R227</f>
        <v>287608.42579314299</v>
      </c>
      <c r="Y227" s="7">
        <f>M227*R227*W227</f>
        <v>247891.8661449264</v>
      </c>
      <c r="Z227" s="7">
        <f>M227*R227*L227</f>
        <v>16344.786837824317</v>
      </c>
      <c r="AA227" s="7">
        <f>Y227*L227</f>
        <v>14087.694753016167</v>
      </c>
      <c r="AB227" s="3"/>
    </row>
    <row r="228" spans="1:28" x14ac:dyDescent="0.15">
      <c r="A228" s="1" t="s">
        <v>237</v>
      </c>
      <c r="B228" s="7">
        <v>1330097.04</v>
      </c>
      <c r="C228" s="14">
        <v>2.9999841214592881E-2</v>
      </c>
      <c r="D228" s="11">
        <v>815313.59000000008</v>
      </c>
      <c r="E228" s="13">
        <v>21.309503890062508</v>
      </c>
      <c r="F228">
        <v>28</v>
      </c>
      <c r="G228" s="20">
        <v>2.5007622285687838</v>
      </c>
      <c r="H228" s="14">
        <v>6.4935064935064929E-2</v>
      </c>
      <c r="I228" s="15">
        <v>5.2999999999999999E-2</v>
      </c>
      <c r="J228" s="21">
        <v>0.95307258183207444</v>
      </c>
      <c r="K228" s="2" t="s">
        <v>308</v>
      </c>
      <c r="L228" s="14">
        <v>5.6829999999999999E-2</v>
      </c>
      <c r="M228" s="2">
        <v>300000</v>
      </c>
      <c r="N228" s="14">
        <v>0.87847970189983149</v>
      </c>
      <c r="O228" s="15">
        <v>0.93984492384249907</v>
      </c>
      <c r="P228" s="14">
        <v>0.55120924189300768</v>
      </c>
      <c r="Q228" s="14">
        <f>N228*0.4046+O228*0.1824+P228*0.413</f>
        <v>0.75451001839935583</v>
      </c>
      <c r="R228" s="17">
        <f>1/3+(Q228-MIN(Q227:Q528))/(MAX(Q227:Q528)-MIN(Q227:Q528))*2/3</f>
        <v>0.94832221841223241</v>
      </c>
      <c r="S228" s="13">
        <v>0.14758157115039419</v>
      </c>
      <c r="T228" s="13">
        <v>0.14285714285714313</v>
      </c>
      <c r="U228" s="13">
        <v>1</v>
      </c>
      <c r="V228" s="14">
        <f>S228*0.2699+T228*0.4591+U228*0.2709</f>
        <v>0.37631798033920577</v>
      </c>
      <c r="W228" s="14">
        <f>(1/3+(V228-0.0743999105258543)/(0.835935714285715-0.0743999105258543)*2/3)/0.764560849939173</f>
        <v>0.78167700686546604</v>
      </c>
      <c r="X228" s="7">
        <f>M228*R228</f>
        <v>284496.66552366974</v>
      </c>
      <c r="Y228" s="7">
        <f>M228*R228*W228</f>
        <v>222384.5019697478</v>
      </c>
      <c r="Z228" s="7">
        <f>M228*R228*L228</f>
        <v>16167.945501710152</v>
      </c>
      <c r="AA228" s="7">
        <f>Y228*L228</f>
        <v>12638.111246940767</v>
      </c>
      <c r="AB228" s="3"/>
    </row>
    <row r="229" spans="1:28" x14ac:dyDescent="0.15">
      <c r="A229" s="1" t="s">
        <v>223</v>
      </c>
      <c r="B229" s="7">
        <v>2551960.0500000012</v>
      </c>
      <c r="C229" s="14">
        <v>3.00331308086112E-2</v>
      </c>
      <c r="D229" s="11">
        <v>1468611.93</v>
      </c>
      <c r="E229" s="13">
        <v>387.49</v>
      </c>
      <c r="F229">
        <v>16</v>
      </c>
      <c r="G229" s="20">
        <v>2.3012931046109819</v>
      </c>
      <c r="H229" s="14">
        <v>7.3903002309468821E-2</v>
      </c>
      <c r="I229" s="15">
        <v>5.2999999999999999E-2</v>
      </c>
      <c r="J229" s="21">
        <v>0.9996894739790303</v>
      </c>
      <c r="K229" s="2" t="s">
        <v>308</v>
      </c>
      <c r="L229" s="14">
        <v>5.6829999999999999E-2</v>
      </c>
      <c r="M229" s="2">
        <v>300000</v>
      </c>
      <c r="N229" s="14">
        <v>0.86169699170182479</v>
      </c>
      <c r="O229" s="15">
        <v>0.93984492384249907</v>
      </c>
      <c r="P229" s="14">
        <v>0.56592876959168492</v>
      </c>
      <c r="Q229" s="14">
        <f>N229*0.4046+O229*0.1824+P229*0.413</f>
        <v>0.75379889879279594</v>
      </c>
      <c r="R229" s="17">
        <f>1/3+(Q229-MIN(Q228:Q529))/(MAX(Q228:Q529)-MIN(Q228:Q529))*2/3</f>
        <v>0.94773973157710856</v>
      </c>
      <c r="S229" s="13">
        <v>1</v>
      </c>
      <c r="T229" s="13">
        <v>0</v>
      </c>
      <c r="U229" s="13">
        <v>0.99538126491310142</v>
      </c>
      <c r="V229" s="14">
        <f>S229*0.2699+T229*0.4591+U229*0.2709</f>
        <v>0.53954878466495915</v>
      </c>
      <c r="W229" s="14">
        <f>(1/3+(V229-0.0743999105258543)/(0.835935714285715-0.0743999105258543)*2/3)/0.764560849939173</f>
        <v>0.96857665303385543</v>
      </c>
      <c r="X229" s="7">
        <f>M229*R229</f>
        <v>284321.91947313258</v>
      </c>
      <c r="Y229" s="7">
        <f>M229*R229*W229</f>
        <v>275387.57314744813</v>
      </c>
      <c r="Z229" s="7">
        <f>M229*R229*L229</f>
        <v>16158.014683658124</v>
      </c>
      <c r="AA229" s="7">
        <f>Y229*L229</f>
        <v>15650.275781969476</v>
      </c>
      <c r="AB229" s="3"/>
    </row>
    <row r="230" spans="1:28" x14ac:dyDescent="0.15">
      <c r="A230" s="1" t="s">
        <v>239</v>
      </c>
      <c r="B230" s="7">
        <v>1190765.02</v>
      </c>
      <c r="C230" s="14">
        <v>3.0000041485934811E-2</v>
      </c>
      <c r="D230" s="11">
        <v>628650.92000000004</v>
      </c>
      <c r="E230" s="13">
        <v>387.49</v>
      </c>
      <c r="F230">
        <v>28</v>
      </c>
      <c r="G230" s="20">
        <v>0.15466547352327401</v>
      </c>
      <c r="H230" s="14">
        <v>7.8189300411522639E-2</v>
      </c>
      <c r="I230" s="15">
        <v>5.2999999999999999E-2</v>
      </c>
      <c r="J230" s="21">
        <v>0.99955633564042712</v>
      </c>
      <c r="K230" s="2" t="s">
        <v>308</v>
      </c>
      <c r="L230" s="14">
        <v>5.6829999999999999E-2</v>
      </c>
      <c r="M230" s="2">
        <v>300000</v>
      </c>
      <c r="N230" s="14">
        <v>0.85367555966497077</v>
      </c>
      <c r="O230" s="15">
        <v>0.93984492384249907</v>
      </c>
      <c r="P230" s="14">
        <v>0.56588673057117767</v>
      </c>
      <c r="Q230" s="14">
        <f>N230*0.4046+O230*0.1824+P230*0.413</f>
        <v>0.75053606527521544</v>
      </c>
      <c r="R230" s="17">
        <f>1/3+(Q230-MIN(Q229:Q530))/(MAX(Q229:Q530)-MIN(Q229:Q530))*2/3</f>
        <v>0.9450671044245742</v>
      </c>
      <c r="S230" s="13">
        <v>1</v>
      </c>
      <c r="T230" s="13">
        <v>0.14285714285714313</v>
      </c>
      <c r="U230" s="13">
        <v>0.34814611835612969</v>
      </c>
      <c r="V230" s="14">
        <f>S230*0.2699+T230*0.4591+U230*0.2709</f>
        <v>0.42979849774838991</v>
      </c>
      <c r="W230" s="14">
        <f>(1/3+(V230-0.0743999105258543)/(0.835935714285715-0.0743999105258543)*2/3)/0.764560849939173</f>
        <v>0.84291232223358292</v>
      </c>
      <c r="X230" s="7">
        <f>M230*R230</f>
        <v>283520.13132737228</v>
      </c>
      <c r="Y230" s="7">
        <f>M230*R230*W230</f>
        <v>238982.61229712577</v>
      </c>
      <c r="Z230" s="7">
        <f>M230*R230*L230</f>
        <v>16112.449063334567</v>
      </c>
      <c r="AA230" s="7">
        <f>Y230*L230</f>
        <v>13581.381856845657</v>
      </c>
      <c r="AB230" s="3"/>
    </row>
    <row r="231" spans="1:28" x14ac:dyDescent="0.15">
      <c r="A231" s="1" t="s">
        <v>267</v>
      </c>
      <c r="B231" s="7">
        <v>825146.77999999991</v>
      </c>
      <c r="C231" s="14">
        <v>2.9999777736513741E-2</v>
      </c>
      <c r="D231" s="11">
        <v>300874.81999999989</v>
      </c>
      <c r="E231" s="13">
        <v>387.49</v>
      </c>
      <c r="F231">
        <v>28</v>
      </c>
      <c r="G231" s="20">
        <v>-0.13916389882838689</v>
      </c>
      <c r="H231" s="14">
        <v>8.5106382978723402E-2</v>
      </c>
      <c r="I231" s="15">
        <v>5.2999999999999999E-2</v>
      </c>
      <c r="J231" s="21">
        <v>0.99847491376019182</v>
      </c>
      <c r="K231" s="2" t="s">
        <v>308</v>
      </c>
      <c r="L231" s="14">
        <v>5.6829999999999999E-2</v>
      </c>
      <c r="M231" s="2">
        <v>300000</v>
      </c>
      <c r="N231" s="14">
        <v>0.84073084346050475</v>
      </c>
      <c r="O231" s="15">
        <v>0.93984492384249907</v>
      </c>
      <c r="P231" s="14">
        <v>0.56554526591319565</v>
      </c>
      <c r="Q231" s="14">
        <f>N231*0.4046+O231*0.1824+P231*0.413</f>
        <v>0.74515760819514187</v>
      </c>
      <c r="R231" s="17">
        <f>1/3+(Q231-MIN(Q230:Q531))/(MAX(Q230:Q531)-MIN(Q230:Q531))*2/3</f>
        <v>0.9406615439344379</v>
      </c>
      <c r="S231" s="13">
        <v>1</v>
      </c>
      <c r="T231" s="13">
        <v>0.14285714285714313</v>
      </c>
      <c r="U231" s="13">
        <v>0.25955287817324579</v>
      </c>
      <c r="V231" s="14">
        <f>S231*0.2699+T231*0.4591+U231*0.2709</f>
        <v>0.40579858898284665</v>
      </c>
      <c r="W231" s="14">
        <f>(1/3+(V231-0.0743999105258543)/(0.835935714285715-0.0743999105258543)*2/3)/0.764560849939173</f>
        <v>0.81543237152892323</v>
      </c>
      <c r="X231" s="7">
        <f>M231*R231</f>
        <v>282198.4631803314</v>
      </c>
      <c r="Y231" s="7">
        <f>M231*R231*W231</f>
        <v>230113.76207295514</v>
      </c>
      <c r="Z231" s="7">
        <f>M231*R231*L231</f>
        <v>16037.338662538234</v>
      </c>
      <c r="AA231" s="7">
        <f>Y231*L231</f>
        <v>13077.36509860604</v>
      </c>
      <c r="AB231" s="3"/>
    </row>
    <row r="232" spans="1:28" x14ac:dyDescent="0.15">
      <c r="A232" s="1" t="s">
        <v>271</v>
      </c>
      <c r="B232" s="7">
        <v>1313751</v>
      </c>
      <c r="C232" s="14">
        <v>3.0935238108286869E-2</v>
      </c>
      <c r="D232" s="11">
        <v>301501.53000000003</v>
      </c>
      <c r="E232" s="13">
        <v>387.49</v>
      </c>
      <c r="F232">
        <v>16</v>
      </c>
      <c r="G232" s="20">
        <v>-0.25824123024163942</v>
      </c>
      <c r="H232" s="14">
        <v>9.1428571428571428E-2</v>
      </c>
      <c r="I232" s="15">
        <v>5.2999999999999999E-2</v>
      </c>
      <c r="J232" s="21">
        <v>0.99936089867866884</v>
      </c>
      <c r="K232" s="2" t="s">
        <v>308</v>
      </c>
      <c r="L232" s="14">
        <v>5.6829999999999999E-2</v>
      </c>
      <c r="M232" s="2">
        <v>300000</v>
      </c>
      <c r="N232" s="14">
        <v>0.82889942124809524</v>
      </c>
      <c r="O232" s="15">
        <v>0.93984492384249907</v>
      </c>
      <c r="P232" s="14">
        <v>0.56582502031527138</v>
      </c>
      <c r="Q232" s="14">
        <f>N232*0.4046+O232*0.1824+P232*0.413</f>
        <v>0.74048615333605827</v>
      </c>
      <c r="R232" s="17">
        <f>1/3+(Q232-MIN(Q231:Q532))/(MAX(Q231:Q532)-MIN(Q231:Q532))*2/3</f>
        <v>0.93683509767815343</v>
      </c>
      <c r="S232" s="13">
        <v>1</v>
      </c>
      <c r="T232" s="13">
        <v>0</v>
      </c>
      <c r="U232" s="13">
        <v>0.22364956980788445</v>
      </c>
      <c r="V232" s="14">
        <f>S232*0.2699+T232*0.4591+U232*0.2709</f>
        <v>0.33048666846095587</v>
      </c>
      <c r="W232" s="14">
        <f>(1/3+(V232-0.0743999105258543)/(0.835935714285715-0.0743999105258543)*2/3)/0.764560849939173</f>
        <v>0.72920004941334515</v>
      </c>
      <c r="X232" s="7">
        <f>M232*R232</f>
        <v>281050.529303446</v>
      </c>
      <c r="Y232" s="7">
        <f>M232*R232*W232</f>
        <v>204942.05985571965</v>
      </c>
      <c r="Z232" s="7">
        <f>M232*R232*L232</f>
        <v>15972.101580314837</v>
      </c>
      <c r="AA232" s="7">
        <f>Y232*L232</f>
        <v>11646.857261600548</v>
      </c>
      <c r="AB232" s="3"/>
    </row>
    <row r="233" spans="1:28" x14ac:dyDescent="0.15">
      <c r="A233" s="1" t="s">
        <v>218</v>
      </c>
      <c r="B233" s="7">
        <v>7358057.1099999994</v>
      </c>
      <c r="C233" s="14">
        <v>4.35168503333348E-2</v>
      </c>
      <c r="D233" s="11">
        <v>2159318.11</v>
      </c>
      <c r="E233" s="13">
        <v>12.891638490005921</v>
      </c>
      <c r="F233">
        <v>70</v>
      </c>
      <c r="G233" s="20">
        <v>-6.2562991457312603E-2</v>
      </c>
      <c r="H233" s="14">
        <v>7.8651685393258425E-2</v>
      </c>
      <c r="I233" s="15">
        <v>5.2999999999999999E-2</v>
      </c>
      <c r="J233" s="21">
        <v>0.92243034112574307</v>
      </c>
      <c r="K233" s="2" t="s">
        <v>308</v>
      </c>
      <c r="L233" s="14">
        <v>5.6829999999999999E-2</v>
      </c>
      <c r="M233" s="2">
        <v>300000</v>
      </c>
      <c r="N233" s="14">
        <v>0.85281024655506532</v>
      </c>
      <c r="O233" s="15">
        <v>0.93984492384249907</v>
      </c>
      <c r="P233" s="14">
        <v>0.5415337938783914</v>
      </c>
      <c r="Q233" s="14">
        <f>N233*0.4046+O233*0.1824+P233*0.413</f>
        <v>0.74012819673682695</v>
      </c>
      <c r="R233" s="17">
        <f>1/3+(Q233-MIN(Q233:Q534))/(MAX(Q233:Q534)-MIN(Q233:Q534))*2/3</f>
        <v>0.93654189101548435</v>
      </c>
      <c r="S233" s="13">
        <v>8.9248672560935258E-2</v>
      </c>
      <c r="T233" s="13">
        <v>0.64285714285714446</v>
      </c>
      <c r="U233" s="13">
        <v>0.28264901240714685</v>
      </c>
      <c r="V233" s="14">
        <f>S233*0.2699+T233*0.4591+U233*0.2709</f>
        <v>0.39579354847100751</v>
      </c>
      <c r="W233" s="14">
        <f>(1/3+(V233-0.0743999105258543)/(0.835935714285715-0.0743999105258543)*2/3)/0.764560849939173</f>
        <v>0.8039765771444799</v>
      </c>
      <c r="X233" s="7">
        <f>M233*R233</f>
        <v>280962.56730464532</v>
      </c>
      <c r="Y233" s="7">
        <f>M233*R233*W233</f>
        <v>225887.32316731429</v>
      </c>
      <c r="Z233" s="7">
        <f>M233*R233*L233</f>
        <v>15967.102699922993</v>
      </c>
      <c r="AA233" s="7">
        <f>Y233*L233</f>
        <v>12837.176575598471</v>
      </c>
      <c r="AB233" s="3"/>
    </row>
    <row r="234" spans="1:28" x14ac:dyDescent="0.15">
      <c r="A234" s="1" t="s">
        <v>246</v>
      </c>
      <c r="B234" s="7">
        <v>1430221</v>
      </c>
      <c r="C234" s="14">
        <v>4.9999965040367883E-2</v>
      </c>
      <c r="D234" s="11">
        <v>668316.19999999995</v>
      </c>
      <c r="E234" s="13">
        <v>3.9547274142811188</v>
      </c>
      <c r="F234">
        <v>70</v>
      </c>
      <c r="G234" s="20">
        <v>0.75432993728350317</v>
      </c>
      <c r="H234" s="14">
        <v>0.05</v>
      </c>
      <c r="I234" s="15">
        <v>5.2999999999999999E-2</v>
      </c>
      <c r="J234" s="21">
        <v>0.74713807166864432</v>
      </c>
      <c r="K234" s="2" t="s">
        <v>308</v>
      </c>
      <c r="L234" s="14">
        <v>5.6829999999999999E-2</v>
      </c>
      <c r="M234" s="2">
        <v>300000</v>
      </c>
      <c r="N234" s="14">
        <v>0.90642937055643813</v>
      </c>
      <c r="O234" s="15">
        <v>0.93984492384249907</v>
      </c>
      <c r="P234" s="14">
        <v>0.48618434224808171</v>
      </c>
      <c r="Q234" s="14">
        <f>N234*0.4046+O234*0.1824+P234*0.413</f>
        <v>0.7389631707844645</v>
      </c>
      <c r="R234" s="17">
        <f>1/3+(Q234-MIN(Q234:Q535))/(MAX(Q234:Q535)-MIN(Q234:Q535))*2/3</f>
        <v>0.93558760389758078</v>
      </c>
      <c r="S234" s="13">
        <v>2.7318966783111867E-2</v>
      </c>
      <c r="T234" s="13">
        <v>0.64285714285714446</v>
      </c>
      <c r="U234" s="13">
        <v>0.52895247293286862</v>
      </c>
      <c r="V234" s="14">
        <f>S234*0.2699+T234*0.4591+U234*0.2709</f>
        <v>0.44580232833799094</v>
      </c>
      <c r="W234" s="14">
        <f>(1/3+(V234-0.0743999105258543)/(0.835935714285715-0.0743999105258543)*2/3)/0.764560849939173</f>
        <v>0.86123674504636305</v>
      </c>
      <c r="X234" s="7">
        <f>M234*R234</f>
        <v>280676.28116927424</v>
      </c>
      <c r="Y234" s="7">
        <f>M234*R234*W234</f>
        <v>241728.72680594356</v>
      </c>
      <c r="Z234" s="7">
        <f>M234*R234*L234</f>
        <v>15950.833058849854</v>
      </c>
      <c r="AA234" s="7">
        <f>Y234*L234</f>
        <v>13737.443544381773</v>
      </c>
      <c r="AB234" s="3"/>
    </row>
    <row r="235" spans="1:28" x14ac:dyDescent="0.15">
      <c r="A235" s="1" t="s">
        <v>247</v>
      </c>
      <c r="B235" s="7">
        <v>1996948.94</v>
      </c>
      <c r="C235" s="14">
        <v>3.6581335925394268E-2</v>
      </c>
      <c r="D235" s="11">
        <v>529357.39</v>
      </c>
      <c r="E235" s="13">
        <v>8.7419685323987082</v>
      </c>
      <c r="F235">
        <v>70</v>
      </c>
      <c r="G235" s="20">
        <v>9.9692534954610806E-2</v>
      </c>
      <c r="H235" s="14">
        <v>7.9069767441860464E-2</v>
      </c>
      <c r="I235" s="15">
        <v>5.2999999999999999E-2</v>
      </c>
      <c r="J235" s="21">
        <v>0.8856092885379433</v>
      </c>
      <c r="K235" s="2" t="s">
        <v>308</v>
      </c>
      <c r="L235" s="14">
        <v>5.6829999999999999E-2</v>
      </c>
      <c r="M235" s="2">
        <v>300000</v>
      </c>
      <c r="N235" s="14">
        <v>0.85202784263708542</v>
      </c>
      <c r="O235" s="15">
        <v>0.93984492384249907</v>
      </c>
      <c r="P235" s="14">
        <v>0.52990735394308941</v>
      </c>
      <c r="Q235" s="14">
        <f>N235*0.4046+O235*0.1824+P235*0.413</f>
        <v>0.73500991641833258</v>
      </c>
      <c r="R235" s="17">
        <f>1/3+(Q235-MIN(Q234:Q535))/(MAX(Q234:Q535)-MIN(Q234:Q535))*2/3</f>
        <v>0.93234944451774404</v>
      </c>
      <c r="S235" s="13">
        <v>6.0492893591157643E-2</v>
      </c>
      <c r="T235" s="13">
        <v>0.64285714285714446</v>
      </c>
      <c r="U235" s="13">
        <v>0.33157108796124118</v>
      </c>
      <c r="V235" s="14">
        <f>S235*0.2699+T235*0.4591+U235*0.2709</f>
        <v>0.40128535399466864</v>
      </c>
      <c r="W235" s="14">
        <f>(1/3+(V235-0.0743999105258543)/(0.835935714285715-0.0743999105258543)*2/3)/0.764560849939173</f>
        <v>0.81026470709297604</v>
      </c>
      <c r="X235" s="7">
        <f>M235*R235</f>
        <v>279704.83335532324</v>
      </c>
      <c r="Y235" s="7">
        <f>M235*R235*W235</f>
        <v>226634.95487114065</v>
      </c>
      <c r="Z235" s="7">
        <f>M235*R235*L235</f>
        <v>15895.62567958302</v>
      </c>
      <c r="AA235" s="7">
        <f>Y235*L235</f>
        <v>12879.664485326923</v>
      </c>
      <c r="AB235" s="3"/>
    </row>
    <row r="236" spans="1:28" x14ac:dyDescent="0.15">
      <c r="A236" s="1" t="s">
        <v>280</v>
      </c>
      <c r="B236" s="7">
        <v>815647.97</v>
      </c>
      <c r="C236" s="14">
        <v>3.025782066250958E-2</v>
      </c>
      <c r="D236" s="11">
        <v>154696.79999999999</v>
      </c>
      <c r="E236" s="13">
        <v>12.85426896275335</v>
      </c>
      <c r="F236">
        <v>28</v>
      </c>
      <c r="G236" s="20">
        <v>-0.52854866051412475</v>
      </c>
      <c r="H236" s="14">
        <v>8.9552238805970144E-2</v>
      </c>
      <c r="I236" s="15">
        <v>5.2999999999999999E-2</v>
      </c>
      <c r="J236" s="21">
        <v>0.9222048330482574</v>
      </c>
      <c r="K236" s="2" t="s">
        <v>308</v>
      </c>
      <c r="L236" s="14">
        <v>5.6829999999999999E-2</v>
      </c>
      <c r="M236" s="2">
        <v>300000</v>
      </c>
      <c r="N236" s="14">
        <v>0.83241081257379579</v>
      </c>
      <c r="O236" s="15">
        <v>0.93984492384249907</v>
      </c>
      <c r="P236" s="14">
        <v>0.54146258854680618</v>
      </c>
      <c r="Q236" s="14">
        <f>N236*0.4046+O236*0.1824+P236*0.413</f>
        <v>0.73184517794606052</v>
      </c>
      <c r="R236" s="17">
        <f>1/3+(Q236-MIN(Q236:Q537))/(MAX(Q236:Q537)-MIN(Q236:Q537))*2/3</f>
        <v>0.92975716822595933</v>
      </c>
      <c r="S236" s="13">
        <v>8.8989714630362343E-2</v>
      </c>
      <c r="T236" s="13">
        <v>0.14285714285714313</v>
      </c>
      <c r="U236" s="13">
        <v>0.14214849007137595</v>
      </c>
      <c r="V236" s="14">
        <f>S236*0.2699+T236*0.4591+U236*0.2709</f>
        <v>0.12811206422478494</v>
      </c>
      <c r="W236" s="14">
        <f>(1/3+(V236-0.0743999105258543)/(0.835935714285715-0.0743999105258543)*2/3)/0.764560849939173</f>
        <v>0.49748066236845384</v>
      </c>
      <c r="X236" s="7">
        <f>M236*R236</f>
        <v>278927.15046778781</v>
      </c>
      <c r="Y236" s="7">
        <f>M236*R236*W236</f>
        <v>138760.86356726047</v>
      </c>
      <c r="Z236" s="7">
        <f>M236*R236*L236</f>
        <v>15851.429961084381</v>
      </c>
      <c r="AA236" s="7">
        <f>Y236*L236</f>
        <v>7885.7798765274129</v>
      </c>
      <c r="AB236" s="3"/>
    </row>
    <row r="237" spans="1:28" x14ac:dyDescent="0.15">
      <c r="A237" s="1" t="s">
        <v>302</v>
      </c>
      <c r="B237" s="7">
        <v>27018.31</v>
      </c>
      <c r="C237" s="14">
        <v>3.1027107172876461E-2</v>
      </c>
      <c r="D237" s="11">
        <v>22592.33</v>
      </c>
      <c r="E237" s="13">
        <v>30.37847288591059</v>
      </c>
      <c r="F237">
        <v>16</v>
      </c>
      <c r="G237" s="20">
        <v>3.1245648949999998</v>
      </c>
      <c r="H237" s="14">
        <v>0.1</v>
      </c>
      <c r="I237" s="15">
        <v>5.2999999999999999E-2</v>
      </c>
      <c r="J237" s="21">
        <v>0.9670819529422825</v>
      </c>
      <c r="K237" s="2" t="s">
        <v>308</v>
      </c>
      <c r="L237" s="14">
        <v>5.6829999999999999E-2</v>
      </c>
      <c r="M237" s="2">
        <v>300000</v>
      </c>
      <c r="N237" s="14">
        <v>0.81285874111287615</v>
      </c>
      <c r="O237" s="15">
        <v>0.93984492384249907</v>
      </c>
      <c r="P237" s="14">
        <v>0.55563277412839485</v>
      </c>
      <c r="Q237" s="14">
        <f>N237*0.4046+O237*0.1824+P237*0.413</f>
        <v>0.72978669647816852</v>
      </c>
      <c r="R237" s="17">
        <f>1/3+(Q237-MIN(Q237:Q538))/(MAX(Q237:Q538)-MIN(Q237:Q538))*2/3</f>
        <v>0.9280710406823891</v>
      </c>
      <c r="S237" s="13">
        <v>0.21042639271144498</v>
      </c>
      <c r="T237" s="13">
        <v>0</v>
      </c>
      <c r="U237" s="13">
        <v>1</v>
      </c>
      <c r="V237" s="14">
        <f>S237*0.2699+T237*0.4591+U237*0.2709</f>
        <v>0.32769408339281897</v>
      </c>
      <c r="W237" s="14">
        <f>(1/3+(V237-0.0743999105258543)/(0.835935714285715-0.0743999105258543)*2/3)/0.764560849939173</f>
        <v>0.72600253309106866</v>
      </c>
      <c r="X237" s="7">
        <f>M237*R237</f>
        <v>278421.31220471673</v>
      </c>
      <c r="Y237" s="7">
        <f>M237*R237*W237</f>
        <v>202134.57792716363</v>
      </c>
      <c r="Z237" s="7">
        <f>M237*R237*L237</f>
        <v>15822.683172594052</v>
      </c>
      <c r="AA237" s="7">
        <f>Y237*L237</f>
        <v>11487.308063600709</v>
      </c>
      <c r="AB237" s="3"/>
    </row>
    <row r="238" spans="1:28" x14ac:dyDescent="0.15">
      <c r="A238" s="1" t="s">
        <v>216</v>
      </c>
      <c r="B238" s="7">
        <v>2876876.5</v>
      </c>
      <c r="C238" s="14">
        <v>8.205461722114245E-4</v>
      </c>
      <c r="D238" s="11">
        <v>120270</v>
      </c>
      <c r="E238" s="13">
        <v>10.97693580773322</v>
      </c>
      <c r="F238">
        <v>28</v>
      </c>
      <c r="G238" s="20">
        <v>-0.95474658539338531</v>
      </c>
      <c r="H238" s="14">
        <v>9.4339622641509441E-2</v>
      </c>
      <c r="I238" s="15">
        <v>5.2999999999999999E-2</v>
      </c>
      <c r="J238" s="21">
        <v>0.90889989542477756</v>
      </c>
      <c r="K238" s="2" t="s">
        <v>308</v>
      </c>
      <c r="L238" s="14">
        <v>5.6829999999999999E-2</v>
      </c>
      <c r="M238" s="2">
        <v>300000</v>
      </c>
      <c r="N238" s="14">
        <v>0.82345164188843356</v>
      </c>
      <c r="O238" s="15">
        <v>0.93984492384249907</v>
      </c>
      <c r="P238" s="14">
        <v>0.53726148471903123</v>
      </c>
      <c r="Q238" s="14">
        <f>N238*0.4046+O238*0.1824+P238*0.413</f>
        <v>0.72648524160589201</v>
      </c>
      <c r="R238" s="17">
        <f>1/3+(Q238-MIN(Q238:Q539))/(MAX(Q238:Q539)-MIN(Q238:Q539))*2/3</f>
        <v>0.92536677830216929</v>
      </c>
      <c r="S238" s="13">
        <v>7.5980444577460352E-2</v>
      </c>
      <c r="T238" s="13">
        <v>0.14285714285714313</v>
      </c>
      <c r="U238" s="13">
        <v>1.3644472039188237E-2</v>
      </c>
      <c r="V238" s="14">
        <f>S238*0.2699+T238*0.4591+U238*0.2709</f>
        <v>8.9789123752587047E-2</v>
      </c>
      <c r="W238" s="14">
        <f>(1/3+(V238-0.0743999105258543)/(0.835935714285715-0.0743999105258543)*2/3)/0.764560849939173</f>
        <v>0.45360080743560655</v>
      </c>
      <c r="X238" s="7">
        <f>M238*R238</f>
        <v>277610.03349065076</v>
      </c>
      <c r="Y238" s="7">
        <f>M238*R238*W238</f>
        <v>125924.13534358496</v>
      </c>
      <c r="Z238" s="7">
        <f>M238*R238*L238</f>
        <v>15776.578203273682</v>
      </c>
      <c r="AA238" s="7">
        <f>Y238*L238</f>
        <v>7156.2686115759334</v>
      </c>
      <c r="AB238" s="3"/>
    </row>
    <row r="239" spans="1:28" x14ac:dyDescent="0.15">
      <c r="A239" s="1" t="s">
        <v>228</v>
      </c>
      <c r="B239" s="7">
        <v>2260862.7799999998</v>
      </c>
      <c r="C239" s="14">
        <v>3.0001661578063579E-2</v>
      </c>
      <c r="D239" s="11">
        <v>787847.35999999987</v>
      </c>
      <c r="E239" s="13">
        <v>2.926192329755323</v>
      </c>
      <c r="F239">
        <v>70</v>
      </c>
      <c r="G239" s="20">
        <v>-0.10829838177995731</v>
      </c>
      <c r="H239" s="14">
        <v>5.1300070274068868E-2</v>
      </c>
      <c r="I239" s="15">
        <v>5.2999999999999999E-2</v>
      </c>
      <c r="J239" s="21">
        <v>0.65825896342103518</v>
      </c>
      <c r="K239" s="2" t="s">
        <v>308</v>
      </c>
      <c r="L239" s="14">
        <v>5.6829999999999999E-2</v>
      </c>
      <c r="M239" s="2">
        <v>300000</v>
      </c>
      <c r="N239" s="14">
        <v>0.9039964031920279</v>
      </c>
      <c r="O239" s="15">
        <v>0.93984492384249907</v>
      </c>
      <c r="P239" s="14">
        <v>0.45812029827965928</v>
      </c>
      <c r="Q239" s="14">
        <f>N239*0.4046+O239*0.1824+P239*0.413</f>
        <v>0.72638834202986557</v>
      </c>
      <c r="R239" s="17">
        <f>1/3+(Q239-MIN(Q239:Q540))/(MAX(Q239:Q540)-MIN(Q239:Q540))*2/3</f>
        <v>0.92528740666504405</v>
      </c>
      <c r="S239" s="13">
        <v>2.0191574041636837E-2</v>
      </c>
      <c r="T239" s="13">
        <v>0.64285714285714446</v>
      </c>
      <c r="U239" s="13">
        <v>0.26885921856063077</v>
      </c>
      <c r="V239" s="14">
        <f>S239*0.2699+T239*0.4591+U239*0.2709</f>
        <v>0.37341938242762768</v>
      </c>
      <c r="W239" s="14">
        <f>(1/3+(V239-0.0743999105258543)/(0.835935714285715-0.0743999105258543)*2/3)/0.764560849939173</f>
        <v>0.77835810559375973</v>
      </c>
      <c r="X239" s="7">
        <f>M239*R239</f>
        <v>277586.22199951322</v>
      </c>
      <c r="Y239" s="7">
        <f>M239*R239*W239</f>
        <v>216061.48589446995</v>
      </c>
      <c r="Z239" s="7">
        <f>M239*R239*L239</f>
        <v>15775.224996232335</v>
      </c>
      <c r="AA239" s="7">
        <f>Y239*L239</f>
        <v>12278.774243382728</v>
      </c>
      <c r="AB239" s="3"/>
    </row>
    <row r="240" spans="1:28" x14ac:dyDescent="0.15">
      <c r="A240" s="1" t="s">
        <v>295</v>
      </c>
      <c r="B240" s="7">
        <v>85328.75</v>
      </c>
      <c r="C240" s="14">
        <v>3.0053762653267511E-2</v>
      </c>
      <c r="D240" s="11">
        <v>42701.100000000013</v>
      </c>
      <c r="E240" s="13">
        <v>4.9775095870817347</v>
      </c>
      <c r="F240">
        <v>28</v>
      </c>
      <c r="G240" s="20">
        <v>4.8480025496806092E-2</v>
      </c>
      <c r="H240" s="14">
        <v>0</v>
      </c>
      <c r="I240" s="15">
        <v>5.2999999999999999E-2</v>
      </c>
      <c r="J240" s="21">
        <v>0.79909631864992747</v>
      </c>
      <c r="K240" s="2" t="s">
        <v>308</v>
      </c>
      <c r="L240" s="14">
        <v>5.6829999999999999E-2</v>
      </c>
      <c r="M240" s="2">
        <v>300000</v>
      </c>
      <c r="N240" s="14">
        <v>1</v>
      </c>
      <c r="O240" s="15">
        <v>0.93984492384249907</v>
      </c>
      <c r="P240" s="14">
        <v>0.50259043075117604</v>
      </c>
      <c r="Q240" s="14">
        <f>N240*0.4046+O240*0.1824+P240*0.413</f>
        <v>0.78359756200910757</v>
      </c>
      <c r="R240" s="17">
        <f>1/3+(Q240-MIN(Q239:Q540))/(MAX(Q239:Q540)-MIN(Q239:Q540))*2/3</f>
        <v>0.97214818392137547</v>
      </c>
      <c r="S240" s="13">
        <v>3.440649383916522E-2</v>
      </c>
      <c r="T240" s="13">
        <v>0.14285714285714313</v>
      </c>
      <c r="U240" s="13">
        <v>0.31612987406055215</v>
      </c>
      <c r="V240" s="14">
        <f>S240*0.2699+T240*0.4591+U240*0.2709</f>
        <v>0.16051160985590868</v>
      </c>
      <c r="W240" s="14">
        <f>(1/3+(V240-0.0743999105258543)/(0.835935714285715-0.0743999105258543)*2/3)/0.764560849939173</f>
        <v>0.53457821659228133</v>
      </c>
      <c r="X240" s="7">
        <f>M240*R240</f>
        <v>291644.45517641265</v>
      </c>
      <c r="Y240" s="7">
        <f>M240*R240*W240</f>
        <v>155906.7727272342</v>
      </c>
      <c r="Z240" s="7">
        <f>M240*R240*L240</f>
        <v>16574.154387675531</v>
      </c>
      <c r="AA240" s="7">
        <f>Y240*L240</f>
        <v>8860.1818940887188</v>
      </c>
      <c r="AB240" s="3"/>
    </row>
    <row r="241" spans="1:28" x14ac:dyDescent="0.15">
      <c r="A241" s="1" t="s">
        <v>242</v>
      </c>
      <c r="B241" s="7">
        <v>4207637.88</v>
      </c>
      <c r="C241" s="14">
        <v>2.999999610232618E-2</v>
      </c>
      <c r="D241" s="11">
        <v>215808.73</v>
      </c>
      <c r="E241" s="13">
        <v>10.215784483170109</v>
      </c>
      <c r="F241">
        <v>70</v>
      </c>
      <c r="G241" s="20">
        <v>-0.81546310294671276</v>
      </c>
      <c r="H241" s="14">
        <v>9.5238095238095233E-2</v>
      </c>
      <c r="I241" s="15">
        <v>5.2999999999999999E-2</v>
      </c>
      <c r="J241" s="21">
        <v>0.90211226542147205</v>
      </c>
      <c r="K241" s="2" t="s">
        <v>308</v>
      </c>
      <c r="L241" s="14">
        <v>5.6829999999999999E-2</v>
      </c>
      <c r="M241" s="2">
        <v>300000</v>
      </c>
      <c r="N241" s="14">
        <v>0.82177023007688721</v>
      </c>
      <c r="O241" s="15">
        <v>0.93984492384249907</v>
      </c>
      <c r="P241" s="14">
        <v>0.53511825501179666</v>
      </c>
      <c r="Q241" s="14">
        <f>N241*0.4046+O241*0.1824+P241*0.413</f>
        <v>0.72491978851785244</v>
      </c>
      <c r="R241" s="17">
        <f>1/3+(Q241-MIN(Q241:Q542))/(MAX(Q241:Q542)-MIN(Q241:Q542))*2/3</f>
        <v>0.92408449638169432</v>
      </c>
      <c r="S241" s="13">
        <v>7.0705928861858502E-2</v>
      </c>
      <c r="T241" s="13">
        <v>0.64285714285714446</v>
      </c>
      <c r="U241" s="13">
        <v>5.5640188288885076E-2</v>
      </c>
      <c r="V241" s="14">
        <f>S241*0.2699+T241*0.4591+U241*0.2709</f>
        <v>0.32929217149298962</v>
      </c>
      <c r="W241" s="14">
        <f>(1/3+(V241-0.0743999105258543)/(0.835935714285715-0.0743999105258543)*2/3)/0.764560849939173</f>
        <v>0.72783234763925742</v>
      </c>
      <c r="X241" s="7">
        <f>M241*R241</f>
        <v>277225.3489145083</v>
      </c>
      <c r="Y241" s="7">
        <f>M241*R241*W241</f>
        <v>201773.57652555883</v>
      </c>
      <c r="Z241" s="7">
        <f>M241*R241*L241</f>
        <v>15754.716578811507</v>
      </c>
      <c r="AA241" s="7">
        <f>Y241*L241</f>
        <v>11466.792353947509</v>
      </c>
      <c r="AB241" s="3"/>
    </row>
    <row r="242" spans="1:28" x14ac:dyDescent="0.15">
      <c r="A242" s="1" t="s">
        <v>268</v>
      </c>
      <c r="B242" s="7">
        <v>1031505.4</v>
      </c>
      <c r="C242" s="14">
        <v>2.999993989367385E-2</v>
      </c>
      <c r="D242" s="11">
        <v>348963.12000000011</v>
      </c>
      <c r="E242" s="13">
        <v>11.075547616659859</v>
      </c>
      <c r="F242">
        <v>70</v>
      </c>
      <c r="G242" s="20">
        <v>6.1108618712016553E-2</v>
      </c>
      <c r="H242" s="14">
        <v>9.8870056497175146E-2</v>
      </c>
      <c r="I242" s="15">
        <v>5.2999999999999999E-2</v>
      </c>
      <c r="J242" s="21">
        <v>0.90971101072277472</v>
      </c>
      <c r="K242" s="2" t="s">
        <v>308</v>
      </c>
      <c r="L242" s="14">
        <v>5.6829999999999999E-2</v>
      </c>
      <c r="M242" s="2">
        <v>300000</v>
      </c>
      <c r="N242" s="14">
        <v>0.81497333253920001</v>
      </c>
      <c r="O242" s="15">
        <v>0.93984492384249907</v>
      </c>
      <c r="P242" s="14">
        <v>0.53751759884240313</v>
      </c>
      <c r="Q242" s="14">
        <f>N242*0.4046+O242*0.1824+P242*0.413</f>
        <v>0.72316069277614459</v>
      </c>
      <c r="R242" s="17">
        <f>1/3+(Q242-MIN(Q242:Q543))/(MAX(Q242:Q543)-MIN(Q242:Q543))*2/3</f>
        <v>0.9226435993767248</v>
      </c>
      <c r="S242" s="13">
        <v>7.6663790347333727E-2</v>
      </c>
      <c r="T242" s="13">
        <v>0.64285714285714446</v>
      </c>
      <c r="U242" s="13">
        <v>0.3199375534970601</v>
      </c>
      <c r="V242" s="14">
        <f>S242*0.2699+T242*0.4591+U242*0.2709</f>
        <v>0.40249835454281396</v>
      </c>
      <c r="W242" s="14">
        <f>(1/3+(V242-0.0743999105258543)/(0.835935714285715-0.0743999105258543)*2/3)/0.764560849939173</f>
        <v>0.81165359550890259</v>
      </c>
      <c r="X242" s="7">
        <f>M242*R242</f>
        <v>276793.07981301745</v>
      </c>
      <c r="Y242" s="7">
        <f>M242*R242*W242</f>
        <v>224660.09844221827</v>
      </c>
      <c r="Z242" s="7">
        <f>M242*R242*L242</f>
        <v>15730.150725773781</v>
      </c>
      <c r="AA242" s="7">
        <f>Y242*L242</f>
        <v>12767.433394471263</v>
      </c>
      <c r="AB242" s="3"/>
    </row>
    <row r="243" spans="1:28" x14ac:dyDescent="0.15">
      <c r="A243" s="1" t="s">
        <v>292</v>
      </c>
      <c r="B243" s="7">
        <v>320552.78000000003</v>
      </c>
      <c r="C243" s="14">
        <v>3.290634384764967E-2</v>
      </c>
      <c r="D243" s="11">
        <v>62813.58</v>
      </c>
      <c r="E243" s="13">
        <v>4.8645817209255204</v>
      </c>
      <c r="F243">
        <v>70</v>
      </c>
      <c r="G243" s="20">
        <v>-0.64752533228706155</v>
      </c>
      <c r="H243" s="14">
        <v>8.0536912751677847E-2</v>
      </c>
      <c r="I243" s="15">
        <v>5.2999999999999999E-2</v>
      </c>
      <c r="J243" s="21">
        <v>0.79443248004275624</v>
      </c>
      <c r="K243" s="2" t="s">
        <v>308</v>
      </c>
      <c r="L243" s="14">
        <v>5.6829999999999999E-2</v>
      </c>
      <c r="M243" s="2">
        <v>300000</v>
      </c>
      <c r="N243" s="14">
        <v>0.84928220714297398</v>
      </c>
      <c r="O243" s="15">
        <v>0.93984492384249907</v>
      </c>
      <c r="P243" s="14">
        <v>0.50111779917070254</v>
      </c>
      <c r="Q243" s="14">
        <f>N243*0.4046+O243*0.1824+P243*0.413</f>
        <v>0.7220089461764192</v>
      </c>
      <c r="R243" s="17">
        <f>1/3+(Q243-MIN(Q243:Q544))/(MAX(Q243:Q544)-MIN(Q243:Q544))*2/3</f>
        <v>0.92170018954025013</v>
      </c>
      <c r="S243" s="13">
        <v>3.3623942747851431E-2</v>
      </c>
      <c r="T243" s="13">
        <v>0.64285714285714446</v>
      </c>
      <c r="U243" s="13">
        <v>0.10627553195815516</v>
      </c>
      <c r="V243" s="14">
        <f>S243*0.2699+T243*0.4591+U243*0.2709</f>
        <v>0.33300085804082435</v>
      </c>
      <c r="W243" s="14">
        <f>(1/3+(V243-0.0743999105258543)/(0.835935714285715-0.0743999105258543)*2/3)/0.764560849939173</f>
        <v>0.73207880226161226</v>
      </c>
      <c r="X243" s="7">
        <f>M243*R243</f>
        <v>276510.05686207506</v>
      </c>
      <c r="Y243" s="7">
        <f>M243*R243*W243</f>
        <v>202427.15124087821</v>
      </c>
      <c r="Z243" s="7">
        <f>M243*R243*L243</f>
        <v>15714.066531471724</v>
      </c>
      <c r="AA243" s="7">
        <f>Y243*L243</f>
        <v>11503.935005019108</v>
      </c>
      <c r="AB243" s="3"/>
    </row>
    <row r="244" spans="1:28" x14ac:dyDescent="0.15">
      <c r="A244" s="1" t="s">
        <v>260</v>
      </c>
      <c r="B244" s="7">
        <v>1226591.1100000001</v>
      </c>
      <c r="C244" s="14">
        <v>3.000005437834943E-2</v>
      </c>
      <c r="D244" s="11">
        <v>543811.91</v>
      </c>
      <c r="E244" s="13">
        <v>387.49</v>
      </c>
      <c r="F244">
        <v>70</v>
      </c>
      <c r="G244" s="20">
        <v>3.1245648949999998</v>
      </c>
      <c r="H244" s="14">
        <v>0.1170212765957447</v>
      </c>
      <c r="I244" s="15">
        <v>5.2999999999999999E-2</v>
      </c>
      <c r="J244" s="21">
        <v>0.9995692941227986</v>
      </c>
      <c r="K244" s="2" t="s">
        <v>308</v>
      </c>
      <c r="L244" s="14">
        <v>5.6829999999999999E-2</v>
      </c>
      <c r="M244" s="2">
        <v>300000</v>
      </c>
      <c r="N244" s="14">
        <v>0.78100490905641617</v>
      </c>
      <c r="O244" s="15">
        <v>0.93984492384249907</v>
      </c>
      <c r="P244" s="14">
        <v>0.56589082212751574</v>
      </c>
      <c r="Q244" s="14">
        <f>N244*0.4046+O244*0.1824+P244*0.413</f>
        <v>0.72113520985176183</v>
      </c>
      <c r="R244" s="17">
        <f>1/3+(Q244-MIN(Q244:Q545))/(MAX(Q244:Q545)-MIN(Q244:Q545))*2/3</f>
        <v>0.92098450134688914</v>
      </c>
      <c r="S244" s="13">
        <v>1</v>
      </c>
      <c r="T244" s="13">
        <v>0.64285714285714446</v>
      </c>
      <c r="U244" s="13">
        <v>1</v>
      </c>
      <c r="V244" s="14">
        <f>S244*0.2699+T244*0.4591+U244*0.2709</f>
        <v>0.83593571428571489</v>
      </c>
      <c r="W244" s="14">
        <f>(1/3+(V244-0.0743999105258543)/(0.835935714285715-0.0743999105258543)*2/3)/0.764560849939173</f>
        <v>1.3079403687483582</v>
      </c>
      <c r="X244" s="7">
        <f>M244*R244</f>
        <v>276295.35040406673</v>
      </c>
      <c r="Y244" s="7">
        <f>M244*R244*W244</f>
        <v>361377.84249095188</v>
      </c>
      <c r="Z244" s="7">
        <f>M244*R244*L244</f>
        <v>15701.864763463112</v>
      </c>
      <c r="AA244" s="7">
        <f>Y244*L244</f>
        <v>20537.102788760796</v>
      </c>
      <c r="AB244" s="3"/>
    </row>
    <row r="245" spans="1:28" x14ac:dyDescent="0.15">
      <c r="A245" s="1" t="s">
        <v>235</v>
      </c>
      <c r="B245" s="7">
        <v>1194335.28</v>
      </c>
      <c r="C245" s="14">
        <v>3.0017140580490941E-2</v>
      </c>
      <c r="D245" s="11">
        <v>692002.87999999989</v>
      </c>
      <c r="E245" s="13">
        <v>2.363662069836304</v>
      </c>
      <c r="F245">
        <v>28</v>
      </c>
      <c r="G245" s="20">
        <v>0.93360443546893046</v>
      </c>
      <c r="H245" s="14">
        <v>5.7347670250896057E-2</v>
      </c>
      <c r="I245" s="15">
        <v>5.2999999999999999E-2</v>
      </c>
      <c r="J245" s="21">
        <v>0.57692767813071721</v>
      </c>
      <c r="K245" s="2" t="s">
        <v>308</v>
      </c>
      <c r="L245" s="14">
        <v>5.6829999999999999E-2</v>
      </c>
      <c r="M245" s="2">
        <v>300000</v>
      </c>
      <c r="N245" s="14">
        <v>0.89267884841956691</v>
      </c>
      <c r="O245" s="15">
        <v>0.93984492384249907</v>
      </c>
      <c r="P245" s="14">
        <v>0.43243951925375518</v>
      </c>
      <c r="Q245" s="14">
        <f>N245*0.4046+O245*0.1824+P245*0.413</f>
        <v>0.71120309763122946</v>
      </c>
      <c r="R245" s="17">
        <f>1/3+(Q245-MIN(Q244:Q545))/(MAX(Q244:Q545)-MIN(Q244:Q545))*2/3</f>
        <v>0.91284898580201479</v>
      </c>
      <c r="S245" s="13">
        <v>1.6293433711419454E-2</v>
      </c>
      <c r="T245" s="13">
        <v>0.14285714285714313</v>
      </c>
      <c r="U245" s="13">
        <v>0.58300598193987996</v>
      </c>
      <c r="V245" s="14">
        <f>S245*0.2699+T245*0.4591+U245*0.2709</f>
        <v>0.22791963255193998</v>
      </c>
      <c r="W245" s="14">
        <f>(1/3+(V245-0.0743999105258543)/(0.835935714285715-0.0743999105258543)*2/3)/0.764560849939173</f>
        <v>0.61176055752871761</v>
      </c>
      <c r="X245" s="7">
        <f>M245*R245</f>
        <v>273854.69574060442</v>
      </c>
      <c r="Y245" s="7">
        <f>M245*R245*W245</f>
        <v>167533.5013481295</v>
      </c>
      <c r="Z245" s="7">
        <f>M245*R245*L245</f>
        <v>15563.162358938549</v>
      </c>
      <c r="AA245" s="7">
        <f>Y245*L245</f>
        <v>9520.9288816141998</v>
      </c>
      <c r="AB245" s="3"/>
    </row>
    <row r="246" spans="1:28" x14ac:dyDescent="0.15">
      <c r="A246" s="1" t="s">
        <v>252</v>
      </c>
      <c r="B246" s="7">
        <v>2065282.13</v>
      </c>
      <c r="C246" s="14">
        <v>7.2093249555207267E-2</v>
      </c>
      <c r="D246" s="11">
        <v>604684.80000000005</v>
      </c>
      <c r="E246" s="13">
        <v>3.7633835014631378</v>
      </c>
      <c r="F246">
        <v>40</v>
      </c>
      <c r="G246" s="20">
        <v>0.15519919090084411</v>
      </c>
      <c r="H246" s="14">
        <v>8.5324232081911269E-2</v>
      </c>
      <c r="I246" s="15">
        <v>5.2999999999999999E-2</v>
      </c>
      <c r="J246" s="21">
        <v>0.73428166446198817</v>
      </c>
      <c r="K246" s="2" t="s">
        <v>308</v>
      </c>
      <c r="L246" s="14">
        <v>5.6829999999999999E-2</v>
      </c>
      <c r="M246" s="2">
        <v>300000</v>
      </c>
      <c r="N246" s="14">
        <v>0.84032315809943336</v>
      </c>
      <c r="O246" s="15">
        <v>0.93984492384249907</v>
      </c>
      <c r="P246" s="14">
        <v>0.48212486411595917</v>
      </c>
      <c r="Q246" s="14">
        <f>N246*0.4046+O246*0.1824+P246*0.413</f>
        <v>0.7105400327557938</v>
      </c>
      <c r="R246" s="17">
        <f>1/3+(Q246-MIN(Q246:Q547))/(MAX(Q246:Q547)-MIN(Q246:Q547))*2/3</f>
        <v>0.91230586118948631</v>
      </c>
      <c r="S246" s="13">
        <v>2.5993019581254766E-2</v>
      </c>
      <c r="T246" s="13">
        <v>0.28571428571428437</v>
      </c>
      <c r="U246" s="13">
        <v>0.34830704072371976</v>
      </c>
      <c r="V246" s="14">
        <f>S246*0.2699+T246*0.4591+U246*0.2709</f>
        <v>0.2325433218884643</v>
      </c>
      <c r="W246" s="14">
        <f>(1/3+(V246-0.0743999105258543)/(0.835935714285715-0.0743999105258543)*2/3)/0.764560849939173</f>
        <v>0.61705469244742062</v>
      </c>
      <c r="X246" s="7">
        <f>M246*R246</f>
        <v>273691.75835684588</v>
      </c>
      <c r="Y246" s="7">
        <f>M246*R246*W246</f>
        <v>168882.78377827728</v>
      </c>
      <c r="Z246" s="7">
        <f>M246*R246*L246</f>
        <v>15553.902627419551</v>
      </c>
      <c r="AA246" s="7">
        <f>Y246*L246</f>
        <v>9597.6086021194969</v>
      </c>
      <c r="AB246" s="3"/>
    </row>
    <row r="247" spans="1:28" x14ac:dyDescent="0.15">
      <c r="A247" s="1" t="s">
        <v>234</v>
      </c>
      <c r="B247" s="7">
        <v>2217049.23</v>
      </c>
      <c r="C247" s="14">
        <v>2.9999861572762639E-2</v>
      </c>
      <c r="D247" s="11">
        <v>720554.63</v>
      </c>
      <c r="E247" s="13">
        <v>3.7574743479261632</v>
      </c>
      <c r="F247">
        <v>70</v>
      </c>
      <c r="G247" s="20">
        <v>-8.2459627559824694E-2</v>
      </c>
      <c r="H247" s="14">
        <v>9.2879256965944276E-2</v>
      </c>
      <c r="I247" s="15">
        <v>5.2999999999999999E-2</v>
      </c>
      <c r="J247" s="21">
        <v>0.73386378524395701</v>
      </c>
      <c r="K247" s="2" t="s">
        <v>308</v>
      </c>
      <c r="L247" s="14">
        <v>5.6829999999999999E-2</v>
      </c>
      <c r="M247" s="2">
        <v>300000</v>
      </c>
      <c r="N247" s="14">
        <v>0.82618458920519555</v>
      </c>
      <c r="O247" s="15">
        <v>0.93984492384249907</v>
      </c>
      <c r="P247" s="14">
        <v>0.48199291663402172</v>
      </c>
      <c r="Q247" s="14">
        <f>N247*0.4046+O247*0.1824+P247*0.413</f>
        <v>0.70476507347114492</v>
      </c>
      <c r="R247" s="17">
        <f>1/3+(Q247-MIN(Q247:Q548))/(MAX(Q247:Q548)-MIN(Q247:Q548))*2/3</f>
        <v>0.90757552085622351</v>
      </c>
      <c r="S247" s="13">
        <v>2.5952071192759666E-2</v>
      </c>
      <c r="T247" s="13">
        <v>0.64285714285714446</v>
      </c>
      <c r="U247" s="13">
        <v>0.27664992687469864</v>
      </c>
      <c r="V247" s="14">
        <f>S247*0.2699+T247*0.4591+U247*0.2709</f>
        <v>0.37708464349099668</v>
      </c>
      <c r="W247" s="14">
        <f>(1/3+(V247-0.0743999105258543)/(0.835935714285715-0.0743999105258543)*2/3)/0.764560849939173</f>
        <v>0.78255483793657987</v>
      </c>
      <c r="X247" s="7">
        <f>M247*R247</f>
        <v>272272.65625686705</v>
      </c>
      <c r="Y247" s="7">
        <f>M247*R247*W247</f>
        <v>213068.28439165471</v>
      </c>
      <c r="Z247" s="7">
        <f>M247*R247*L247</f>
        <v>15473.255055077754</v>
      </c>
      <c r="AA247" s="7">
        <f>Y247*L247</f>
        <v>12108.670601977738</v>
      </c>
      <c r="AB247" s="3"/>
    </row>
    <row r="248" spans="1:28" x14ac:dyDescent="0.15">
      <c r="A248" s="1" t="s">
        <v>238</v>
      </c>
      <c r="B248" s="7">
        <v>1604256.98</v>
      </c>
      <c r="C248" s="14">
        <v>2.9999987907174321E-2</v>
      </c>
      <c r="D248" s="11">
        <v>774810.43</v>
      </c>
      <c r="E248" s="13">
        <v>387.49</v>
      </c>
      <c r="F248">
        <v>16</v>
      </c>
      <c r="G248" s="20">
        <v>0.51721045305550106</v>
      </c>
      <c r="H248" s="14">
        <v>0.1395348837209302</v>
      </c>
      <c r="I248" s="15">
        <v>5.2999999999999999E-2</v>
      </c>
      <c r="J248" s="21">
        <v>0.99967068866984143</v>
      </c>
      <c r="K248" s="2" t="s">
        <v>308</v>
      </c>
      <c r="L248" s="14">
        <v>5.6829999999999999E-2</v>
      </c>
      <c r="M248" s="2">
        <v>300000</v>
      </c>
      <c r="N248" s="14">
        <v>0.73887266149571418</v>
      </c>
      <c r="O248" s="15">
        <v>0.93984492384249907</v>
      </c>
      <c r="P248" s="14">
        <v>0.56592283812959066</v>
      </c>
      <c r="Q248" s="14">
        <f>N248*0.4046+O248*0.1824+P248*0.413</f>
        <v>0.70410172509755875</v>
      </c>
      <c r="R248" s="17">
        <f>1/3+(Q248-MIN(Q248:Q549))/(MAX(Q248:Q549)-MIN(Q248:Q549))*2/3</f>
        <v>0.90703216402686526</v>
      </c>
      <c r="S248" s="13">
        <v>1</v>
      </c>
      <c r="T248" s="13">
        <v>0</v>
      </c>
      <c r="U248" s="13">
        <v>0.45745797534888027</v>
      </c>
      <c r="V248" s="14">
        <f>S248*0.2699+T248*0.4591+U248*0.2709</f>
        <v>0.39382536552201164</v>
      </c>
      <c r="W248" s="14">
        <f>(1/3+(V248-0.0743999105258543)/(0.835935714285715-0.0743999105258543)*2/3)/0.764560849939173</f>
        <v>0.80172300314365674</v>
      </c>
      <c r="X248" s="7">
        <f>M248*R248</f>
        <v>272109.64920805959</v>
      </c>
      <c r="Y248" s="7">
        <f>M248*R248*W248</f>
        <v>218156.56514745249</v>
      </c>
      <c r="Z248" s="7">
        <f>M248*R248*L248</f>
        <v>15463.991364494026</v>
      </c>
      <c r="AA248" s="7">
        <f>Y248*L248</f>
        <v>12397.837597329724</v>
      </c>
      <c r="AB248" s="3"/>
    </row>
    <row r="249" spans="1:28" x14ac:dyDescent="0.15">
      <c r="A249" s="1" t="s">
        <v>283</v>
      </c>
      <c r="B249" s="7">
        <v>1197548.3500000001</v>
      </c>
      <c r="C249" s="14">
        <v>3.7729883724527687E-2</v>
      </c>
      <c r="D249" s="11">
        <v>166933.59</v>
      </c>
      <c r="E249" s="13">
        <v>13.243288688387871</v>
      </c>
      <c r="F249">
        <v>100</v>
      </c>
      <c r="G249" s="20">
        <v>-0.59562753729603524</v>
      </c>
      <c r="H249" s="14">
        <v>0.12857142857142859</v>
      </c>
      <c r="I249" s="15">
        <v>5.2999999999999999E-2</v>
      </c>
      <c r="J249" s="21">
        <v>0.92449005503619119</v>
      </c>
      <c r="K249" s="2" t="s">
        <v>308</v>
      </c>
      <c r="L249" s="14">
        <v>5.6829999999999999E-2</v>
      </c>
      <c r="M249" s="2">
        <v>300000</v>
      </c>
      <c r="N249" s="14">
        <v>0.75938980920023802</v>
      </c>
      <c r="O249" s="15">
        <v>0.93984492384249907</v>
      </c>
      <c r="P249" s="14">
        <v>0.54218415935694564</v>
      </c>
      <c r="Q249" s="14">
        <f>N249*0.4046+O249*0.1824+P249*0.413</f>
        <v>0.70259888872570664</v>
      </c>
      <c r="R249" s="17">
        <f>1/3+(Q249-MIN(Q248:Q549))/(MAX(Q248:Q549)-MIN(Q248:Q549))*2/3</f>
        <v>0.90580117223044465</v>
      </c>
      <c r="S249" s="13">
        <v>9.1685486940927943E-2</v>
      </c>
      <c r="T249" s="13">
        <v>1</v>
      </c>
      <c r="U249" s="13">
        <v>0.12192336787889285</v>
      </c>
      <c r="V249" s="14">
        <f>S249*0.2699+T249*0.4591+U249*0.2709</f>
        <v>0.51687495328374855</v>
      </c>
      <c r="W249" s="14">
        <f>(1/3+(V249-0.0743999105258543)/(0.835935714285715-0.0743999105258543)*2/3)/0.764560849939173</f>
        <v>0.94261506398248407</v>
      </c>
      <c r="X249" s="7">
        <f>M249*R249</f>
        <v>271740.35166913341</v>
      </c>
      <c r="Y249" s="7">
        <f>M249*R249*W249</f>
        <v>256146.54897522292</v>
      </c>
      <c r="Z249" s="7">
        <f>M249*R249*L249</f>
        <v>15443.004185356851</v>
      </c>
      <c r="AA249" s="7">
        <f>Y249*L249</f>
        <v>14556.808378261918</v>
      </c>
      <c r="AB249" s="3"/>
    </row>
    <row r="250" spans="1:28" x14ac:dyDescent="0.15">
      <c r="A250" s="1" t="s">
        <v>272</v>
      </c>
      <c r="B250" s="7">
        <v>1009536.89</v>
      </c>
      <c r="C250" s="14">
        <v>3.0014861566871519E-2</v>
      </c>
      <c r="D250" s="11">
        <v>367512.67</v>
      </c>
      <c r="E250" s="13">
        <v>11.40533813586533</v>
      </c>
      <c r="F250">
        <v>100</v>
      </c>
      <c r="G250" s="20">
        <v>1.5175447639991051</v>
      </c>
      <c r="H250" s="14">
        <v>0.12692307692307689</v>
      </c>
      <c r="I250" s="15">
        <v>5.2999999999999999E-2</v>
      </c>
      <c r="J250" s="21">
        <v>0.91232175775171531</v>
      </c>
      <c r="K250" s="2" t="s">
        <v>308</v>
      </c>
      <c r="L250" s="14">
        <v>5.6829999999999999E-2</v>
      </c>
      <c r="M250" s="2">
        <v>300000</v>
      </c>
      <c r="N250" s="14">
        <v>0.76247455588392787</v>
      </c>
      <c r="O250" s="15">
        <v>0.93984492384249907</v>
      </c>
      <c r="P250" s="14">
        <v>0.5383419558754875</v>
      </c>
      <c r="Q250" s="14">
        <f>N250*0.4046+O250*0.1824+P250*0.413</f>
        <v>0.70226014719608543</v>
      </c>
      <c r="R250" s="17">
        <f>1/3+(Q250-MIN(Q250:Q551))/(MAX(Q250:Q551)-MIN(Q250:Q551))*2/3</f>
        <v>0.90552370486814171</v>
      </c>
      <c r="S250" s="13">
        <v>7.8949124698121209E-2</v>
      </c>
      <c r="T250" s="13">
        <v>1</v>
      </c>
      <c r="U250" s="13">
        <v>0.7590713129562231</v>
      </c>
      <c r="V250" s="14">
        <f>S250*0.2699+T250*0.4591+U250*0.2709</f>
        <v>0.68604078743586372</v>
      </c>
      <c r="W250" s="14">
        <f>(1/3+(V250-0.0743999105258543)/(0.835935714285715-0.0743999105258543)*2/3)/0.764560849939173</f>
        <v>1.136310332944793</v>
      </c>
      <c r="X250" s="7">
        <f>M250*R250</f>
        <v>271657.11146044254</v>
      </c>
      <c r="Y250" s="7">
        <f>M250*R250*W250</f>
        <v>308686.7827704362</v>
      </c>
      <c r="Z250" s="7">
        <f>M250*R250*L250</f>
        <v>15438.273644296949</v>
      </c>
      <c r="AA250" s="7">
        <f>Y250*L250</f>
        <v>17542.669864843891</v>
      </c>
      <c r="AB250" s="3"/>
    </row>
    <row r="251" spans="1:28" x14ac:dyDescent="0.15">
      <c r="A251" s="1" t="s">
        <v>289</v>
      </c>
      <c r="B251" s="7">
        <v>216430.45</v>
      </c>
      <c r="C251" s="14">
        <v>3.0000030032742611E-2</v>
      </c>
      <c r="D251" s="11">
        <v>129575.26</v>
      </c>
      <c r="E251" s="13">
        <v>4.5990594504174709</v>
      </c>
      <c r="F251">
        <v>40</v>
      </c>
      <c r="G251" s="20">
        <v>0.9067758798596014</v>
      </c>
      <c r="H251" s="14">
        <v>0.1089108910891089</v>
      </c>
      <c r="I251" s="15">
        <v>5.2999999999999999E-2</v>
      </c>
      <c r="J251" s="21">
        <v>0.78256423714870071</v>
      </c>
      <c r="K251" s="2" t="s">
        <v>308</v>
      </c>
      <c r="L251" s="14">
        <v>5.6829999999999999E-2</v>
      </c>
      <c r="M251" s="2">
        <v>300000</v>
      </c>
      <c r="N251" s="14">
        <v>0.79618278751741822</v>
      </c>
      <c r="O251" s="15">
        <v>0.93984492384249907</v>
      </c>
      <c r="P251" s="14">
        <v>0.4973703393105926</v>
      </c>
      <c r="Q251" s="14">
        <f>N251*0.4046+O251*0.1824+P251*0.413</f>
        <v>0.69897722007369401</v>
      </c>
      <c r="R251" s="17">
        <f>1/3+(Q251-MIN(Q250:Q551))/(MAX(Q250:Q551)-MIN(Q250:Q551))*2/3</f>
        <v>0.90283461879622928</v>
      </c>
      <c r="S251" s="13">
        <v>3.178396515596852E-2</v>
      </c>
      <c r="T251" s="13">
        <v>0.28571428571428437</v>
      </c>
      <c r="U251" s="13">
        <v>0.57491683621354517</v>
      </c>
      <c r="V251" s="14">
        <f>S251*0.2699+T251*0.4591+U251*0.2709</f>
        <v>0.29549489169727322</v>
      </c>
      <c r="W251" s="14">
        <f>(1/3+(V251-0.0743999105258543)/(0.835935714285715-0.0743999105258543)*2/3)/0.764560849939173</f>
        <v>0.68913438458402765</v>
      </c>
      <c r="X251" s="7">
        <f>M251*R251</f>
        <v>270850.38563886879</v>
      </c>
      <c r="Y251" s="7">
        <f>M251*R251*W251</f>
        <v>186652.31382158841</v>
      </c>
      <c r="Z251" s="7">
        <f>M251*R251*L251</f>
        <v>15392.427415856913</v>
      </c>
      <c r="AA251" s="7">
        <f>Y251*L251</f>
        <v>10607.450994480869</v>
      </c>
      <c r="AB251" s="3"/>
    </row>
    <row r="252" spans="1:28" x14ac:dyDescent="0.15">
      <c r="A252" s="1" t="s">
        <v>298</v>
      </c>
      <c r="B252" s="7">
        <v>425830.54</v>
      </c>
      <c r="C252" s="14">
        <v>3.067102702403637E-2</v>
      </c>
      <c r="D252" s="11">
        <v>56310.68</v>
      </c>
      <c r="E252" s="13">
        <v>9.1986085132222115</v>
      </c>
      <c r="F252">
        <v>70</v>
      </c>
      <c r="G252" s="20">
        <v>-0.84761122176220782</v>
      </c>
      <c r="H252" s="14">
        <v>0.13043478260869559</v>
      </c>
      <c r="I252" s="15">
        <v>5.2999999999999999E-2</v>
      </c>
      <c r="J252" s="21">
        <v>0.89128790527800095</v>
      </c>
      <c r="K252" s="2" t="s">
        <v>308</v>
      </c>
      <c r="L252" s="14">
        <v>5.6829999999999999E-2</v>
      </c>
      <c r="M252" s="2">
        <v>300000</v>
      </c>
      <c r="N252" s="14">
        <v>0.75590270506711543</v>
      </c>
      <c r="O252" s="15">
        <v>0.93984492384249907</v>
      </c>
      <c r="P252" s="14">
        <v>0.53170040667389218</v>
      </c>
      <c r="Q252" s="14">
        <f>N252*0.4046+O252*0.1824+P252*0.413</f>
        <v>0.69685821653534419</v>
      </c>
      <c r="R252" s="17">
        <f>1/3+(Q252-MIN(Q252:Q553))/(MAX(Q252:Q553)-MIN(Q252:Q553))*2/3</f>
        <v>0.90109891687874089</v>
      </c>
      <c r="S252" s="13">
        <v>6.3657250876267696E-2</v>
      </c>
      <c r="T252" s="13">
        <v>0.64285714285714446</v>
      </c>
      <c r="U252" s="13">
        <v>4.5947127316403019E-2</v>
      </c>
      <c r="V252" s="14">
        <f>S252*0.2699+T252*0.4591+U252*0.2709</f>
        <v>0.3247638830872332</v>
      </c>
      <c r="W252" s="14">
        <f>(1/3+(V252-0.0743999105258543)/(0.835935714285715-0.0743999105258543)*2/3)/0.764560849939173</f>
        <v>0.72264744700557992</v>
      </c>
      <c r="X252" s="7">
        <f>M252*R252</f>
        <v>270329.67506362224</v>
      </c>
      <c r="Y252" s="7">
        <f>M252*R252*W252</f>
        <v>195353.04953457459</v>
      </c>
      <c r="Z252" s="7">
        <f>M252*R252*L252</f>
        <v>15362.835433865652</v>
      </c>
      <c r="AA252" s="7">
        <f>Y252*L252</f>
        <v>11101.913805049873</v>
      </c>
      <c r="AB252" s="3"/>
    </row>
    <row r="253" spans="1:28" x14ac:dyDescent="0.15">
      <c r="A253" s="1" t="s">
        <v>256</v>
      </c>
      <c r="B253" s="7">
        <v>566469.26</v>
      </c>
      <c r="C253" s="14">
        <v>3.014112363308117E-2</v>
      </c>
      <c r="D253" s="11">
        <v>468843.14000000007</v>
      </c>
      <c r="E253" s="13">
        <v>89.158053620500979</v>
      </c>
      <c r="F253">
        <v>70</v>
      </c>
      <c r="G253" s="20">
        <v>3.1245648949999998</v>
      </c>
      <c r="H253" s="14">
        <v>0.15094339622641509</v>
      </c>
      <c r="I253" s="15">
        <v>5.2999999999999999E-2</v>
      </c>
      <c r="J253" s="21">
        <v>0.98878396331691498</v>
      </c>
      <c r="K253" s="2" t="s">
        <v>308</v>
      </c>
      <c r="L253" s="14">
        <v>5.6829999999999999E-2</v>
      </c>
      <c r="M253" s="2">
        <v>300000</v>
      </c>
      <c r="N253" s="14">
        <v>0.71752262851862758</v>
      </c>
      <c r="O253" s="15">
        <v>0.93984492384249907</v>
      </c>
      <c r="P253" s="14">
        <v>0.56248529740068687</v>
      </c>
      <c r="Q253" s="14">
        <f>N253*0.4046+O253*0.1824+P253*0.413</f>
        <v>0.69404379743399225</v>
      </c>
      <c r="R253" s="17">
        <f>1/3+(Q253-MIN(Q253:Q554))/(MAX(Q253:Q554)-MIN(Q253:Q554))*2/3</f>
        <v>0.89879359150177751</v>
      </c>
      <c r="S253" s="13">
        <v>0.61774857700938046</v>
      </c>
      <c r="T253" s="13">
        <v>0.64285714285714446</v>
      </c>
      <c r="U253" s="13">
        <v>1</v>
      </c>
      <c r="V253" s="14">
        <f>S253*0.2699+T253*0.4591+U253*0.2709</f>
        <v>0.73276605522054683</v>
      </c>
      <c r="W253" s="14">
        <f>(1/3+(V253-0.0743999105258543)/(0.835935714285715-0.0743999105258543)*2/3)/0.764560849939173</f>
        <v>1.1898108719646983</v>
      </c>
      <c r="X253" s="7">
        <f>M253*R253</f>
        <v>269638.07745053328</v>
      </c>
      <c r="Y253" s="7">
        <f>M253*R253*W253</f>
        <v>320818.31604630384</v>
      </c>
      <c r="Z253" s="7">
        <f>M253*R253*L253</f>
        <v>15323.531941513806</v>
      </c>
      <c r="AA253" s="7">
        <f>Y253*L253</f>
        <v>18232.104900911447</v>
      </c>
      <c r="AB253" s="3"/>
    </row>
    <row r="254" spans="1:28" x14ac:dyDescent="0.15">
      <c r="A254" s="1" t="s">
        <v>297</v>
      </c>
      <c r="B254" s="7">
        <v>161669.92000000001</v>
      </c>
      <c r="C254" s="14">
        <v>2.9999891136211359E-2</v>
      </c>
      <c r="D254" s="11">
        <v>38834.959999999999</v>
      </c>
      <c r="E254" s="13">
        <v>1.042786922476717</v>
      </c>
      <c r="F254">
        <v>70</v>
      </c>
      <c r="G254" s="20">
        <v>0.42857153367345391</v>
      </c>
      <c r="H254" s="14">
        <v>0</v>
      </c>
      <c r="I254" s="15">
        <v>5.2999999999999999E-2</v>
      </c>
      <c r="J254" s="21">
        <v>4.1031318627484929E-2</v>
      </c>
      <c r="K254" s="2" t="s">
        <v>308</v>
      </c>
      <c r="L254" s="14">
        <v>5.6829999999999999E-2</v>
      </c>
      <c r="M254" s="2">
        <v>300000</v>
      </c>
      <c r="N254" s="14">
        <v>1</v>
      </c>
      <c r="O254" s="15">
        <v>0.93984492384249907</v>
      </c>
      <c r="P254" s="14">
        <v>0.26322743836426976</v>
      </c>
      <c r="Q254" s="14">
        <f>N254*0.4046+O254*0.1824+P254*0.413</f>
        <v>0.68474064615331531</v>
      </c>
      <c r="R254" s="17">
        <f>1/3+(Q254-MIN(Q253:Q554))/(MAX(Q253:Q554)-MIN(Q253:Q554))*2/3</f>
        <v>0.89117326561542676</v>
      </c>
      <c r="S254" s="13">
        <v>7.1402253389476643E-3</v>
      </c>
      <c r="T254" s="13">
        <v>0.64285714285714446</v>
      </c>
      <c r="U254" s="13">
        <v>0.43073222985808418</v>
      </c>
      <c r="V254" s="14">
        <f>S254*0.2699+T254*0.4591+U254*0.2709</f>
        <v>0.41374822217325197</v>
      </c>
      <c r="W254" s="14">
        <f>(1/3+(V254-0.0743999105258543)/(0.835935714285715-0.0743999105258543)*2/3)/0.764560849939173</f>
        <v>0.82453471980560089</v>
      </c>
      <c r="X254" s="7">
        <f>M254*R254</f>
        <v>267351.97968462802</v>
      </c>
      <c r="Y254" s="7">
        <f>M254*R254*W254</f>
        <v>220440.98965873747</v>
      </c>
      <c r="Z254" s="7">
        <f>M254*R254*L254</f>
        <v>15193.613005477409</v>
      </c>
      <c r="AA254" s="7">
        <f>Y254*L254</f>
        <v>12527.661442306049</v>
      </c>
      <c r="AB254" s="3"/>
    </row>
    <row r="255" spans="1:28" x14ac:dyDescent="0.15">
      <c r="A255" s="1" t="s">
        <v>220</v>
      </c>
      <c r="B255" s="7">
        <v>6827724.2300000004</v>
      </c>
      <c r="C255" s="14">
        <v>2.9999991666330088E-2</v>
      </c>
      <c r="D255" s="11">
        <v>1036498.05</v>
      </c>
      <c r="E255" s="13">
        <v>230.27955171246421</v>
      </c>
      <c r="F255">
        <v>70</v>
      </c>
      <c r="G255" s="20">
        <v>-0.6810966631645794</v>
      </c>
      <c r="H255" s="14">
        <v>0.16463414634146339</v>
      </c>
      <c r="I255" s="15">
        <v>5.2999999999999999E-2</v>
      </c>
      <c r="J255" s="21">
        <v>0.99565745202922473</v>
      </c>
      <c r="K255" s="2" t="s">
        <v>308</v>
      </c>
      <c r="L255" s="14">
        <v>5.6829999999999999E-2</v>
      </c>
      <c r="M255" s="2">
        <v>300000</v>
      </c>
      <c r="N255" s="14">
        <v>0.69190158661753909</v>
      </c>
      <c r="O255" s="15">
        <v>0.93984492384249907</v>
      </c>
      <c r="P255" s="14">
        <v>0.56465563753666226</v>
      </c>
      <c r="Q255" s="14">
        <f>N255*0.4046+O255*0.1824+P255*0.413</f>
        <v>0.68457387435696959</v>
      </c>
      <c r="R255" s="17">
        <f>1/3+(Q255-MIN(Q255:Q556))/(MAX(Q255:Q556)-MIN(Q255:Q556))*2/3</f>
        <v>0.89103666078138022</v>
      </c>
      <c r="S255" s="13">
        <v>1</v>
      </c>
      <c r="T255" s="13">
        <v>0.64285714285714446</v>
      </c>
      <c r="U255" s="13">
        <v>9.6153354722518791E-2</v>
      </c>
      <c r="V255" s="14">
        <f>S255*0.2699+T255*0.4591+U255*0.2709</f>
        <v>0.59108365808004526</v>
      </c>
      <c r="W255" s="14">
        <f>(1/3+(V255-0.0743999105258543)/(0.835935714285715-0.0743999105258543)*2/3)/0.764560849939173</f>
        <v>1.027584201556317</v>
      </c>
      <c r="X255" s="7">
        <f>M255*R255</f>
        <v>267310.99823441409</v>
      </c>
      <c r="Y255" s="7">
        <f>M255*R255*W255</f>
        <v>274684.5586879325</v>
      </c>
      <c r="Z255" s="7">
        <f>M255*R255*L255</f>
        <v>15191.284029661752</v>
      </c>
      <c r="AA255" s="7">
        <f>Y255*L255</f>
        <v>15610.323470235204</v>
      </c>
      <c r="AB255" s="3"/>
    </row>
    <row r="256" spans="1:28" x14ac:dyDescent="0.15">
      <c r="A256" s="1" t="s">
        <v>296</v>
      </c>
      <c r="B256" s="7">
        <v>209414.41</v>
      </c>
      <c r="C256" s="14">
        <v>2.9999798008169539E-2</v>
      </c>
      <c r="D256" s="11">
        <v>143689.35</v>
      </c>
      <c r="E256" s="13">
        <v>1.9856929008208959</v>
      </c>
      <c r="F256">
        <v>100</v>
      </c>
      <c r="G256" s="20">
        <v>3.1245648949999998</v>
      </c>
      <c r="H256" s="14">
        <v>0.08</v>
      </c>
      <c r="I256" s="15">
        <v>5.2999999999999999E-2</v>
      </c>
      <c r="J256" s="21">
        <v>0.49639745421530451</v>
      </c>
      <c r="K256" s="2" t="s">
        <v>308</v>
      </c>
      <c r="L256" s="14">
        <v>5.6829999999999999E-2</v>
      </c>
      <c r="M256" s="2">
        <v>300000</v>
      </c>
      <c r="N256" s="14">
        <v>0.85028699289030474</v>
      </c>
      <c r="O256" s="15">
        <v>0.93984492384249907</v>
      </c>
      <c r="P256" s="14">
        <v>0.40701167943233135</v>
      </c>
      <c r="Q256" s="14">
        <f>N256*0.4046+O256*0.1824+P256*0.413</f>
        <v>0.68354965503784204</v>
      </c>
      <c r="R256" s="17">
        <f>1/3+(Q256-MIN(Q256:Q557))/(MAX(Q256:Q557)-MIN(Q256:Q557))*2/3</f>
        <v>0.89019771011236792</v>
      </c>
      <c r="S256" s="13">
        <v>1.3674237970273589E-2</v>
      </c>
      <c r="T256" s="13">
        <v>1</v>
      </c>
      <c r="U256" s="13">
        <v>1</v>
      </c>
      <c r="V256" s="14">
        <f>S256*0.2699+T256*0.4591+U256*0.2709</f>
        <v>0.73369067682817679</v>
      </c>
      <c r="W256" s="14">
        <f>(1/3+(V256-0.0743999105258543)/(0.835935714285715-0.0743999105258543)*2/3)/0.764560849939173</f>
        <v>1.1908695658308439</v>
      </c>
      <c r="X256" s="7">
        <f>M256*R256</f>
        <v>267059.31303371035</v>
      </c>
      <c r="Y256" s="7">
        <f>M256*R256*W256</f>
        <v>318032.80816353805</v>
      </c>
      <c r="Z256" s="7">
        <f>M256*R256*L256</f>
        <v>15176.980759705759</v>
      </c>
      <c r="AA256" s="7">
        <f>Y256*L256</f>
        <v>18073.804487933867</v>
      </c>
      <c r="AB256" s="3"/>
    </row>
    <row r="257" spans="1:28" x14ac:dyDescent="0.15">
      <c r="A257" s="1" t="s">
        <v>263</v>
      </c>
      <c r="B257" s="7">
        <v>812322.31</v>
      </c>
      <c r="C257" s="14">
        <v>3.000002548249598E-2</v>
      </c>
      <c r="D257" s="11">
        <v>22573.78</v>
      </c>
      <c r="E257" s="13">
        <v>3.5742330614033988</v>
      </c>
      <c r="F257">
        <v>28</v>
      </c>
      <c r="G257" s="20">
        <v>-0.97141649633713145</v>
      </c>
      <c r="H257" s="14">
        <v>0.119047619047619</v>
      </c>
      <c r="I257" s="15">
        <v>5.2999999999999999E-2</v>
      </c>
      <c r="J257" s="21">
        <v>0.72021969949341902</v>
      </c>
      <c r="K257" s="2" t="s">
        <v>308</v>
      </c>
      <c r="L257" s="14">
        <v>5.6829999999999999E-2</v>
      </c>
      <c r="M257" s="2">
        <v>300000</v>
      </c>
      <c r="N257" s="14">
        <v>0.77721278712825548</v>
      </c>
      <c r="O257" s="15">
        <v>0.93984492384249907</v>
      </c>
      <c r="P257" s="14">
        <v>0.4776847250497322</v>
      </c>
      <c r="Q257" s="14">
        <f>N257*0.4046+O257*0.1824+P257*0.413</f>
        <v>0.6831717992265034</v>
      </c>
      <c r="R257" s="17">
        <f>1/3+(Q257-MIN(Q256:Q557))/(MAX(Q256:Q557)-MIN(Q256:Q557))*2/3</f>
        <v>0.88988820375978039</v>
      </c>
      <c r="S257" s="13">
        <v>2.4682272389374975E-2</v>
      </c>
      <c r="T257" s="13">
        <v>0.14285714285714313</v>
      </c>
      <c r="U257" s="13">
        <v>8.6182848545240283E-3</v>
      </c>
      <c r="V257" s="14">
        <f>S257*0.2699+T257*0.4591+U257*0.2709</f>
        <v>7.4582152970697285E-2</v>
      </c>
      <c r="W257" s="14">
        <f>(1/3+(V257-0.0743999105258543)/(0.835935714285715-0.0743999105258543)*2/3)/0.764560849939173</f>
        <v>0.43618879093438168</v>
      </c>
      <c r="X257" s="7">
        <f>M257*R257</f>
        <v>266966.4611279341</v>
      </c>
      <c r="Y257" s="7">
        <f>M257*R257*W257</f>
        <v>116447.77789942418</v>
      </c>
      <c r="Z257" s="7">
        <f>M257*R257*L257</f>
        <v>15171.703985900494</v>
      </c>
      <c r="AA257" s="7">
        <f>Y257*L257</f>
        <v>6617.7272180242762</v>
      </c>
      <c r="AB257" s="3"/>
    </row>
    <row r="258" spans="1:28" x14ac:dyDescent="0.15">
      <c r="A258" s="1" t="s">
        <v>112</v>
      </c>
      <c r="B258" s="7">
        <v>47970719.640000001</v>
      </c>
      <c r="C258" s="14">
        <v>5.9999997948748718E-2</v>
      </c>
      <c r="D258" s="11">
        <v>2821937.79</v>
      </c>
      <c r="E258" s="13">
        <v>1.365531665283535</v>
      </c>
      <c r="F258">
        <v>70</v>
      </c>
      <c r="G258" s="20">
        <v>-0.93607268863356763</v>
      </c>
      <c r="H258" s="14">
        <v>4.2372881355932202E-2</v>
      </c>
      <c r="I258" s="15">
        <v>5.2999999999999999E-2</v>
      </c>
      <c r="J258" s="21">
        <v>0.26768450309618907</v>
      </c>
      <c r="K258" s="2" t="s">
        <v>308</v>
      </c>
      <c r="L258" s="14">
        <v>5.6829999999999999E-2</v>
      </c>
      <c r="M258" s="2">
        <v>300000</v>
      </c>
      <c r="N258" s="14">
        <v>0.92070285706985988</v>
      </c>
      <c r="O258" s="15">
        <v>0.93984492384249907</v>
      </c>
      <c r="P258" s="14">
        <v>0.33479436779150878</v>
      </c>
      <c r="Q258" s="14">
        <f>N258*0.4046+O258*0.1824+P258*0.413</f>
        <v>0.68221416397723034</v>
      </c>
      <c r="R258" s="17">
        <f>1/3+(Q258-MIN(Q258:Q559))/(MAX(Q258:Q559)-MIN(Q258:Q559))*2/3</f>
        <v>0.88910379292311315</v>
      </c>
      <c r="S258" s="13">
        <v>9.3767348896586951E-3</v>
      </c>
      <c r="T258" s="13">
        <v>0.64285714285714446</v>
      </c>
      <c r="U258" s="13">
        <v>1.9274885828615366E-2</v>
      </c>
      <c r="V258" s="14">
        <f>S258*0.2699+T258*0.4591+U258*0.2709</f>
        <v>0.30288806160340576</v>
      </c>
      <c r="W258" s="14">
        <f>(1/3+(V258-0.0743999105258543)/(0.835935714285715-0.0743999105258543)*2/3)/0.764560849939173</f>
        <v>0.69759958112108189</v>
      </c>
      <c r="X258" s="7">
        <f>M258*R258</f>
        <v>266731.13787693396</v>
      </c>
      <c r="Y258" s="7">
        <f>M258*R258*W258</f>
        <v>186071.53005489867</v>
      </c>
      <c r="Z258" s="7">
        <f>M258*R258*L258</f>
        <v>15158.330565546157</v>
      </c>
      <c r="AA258" s="7">
        <f>Y258*L258</f>
        <v>10574.445053019892</v>
      </c>
      <c r="AB258" s="3"/>
    </row>
    <row r="259" spans="1:28" x14ac:dyDescent="0.15">
      <c r="A259" s="1" t="s">
        <v>233</v>
      </c>
      <c r="B259" s="7">
        <v>2734142.36</v>
      </c>
      <c r="C259" s="14">
        <v>3.0000003364857711E-2</v>
      </c>
      <c r="D259" s="11">
        <v>511456.31</v>
      </c>
      <c r="E259" s="13">
        <v>8.5871456306581493</v>
      </c>
      <c r="F259">
        <v>49</v>
      </c>
      <c r="G259" s="20">
        <v>-0.51910904232713406</v>
      </c>
      <c r="H259" s="14">
        <v>0.15</v>
      </c>
      <c r="I259" s="15">
        <v>5.2999999999999999E-2</v>
      </c>
      <c r="J259" s="21">
        <v>0.88354686842275476</v>
      </c>
      <c r="K259" s="2" t="s">
        <v>308</v>
      </c>
      <c r="L259" s="14">
        <v>5.6829999999999999E-2</v>
      </c>
      <c r="M259" s="2">
        <v>300000</v>
      </c>
      <c r="N259" s="14">
        <v>0.71928811166931439</v>
      </c>
      <c r="O259" s="15">
        <v>0.93984492384249907</v>
      </c>
      <c r="P259" s="14">
        <v>0.52925613371511204</v>
      </c>
      <c r="Q259" s="14">
        <f>N259*0.4046+O259*0.1824+P259*0.413</f>
        <v>0.68103446731461781</v>
      </c>
      <c r="R259" s="17">
        <f>1/3+(Q259-MIN(Q258:Q559))/(MAX(Q258:Q559)-MIN(Q258:Q559))*2/3</f>
        <v>0.88813748884560995</v>
      </c>
      <c r="S259" s="13">
        <v>5.9420024383322716E-2</v>
      </c>
      <c r="T259" s="13">
        <v>0.39285714285714374</v>
      </c>
      <c r="U259" s="13">
        <v>0.14499465355994573</v>
      </c>
      <c r="V259" s="14">
        <f>S259*0.2699+T259*0.4591+U259*0.2709</f>
        <v>0.23567723051616277</v>
      </c>
      <c r="W259" s="14">
        <f>(1/3+(V259-0.0743999105258543)/(0.835935714285715-0.0743999105258543)*2/3)/0.764560849939173</f>
        <v>0.62064302502998869</v>
      </c>
      <c r="X259" s="7">
        <f>M259*R259</f>
        <v>266441.24665368296</v>
      </c>
      <c r="Y259" s="7">
        <f>M259*R259*W259</f>
        <v>165364.90131590315</v>
      </c>
      <c r="Z259" s="7">
        <f>M259*R259*L259</f>
        <v>15141.856047328802</v>
      </c>
      <c r="AA259" s="7">
        <f>Y259*L259</f>
        <v>9397.6873417827755</v>
      </c>
      <c r="AB259" s="3"/>
    </row>
    <row r="260" spans="1:28" x14ac:dyDescent="0.15">
      <c r="A260" s="1" t="s">
        <v>240</v>
      </c>
      <c r="B260" s="7">
        <v>2610374.92</v>
      </c>
      <c r="C260" s="14">
        <v>2.999997793420418E-2</v>
      </c>
      <c r="D260" s="11">
        <v>143533.98000000001</v>
      </c>
      <c r="E260" s="13">
        <v>387.49</v>
      </c>
      <c r="F260">
        <v>70</v>
      </c>
      <c r="G260" s="20">
        <v>-0.70715829086705639</v>
      </c>
      <c r="H260" s="14">
        <v>0.1714285714285714</v>
      </c>
      <c r="I260" s="15">
        <v>5.2999999999999999E-2</v>
      </c>
      <c r="J260" s="21">
        <v>0.99969642291843652</v>
      </c>
      <c r="K260" s="2" t="s">
        <v>308</v>
      </c>
      <c r="L260" s="14">
        <v>5.6829999999999999E-2</v>
      </c>
      <c r="M260" s="2">
        <v>300000</v>
      </c>
      <c r="N260" s="14">
        <v>0.6791864141383952</v>
      </c>
      <c r="O260" s="15">
        <v>0.93984492384249907</v>
      </c>
      <c r="P260" s="14">
        <v>0.565930963774814</v>
      </c>
      <c r="Q260" s="14">
        <f>N260*0.4046+O260*0.1824+P260*0.413</f>
        <v>0.67995602530826471</v>
      </c>
      <c r="R260" s="17">
        <f>1/3+(Q260-MIN(Q260:Q561))/(MAX(Q260:Q561)-MIN(Q260:Q561))*2/3</f>
        <v>0.88725412370513213</v>
      </c>
      <c r="S260" s="13">
        <v>1</v>
      </c>
      <c r="T260" s="13">
        <v>0.64285714285714446</v>
      </c>
      <c r="U260" s="13">
        <v>8.8295447102911317E-2</v>
      </c>
      <c r="V260" s="14">
        <f>S260*0.2699+T260*0.4591+U260*0.2709</f>
        <v>0.58895495090589367</v>
      </c>
      <c r="W260" s="14">
        <f>(1/3+(V260-0.0743999105258543)/(0.835935714285715-0.0743999105258543)*2/3)/0.764560849939173</f>
        <v>1.0251468269486965</v>
      </c>
      <c r="X260" s="7">
        <f>M260*R260</f>
        <v>266176.23711153964</v>
      </c>
      <c r="Y260" s="7">
        <f>M260*R260*W260</f>
        <v>272869.72488403873</v>
      </c>
      <c r="Z260" s="7">
        <f>M260*R260*L260</f>
        <v>15126.795555048797</v>
      </c>
      <c r="AA260" s="7">
        <f>Y260*L260</f>
        <v>15507.186465159921</v>
      </c>
      <c r="AB260" s="3"/>
    </row>
    <row r="261" spans="1:28" x14ac:dyDescent="0.15">
      <c r="A261" s="1" t="s">
        <v>273</v>
      </c>
      <c r="B261" s="7">
        <v>893770.02999999991</v>
      </c>
      <c r="C261" s="14">
        <v>3.00262473558215E-2</v>
      </c>
      <c r="D261" s="11">
        <v>296934.02</v>
      </c>
      <c r="E261" s="13">
        <v>2.3919984513846542</v>
      </c>
      <c r="F261">
        <v>70</v>
      </c>
      <c r="G261" s="20">
        <v>-3.4464780179094691E-2</v>
      </c>
      <c r="H261" s="14">
        <v>0.10378912685337729</v>
      </c>
      <c r="I261" s="15">
        <v>5.2999999999999999E-2</v>
      </c>
      <c r="J261" s="21">
        <v>0.58193952867271681</v>
      </c>
      <c r="K261" s="2" t="s">
        <v>308</v>
      </c>
      <c r="L261" s="14">
        <v>5.6829999999999999E-2</v>
      </c>
      <c r="M261" s="2">
        <v>300000</v>
      </c>
      <c r="N261" s="14">
        <v>0.80576772114424777</v>
      </c>
      <c r="O261" s="15">
        <v>0.93984492384249907</v>
      </c>
      <c r="P261" s="14">
        <v>0.4340220374451465</v>
      </c>
      <c r="Q261" s="14">
        <f>N261*0.4046+O261*0.1824+P261*0.413</f>
        <v>0.67669243554867997</v>
      </c>
      <c r="R261" s="17">
        <f>1/3+(Q261-MIN(Q260:Q561))/(MAX(Q260:Q561)-MIN(Q260:Q561))*2/3</f>
        <v>0.88458087710545064</v>
      </c>
      <c r="S261" s="13">
        <v>1.6489795040654457E-2</v>
      </c>
      <c r="T261" s="13">
        <v>0.64285714285714446</v>
      </c>
      <c r="U261" s="13">
        <v>0.29112097533725312</v>
      </c>
      <c r="V261" s="14">
        <f>S261*0.2699+T261*0.4591+U261*0.2709</f>
        <v>0.3784509821860495</v>
      </c>
      <c r="W261" s="14">
        <f>(1/3+(V261-0.0743999105258543)/(0.835935714285715-0.0743999105258543)*2/3)/0.764560849939173</f>
        <v>0.78411929888319098</v>
      </c>
      <c r="X261" s="7">
        <f>M261*R261</f>
        <v>265374.26313163521</v>
      </c>
      <c r="Y261" s="7">
        <f>M261*R261*W261</f>
        <v>208085.08114842125</v>
      </c>
      <c r="Z261" s="7">
        <f>M261*R261*L261</f>
        <v>15081.219373770828</v>
      </c>
      <c r="AA261" s="7">
        <f>Y261*L261</f>
        <v>11825.475161664779</v>
      </c>
      <c r="AB261" s="3"/>
    </row>
    <row r="262" spans="1:28" x14ac:dyDescent="0.15">
      <c r="A262" s="1" t="s">
        <v>230</v>
      </c>
      <c r="B262" s="7">
        <v>1472460.75</v>
      </c>
      <c r="C262" s="14">
        <v>3.0007081682822439E-2</v>
      </c>
      <c r="D262" s="11">
        <v>956056.35000000009</v>
      </c>
      <c r="E262" s="13">
        <v>3.6194798296436881</v>
      </c>
      <c r="F262">
        <v>100</v>
      </c>
      <c r="G262" s="20">
        <v>1.443779388804878</v>
      </c>
      <c r="H262" s="14">
        <v>0.1333333333333333</v>
      </c>
      <c r="I262" s="15">
        <v>5.2999999999999999E-2</v>
      </c>
      <c r="J262" s="21">
        <v>0.72371720604437162</v>
      </c>
      <c r="K262" s="2" t="s">
        <v>308</v>
      </c>
      <c r="L262" s="14">
        <v>5.6829999999999999E-2</v>
      </c>
      <c r="M262" s="2">
        <v>300000</v>
      </c>
      <c r="N262" s="14">
        <v>0.7504783221076412</v>
      </c>
      <c r="O262" s="15">
        <v>0.93984492384249907</v>
      </c>
      <c r="P262" s="14">
        <v>0.47878908119519981</v>
      </c>
      <c r="Q262" s="14">
        <f>N262*0.4046+O262*0.1824+P262*0.413</f>
        <v>0.672811133767241</v>
      </c>
      <c r="R262" s="17">
        <f>1/3+(Q262-MIN(Q262:Q563))/(MAX(Q262:Q563)-MIN(Q262:Q563))*2/3</f>
        <v>0.88140165497463663</v>
      </c>
      <c r="S262" s="13">
        <v>2.4995816864388499E-2</v>
      </c>
      <c r="T262" s="13">
        <v>1</v>
      </c>
      <c r="U262" s="13">
        <v>0.73683012747557364</v>
      </c>
      <c r="V262" s="14">
        <f>S262*0.2699+T262*0.4591+U262*0.2709</f>
        <v>0.66545365250483135</v>
      </c>
      <c r="W262" s="14">
        <f>(1/3+(V262-0.0743999105258543)/(0.835935714285715-0.0743999105258543)*2/3)/0.764560849939173</f>
        <v>1.1127380161255234</v>
      </c>
      <c r="X262" s="7">
        <f>M262*R262</f>
        <v>264420.49649239099</v>
      </c>
      <c r="Y262" s="7">
        <f>M262*R262*W262</f>
        <v>294230.73868986906</v>
      </c>
      <c r="Z262" s="7">
        <f>M262*R262*L262</f>
        <v>15027.016815662579</v>
      </c>
      <c r="AA262" s="7">
        <f>Y262*L262</f>
        <v>16721.132879745259</v>
      </c>
      <c r="AB262" s="3"/>
    </row>
    <row r="263" spans="1:28" x14ac:dyDescent="0.15">
      <c r="A263" s="1" t="s">
        <v>231</v>
      </c>
      <c r="B263" s="7">
        <v>1057514.98</v>
      </c>
      <c r="C263" s="14">
        <v>2.9999877637667129E-2</v>
      </c>
      <c r="D263" s="11">
        <v>822002.3600000001</v>
      </c>
      <c r="E263" s="13">
        <v>3.5498458432045061</v>
      </c>
      <c r="F263">
        <v>70</v>
      </c>
      <c r="G263" s="20">
        <v>2.789148242485616</v>
      </c>
      <c r="H263" s="14">
        <v>0.1333333333333333</v>
      </c>
      <c r="I263" s="15">
        <v>5.2999999999999999E-2</v>
      </c>
      <c r="J263" s="21">
        <v>0.71829762638445083</v>
      </c>
      <c r="K263" s="2" t="s">
        <v>308</v>
      </c>
      <c r="L263" s="14">
        <v>5.6829999999999999E-2</v>
      </c>
      <c r="M263" s="2">
        <v>300000</v>
      </c>
      <c r="N263" s="14">
        <v>0.7504783221076412</v>
      </c>
      <c r="O263" s="15">
        <v>0.93984492384249907</v>
      </c>
      <c r="P263" s="14">
        <v>0.47707782043750663</v>
      </c>
      <c r="Q263" s="14">
        <f>N263*0.4046+O263*0.1824+P263*0.413</f>
        <v>0.67210438307431375</v>
      </c>
      <c r="R263" s="17">
        <f>1/3+(Q263-MIN(Q262:Q563))/(MAX(Q262:Q563)-MIN(Q262:Q563))*2/3</f>
        <v>0.88082274677052119</v>
      </c>
      <c r="S263" s="13">
        <v>2.4513277395172204E-2</v>
      </c>
      <c r="T263" s="13">
        <v>0.64285714285714446</v>
      </c>
      <c r="U263" s="13">
        <v>1</v>
      </c>
      <c r="V263" s="14">
        <f>S263*0.2699+T263*0.4591+U263*0.2709</f>
        <v>0.57265184785467194</v>
      </c>
      <c r="W263" s="14">
        <f>(1/3+(V263-0.0743999105258543)/(0.835935714285715-0.0743999105258543)*2/3)/0.764560849939173</f>
        <v>1.0064797364794291</v>
      </c>
      <c r="X263" s="7">
        <f>M263*R263</f>
        <v>264246.82403115637</v>
      </c>
      <c r="Y263" s="7">
        <f>M263*R263*W263</f>
        <v>265959.07381640433</v>
      </c>
      <c r="Z263" s="7">
        <f>M263*R263*L263</f>
        <v>15017.147009690616</v>
      </c>
      <c r="AA263" s="7">
        <f>Y263*L263</f>
        <v>15114.454164986257</v>
      </c>
      <c r="AB263" s="3"/>
    </row>
    <row r="264" spans="1:28" x14ac:dyDescent="0.15">
      <c r="A264" s="1" t="s">
        <v>254</v>
      </c>
      <c r="B264" s="7">
        <v>1268347.17</v>
      </c>
      <c r="C264" s="14">
        <v>2.9999995979018899E-2</v>
      </c>
      <c r="D264" s="11">
        <v>305442.78999999998</v>
      </c>
      <c r="E264" s="13">
        <v>26.911536414836831</v>
      </c>
      <c r="F264">
        <v>28</v>
      </c>
      <c r="G264" s="20">
        <v>-0.66619337025915226</v>
      </c>
      <c r="H264" s="14">
        <v>0.18072289156626509</v>
      </c>
      <c r="I264" s="15">
        <v>5.2999999999999999E-2</v>
      </c>
      <c r="J264" s="21">
        <v>0.96284121483867857</v>
      </c>
      <c r="K264" s="2" t="s">
        <v>308</v>
      </c>
      <c r="L264" s="14">
        <v>5.6829999999999999E-2</v>
      </c>
      <c r="M264" s="2">
        <v>300000</v>
      </c>
      <c r="N264" s="14">
        <v>0.66179290481398623</v>
      </c>
      <c r="O264" s="15">
        <v>0.93984492384249907</v>
      </c>
      <c r="P264" s="14">
        <v>0.55429373890369937</v>
      </c>
      <c r="Q264" s="14">
        <f>N264*0.4046+O264*0.1824+P264*0.413</f>
        <v>0.66811243756383853</v>
      </c>
      <c r="R264" s="17">
        <f>1/3+(Q264-MIN(Q264:Q565))/(MAX(Q264:Q565)-MIN(Q264:Q565))*2/3</f>
        <v>0.87755289499743871</v>
      </c>
      <c r="S264" s="13">
        <v>0.18640172083869974</v>
      </c>
      <c r="T264" s="13">
        <v>0.14285714285714313</v>
      </c>
      <c r="U264" s="13">
        <v>0.10064688442917809</v>
      </c>
      <c r="V264" s="14">
        <f>S264*0.2699+T264*0.4591+U264*0.2709</f>
        <v>0.1431607797319438</v>
      </c>
      <c r="W264" s="14">
        <f>(1/3+(V264-0.0743999105258543)/(0.835935714285715-0.0743999105258543)*2/3)/0.764560849939173</f>
        <v>0.51471147621633362</v>
      </c>
      <c r="X264" s="7">
        <f>M264*R264</f>
        <v>263265.86849923164</v>
      </c>
      <c r="Y264" s="7">
        <f>M264*R264*W264</f>
        <v>135505.96381261467</v>
      </c>
      <c r="Z264" s="7">
        <f>M264*R264*L264</f>
        <v>14961.399306811334</v>
      </c>
      <c r="AA264" s="7">
        <f>Y264*L264</f>
        <v>7700.8039234708922</v>
      </c>
      <c r="AB264" s="3"/>
    </row>
    <row r="265" spans="1:28" x14ac:dyDescent="0.15">
      <c r="A265" s="1" t="s">
        <v>266</v>
      </c>
      <c r="B265" s="7">
        <v>4145631.1300000008</v>
      </c>
      <c r="C265" s="14">
        <v>2.9999984586182891E-2</v>
      </c>
      <c r="D265" s="11">
        <v>339805.83</v>
      </c>
      <c r="E265" s="13">
        <v>22.641713253069138</v>
      </c>
      <c r="F265">
        <v>28</v>
      </c>
      <c r="G265" s="20">
        <v>-0.41666666666666669</v>
      </c>
      <c r="H265" s="14">
        <v>0.1818181818181818</v>
      </c>
      <c r="I265" s="15">
        <v>5.2999999999999999E-2</v>
      </c>
      <c r="J265" s="21">
        <v>0.95583373091855373</v>
      </c>
      <c r="K265" s="2" t="s">
        <v>308</v>
      </c>
      <c r="L265" s="14">
        <v>5.6829999999999999E-2</v>
      </c>
      <c r="M265" s="2">
        <v>300000</v>
      </c>
      <c r="N265" s="14">
        <v>0.65974316531951982</v>
      </c>
      <c r="O265" s="15">
        <v>0.93984492384249907</v>
      </c>
      <c r="P265" s="14">
        <v>0.55208108914497955</v>
      </c>
      <c r="Q265" s="14">
        <f>N265*0.4046+O265*0.1824+P265*0.413</f>
        <v>0.66636928861402611</v>
      </c>
      <c r="R265" s="17">
        <f>1/3+(Q265-MIN(Q265:Q566))/(MAX(Q265:Q566)-MIN(Q265:Q566))*2/3</f>
        <v>0.87612506020627379</v>
      </c>
      <c r="S265" s="13">
        <v>0.15681332169570564</v>
      </c>
      <c r="T265" s="13">
        <v>0.14285714285714313</v>
      </c>
      <c r="U265" s="13">
        <v>0.17588231411143196</v>
      </c>
      <c r="V265" s="14">
        <f>S265*0.2699+T265*0.4591+U265*0.2709</f>
        <v>0.15555614870417228</v>
      </c>
      <c r="W265" s="14">
        <f>(1/3+(V265-0.0743999105258543)/(0.835935714285715-0.0743999105258543)*2/3)/0.764560849939173</f>
        <v>0.52890420218252321</v>
      </c>
      <c r="X265" s="7">
        <f>M265*R265</f>
        <v>262837.51806188212</v>
      </c>
      <c r="Y265" s="7">
        <f>M265*R265*W265</f>
        <v>139015.8677941543</v>
      </c>
      <c r="Z265" s="7">
        <f>M265*R265*L265</f>
        <v>14937.05615145676</v>
      </c>
      <c r="AA265" s="7">
        <f>Y265*L265</f>
        <v>7900.2717667417883</v>
      </c>
      <c r="AB265" s="3"/>
    </row>
    <row r="266" spans="1:28" x14ac:dyDescent="0.15">
      <c r="A266" s="1" t="s">
        <v>293</v>
      </c>
      <c r="B266" s="7">
        <v>286978.87</v>
      </c>
      <c r="C266" s="14">
        <v>3.0000257510248051E-2</v>
      </c>
      <c r="D266" s="11">
        <v>233474.98</v>
      </c>
      <c r="E266" s="13">
        <v>11.730799212384371</v>
      </c>
      <c r="F266">
        <v>40</v>
      </c>
      <c r="G266" s="20">
        <v>3.1245648949999998</v>
      </c>
      <c r="H266" s="14">
        <v>0.17499999999999999</v>
      </c>
      <c r="I266" s="15">
        <v>5.2999999999999999E-2</v>
      </c>
      <c r="J266" s="21">
        <v>0.91475431623241099</v>
      </c>
      <c r="K266" s="2" t="s">
        <v>308</v>
      </c>
      <c r="L266" s="14">
        <v>5.6829999999999999E-2</v>
      </c>
      <c r="M266" s="2">
        <v>300000</v>
      </c>
      <c r="N266" s="14">
        <v>0.67250279694753801</v>
      </c>
      <c r="O266" s="15">
        <v>0.93984492384249907</v>
      </c>
      <c r="P266" s="14">
        <v>0.53911004879896318</v>
      </c>
      <c r="Q266" s="14">
        <f>N266*0.4046+O266*0.1824+P266*0.413</f>
        <v>0.66617479590781747</v>
      </c>
      <c r="R266" s="17">
        <f>1/3+(Q266-MIN(Q265:Q566))/(MAX(Q265:Q566)-MIN(Q265:Q566))*2/3</f>
        <v>0.8759657488332655</v>
      </c>
      <c r="S266" s="13">
        <v>8.1204457456367313E-2</v>
      </c>
      <c r="T266" s="13">
        <v>0.28571428571428437</v>
      </c>
      <c r="U266" s="13">
        <v>1</v>
      </c>
      <c r="V266" s="14">
        <f>S266*0.2699+T266*0.4591+U266*0.2709</f>
        <v>0.4239885116389015</v>
      </c>
      <c r="W266" s="14">
        <f>(1/3+(V266-0.0743999105258543)/(0.835935714285715-0.0743999105258543)*2/3)/0.764560849939173</f>
        <v>0.8362598747829193</v>
      </c>
      <c r="X266" s="7">
        <f>M266*R266</f>
        <v>262789.72464997967</v>
      </c>
      <c r="Y266" s="7">
        <f>M266*R266*W266</f>
        <v>219760.50223002984</v>
      </c>
      <c r="Z266" s="7">
        <f>M266*R266*L266</f>
        <v>14934.340051858344</v>
      </c>
      <c r="AA266" s="7">
        <f>Y266*L266</f>
        <v>12488.989341732597</v>
      </c>
      <c r="AB266" s="3"/>
    </row>
    <row r="267" spans="1:28" x14ac:dyDescent="0.15">
      <c r="A267" s="1" t="s">
        <v>276</v>
      </c>
      <c r="B267" s="7">
        <v>618130.35</v>
      </c>
      <c r="C267" s="14">
        <v>6.0000046915670777E-2</v>
      </c>
      <c r="D267" s="11">
        <v>57336.79</v>
      </c>
      <c r="E267" s="13">
        <v>1.377705263157426</v>
      </c>
      <c r="F267">
        <v>70</v>
      </c>
      <c r="G267" s="20">
        <v>-0.77583169280044384</v>
      </c>
      <c r="H267" s="14">
        <v>7.1428571428571425E-2</v>
      </c>
      <c r="I267" s="15">
        <v>5.2999999999999999E-2</v>
      </c>
      <c r="J267" s="21">
        <v>0.27415534603664099</v>
      </c>
      <c r="K267" s="2" t="s">
        <v>308</v>
      </c>
      <c r="L267" s="14">
        <v>5.6829999999999999E-2</v>
      </c>
      <c r="M267" s="2">
        <v>300000</v>
      </c>
      <c r="N267" s="14">
        <v>0.86632767302551905</v>
      </c>
      <c r="O267" s="15">
        <v>0.93984492384249907</v>
      </c>
      <c r="P267" s="14">
        <v>0.33683757034504413</v>
      </c>
      <c r="Q267" s="14">
        <f>N267*0.4046+O267*0.1824+P267*0.413</f>
        <v>0.66105780716750018</v>
      </c>
      <c r="R267" s="17">
        <f>1/3+(Q267-MIN(Q267:Q568))/(MAX(Q267:Q568)-MIN(Q267:Q568))*2/3</f>
        <v>0.87177436028313027</v>
      </c>
      <c r="S267" s="13">
        <v>9.4610937174445173E-3</v>
      </c>
      <c r="T267" s="13">
        <v>0.64285714285714446</v>
      </c>
      <c r="U267" s="13">
        <v>6.7589555328226567E-2</v>
      </c>
      <c r="V267" s="14">
        <f>S267*0.2699+T267*0.4591+U267*0.2709</f>
        <v>0.31599927401846983</v>
      </c>
      <c r="W267" s="14">
        <f>(1/3+(V267-0.0743999105258543)/(0.835935714285715-0.0743999105258543)*2/3)/0.764560849939173</f>
        <v>0.71261194947481343</v>
      </c>
      <c r="X267" s="7">
        <f>M267*R267</f>
        <v>261532.30808493908</v>
      </c>
      <c r="Y267" s="7">
        <f>M267*R267*W267</f>
        <v>186371.04791505594</v>
      </c>
      <c r="Z267" s="7">
        <f>M267*R267*L267</f>
        <v>14862.881068467088</v>
      </c>
      <c r="AA267" s="7">
        <f>Y267*L267</f>
        <v>10591.466653012629</v>
      </c>
      <c r="AB267" s="3"/>
    </row>
    <row r="268" spans="1:28" x14ac:dyDescent="0.15">
      <c r="A268" s="1" t="s">
        <v>288</v>
      </c>
      <c r="B268" s="7">
        <v>522142.93999999989</v>
      </c>
      <c r="C268" s="14">
        <v>3.0035951458043279E-2</v>
      </c>
      <c r="D268" s="11">
        <v>211447.81</v>
      </c>
      <c r="E268" s="13">
        <v>8.6584235171368285</v>
      </c>
      <c r="F268">
        <v>40</v>
      </c>
      <c r="G268" s="20">
        <v>1.4186665339789279</v>
      </c>
      <c r="H268" s="14">
        <v>0.1875</v>
      </c>
      <c r="I268" s="15">
        <v>5.2999999999999999E-2</v>
      </c>
      <c r="J268" s="21">
        <v>0.88450553405931331</v>
      </c>
      <c r="K268" s="2" t="s">
        <v>308</v>
      </c>
      <c r="L268" s="14">
        <v>5.6829999999999999E-2</v>
      </c>
      <c r="M268" s="2">
        <v>300000</v>
      </c>
      <c r="N268" s="14">
        <v>0.64911013958664754</v>
      </c>
      <c r="O268" s="15">
        <v>0.93984492384249907</v>
      </c>
      <c r="P268" s="14">
        <v>0.52955883752343991</v>
      </c>
      <c r="Q268" s="14">
        <f>N268*0.4046+O268*0.1824+P268*0.413</f>
        <v>0.65276547648281014</v>
      </c>
      <c r="R268" s="17">
        <f>1/3+(Q268-MIN(Q268:Q569))/(MAX(Q268:Q569)-MIN(Q268:Q569))*2/3</f>
        <v>0.86498201000651243</v>
      </c>
      <c r="S268" s="13">
        <v>5.9913955504591304E-2</v>
      </c>
      <c r="T268" s="13">
        <v>0.28571428571428437</v>
      </c>
      <c r="U268" s="13">
        <v>0.72925828681179938</v>
      </c>
      <c r="V268" s="14">
        <f>S268*0.2699+T268*0.4591+U268*0.2709</f>
        <v>0.3448982750594336</v>
      </c>
      <c r="W268" s="14">
        <f>(1/3+(V268-0.0743999105258543)/(0.835935714285715-0.0743999105258543)*2/3)/0.764560849939173</f>
        <v>0.74570137209627552</v>
      </c>
      <c r="X268" s="7">
        <f>M268*R268</f>
        <v>259494.60300195371</v>
      </c>
      <c r="Y268" s="7">
        <f>M268*R268*W268</f>
        <v>193505.48151013517</v>
      </c>
      <c r="Z268" s="7">
        <f>M268*R268*L268</f>
        <v>14747.078288601029</v>
      </c>
      <c r="AA268" s="7">
        <f>Y268*L268</f>
        <v>10996.916514220982</v>
      </c>
      <c r="AB268" s="3"/>
    </row>
    <row r="269" spans="1:28" x14ac:dyDescent="0.15">
      <c r="A269" s="1" t="s">
        <v>251</v>
      </c>
      <c r="B269" s="7">
        <v>1237223.2</v>
      </c>
      <c r="C269" s="14">
        <v>8.7852579874027587E-2</v>
      </c>
      <c r="D269" s="11">
        <v>512345.63000000012</v>
      </c>
      <c r="E269" s="13">
        <v>6.6463355214831319</v>
      </c>
      <c r="F269">
        <v>100</v>
      </c>
      <c r="G269" s="20">
        <v>0.66022649266441658</v>
      </c>
      <c r="H269" s="14">
        <v>0.1875</v>
      </c>
      <c r="I269" s="15">
        <v>5.2999999999999999E-2</v>
      </c>
      <c r="J269" s="21">
        <v>0.84954114989114338</v>
      </c>
      <c r="K269" s="2" t="s">
        <v>308</v>
      </c>
      <c r="L269" s="14">
        <v>5.6829999999999999E-2</v>
      </c>
      <c r="M269" s="2">
        <v>300000</v>
      </c>
      <c r="N269" s="14">
        <v>0.64911013958664754</v>
      </c>
      <c r="O269" s="15">
        <v>0.93984492384249907</v>
      </c>
      <c r="P269" s="14">
        <v>0.51851865022920329</v>
      </c>
      <c r="Q269" s="14">
        <f>N269*0.4046+O269*0.1824+P269*0.413</f>
        <v>0.64820587913029037</v>
      </c>
      <c r="R269" s="17">
        <f>1/3+(Q269-MIN(Q268:Q569))/(MAX(Q268:Q569)-MIN(Q268:Q569))*2/3</f>
        <v>0.86124718761263064</v>
      </c>
      <c r="S269" s="13">
        <v>4.5970880930871406E-2</v>
      </c>
      <c r="T269" s="13">
        <v>1</v>
      </c>
      <c r="U269" s="13">
        <v>0.50057910463681188</v>
      </c>
      <c r="V269" s="14">
        <f>S269*0.2699+T269*0.4591+U269*0.2709</f>
        <v>0.60711442020935458</v>
      </c>
      <c r="W269" s="14">
        <f>(1/3+(V269-0.0743999105258543)/(0.835935714285715-0.0743999105258543)*2/3)/0.764560849939173</f>
        <v>1.0459394610439701</v>
      </c>
      <c r="X269" s="7">
        <f>M269*R269</f>
        <v>258374.1562837892</v>
      </c>
      <c r="Y269" s="7">
        <f>M269*R269*W269</f>
        <v>270243.72577115695</v>
      </c>
      <c r="Z269" s="7">
        <f>M269*R269*L269</f>
        <v>14683.403301607739</v>
      </c>
      <c r="AA269" s="7">
        <f>Y269*L269</f>
        <v>15357.950935574849</v>
      </c>
      <c r="AB269" s="3"/>
    </row>
    <row r="270" spans="1:28" x14ac:dyDescent="0.15">
      <c r="A270" s="1" t="s">
        <v>279</v>
      </c>
      <c r="B270" s="7">
        <v>442160.01</v>
      </c>
      <c r="C270" s="14">
        <v>2.999997670526559E-2</v>
      </c>
      <c r="D270" s="11">
        <v>190516.31</v>
      </c>
      <c r="E270" s="13">
        <v>24.343674917030249</v>
      </c>
      <c r="F270">
        <v>70</v>
      </c>
      <c r="G270" s="20">
        <v>-0.2405684685510649</v>
      </c>
      <c r="H270" s="14">
        <v>0.2105263157894737</v>
      </c>
      <c r="I270" s="15">
        <v>5.2999999999999999E-2</v>
      </c>
      <c r="J270" s="21">
        <v>0.95892156778266768</v>
      </c>
      <c r="K270" s="2" t="s">
        <v>308</v>
      </c>
      <c r="L270" s="14">
        <v>5.6829999999999999E-2</v>
      </c>
      <c r="M270" s="2">
        <v>300000</v>
      </c>
      <c r="N270" s="14">
        <v>0.60601840194891854</v>
      </c>
      <c r="O270" s="15">
        <v>0.93984492384249907</v>
      </c>
      <c r="P270" s="14">
        <v>0.55305608984323573</v>
      </c>
      <c r="Q270" s="14">
        <f>N270*0.4046+O270*0.1824+P270*0.413</f>
        <v>0.64503492464266066</v>
      </c>
      <c r="R270" s="17">
        <f>1/3+(Q270-MIN(Q269:Q570))/(MAX(Q269:Q570)-MIN(Q269:Q570))*2/3</f>
        <v>0.85864981970604659</v>
      </c>
      <c r="S270" s="13">
        <v>0.16860732798847153</v>
      </c>
      <c r="T270" s="13">
        <v>0.64285714285714446</v>
      </c>
      <c r="U270" s="13">
        <v>0.22897812884193205</v>
      </c>
      <c r="V270" s="14">
        <f>S270*0.2699+T270*0.4591+U270*0.2709</f>
        <v>0.40267300721308286</v>
      </c>
      <c r="W270" s="14">
        <f>(1/3+(V270-0.0743999105258543)/(0.835935714285715-0.0743999105258543)*2/3)/0.764560849939173</f>
        <v>0.81185357321783103</v>
      </c>
      <c r="X270" s="7">
        <f>M270*R270</f>
        <v>257594.94591181396</v>
      </c>
      <c r="Y270" s="7">
        <f>M270*R270*W270</f>
        <v>209129.3772813601</v>
      </c>
      <c r="Z270" s="7">
        <f>M270*R270*L270</f>
        <v>14639.120776168387</v>
      </c>
      <c r="AA270" s="7">
        <f>Y270*L270</f>
        <v>11884.822510899694</v>
      </c>
      <c r="AB270" s="3"/>
    </row>
    <row r="271" spans="1:28" x14ac:dyDescent="0.15">
      <c r="A271" s="1" t="s">
        <v>294</v>
      </c>
      <c r="B271" s="7">
        <v>377087.36999999988</v>
      </c>
      <c r="C271" s="14">
        <v>3.000002360195729E-2</v>
      </c>
      <c r="D271" s="11">
        <v>29417.48</v>
      </c>
      <c r="E271" s="13">
        <v>38.459779575551458</v>
      </c>
      <c r="F271">
        <v>49</v>
      </c>
      <c r="G271" s="20">
        <v>-0.91538674804424391</v>
      </c>
      <c r="H271" s="14">
        <v>0.2142857142857143</v>
      </c>
      <c r="I271" s="15">
        <v>5.2999999999999999E-2</v>
      </c>
      <c r="J271" s="21">
        <v>0.97399881093869578</v>
      </c>
      <c r="K271" s="2" t="s">
        <v>308</v>
      </c>
      <c r="L271" s="14">
        <v>5.6829999999999999E-2</v>
      </c>
      <c r="M271" s="2">
        <v>300000</v>
      </c>
      <c r="N271" s="14">
        <v>0.59898301720514269</v>
      </c>
      <c r="O271" s="15">
        <v>0.93984492384249907</v>
      </c>
      <c r="P271" s="14">
        <v>0.55781680825316693</v>
      </c>
      <c r="Q271" s="14">
        <f>N271*0.4046+O271*0.1824+P271*0.413</f>
        <v>0.64415458467863052</v>
      </c>
      <c r="R271" s="17">
        <f>1/3+(Q271-MIN(Q271:Q572))/(MAX(Q271:Q572)-MIN(Q271:Q572))*2/3</f>
        <v>0.85792872239027784</v>
      </c>
      <c r="S271" s="13">
        <v>0.26642705573203662</v>
      </c>
      <c r="T271" s="13">
        <v>0.39285714285714374</v>
      </c>
      <c r="U271" s="13">
        <v>2.5511956413870066E-2</v>
      </c>
      <c r="V271" s="14">
        <f>S271*0.2699+T271*0.4591+U271*0.2709</f>
        <v>0.25918056562030878</v>
      </c>
      <c r="W271" s="14">
        <f>(1/3+(V271-0.0743999105258543)/(0.835935714285715-0.0743999105258543)*2/3)/0.764560849939173</f>
        <v>0.64755439775088464</v>
      </c>
      <c r="X271" s="7">
        <f>M271*R271</f>
        <v>257378.61671708335</v>
      </c>
      <c r="Y271" s="7">
        <f>M271*R271*W271</f>
        <v>166666.65514218668</v>
      </c>
      <c r="Z271" s="7">
        <f>M271*R271*L271</f>
        <v>14626.826788031847</v>
      </c>
      <c r="AA271" s="7">
        <f>Y271*L271</f>
        <v>9471.6660117304691</v>
      </c>
      <c r="AB271" s="3"/>
    </row>
    <row r="272" spans="1:28" x14ac:dyDescent="0.15">
      <c r="A272" s="1" t="s">
        <v>245</v>
      </c>
      <c r="B272" s="7">
        <v>3453091.74</v>
      </c>
      <c r="C272" s="14">
        <v>9.9634564009585203E-2</v>
      </c>
      <c r="D272" s="11">
        <v>2364639.0099999998</v>
      </c>
      <c r="E272" s="13">
        <v>1.8689007705652561</v>
      </c>
      <c r="F272">
        <v>100</v>
      </c>
      <c r="G272" s="20">
        <v>2.82481196076577</v>
      </c>
      <c r="H272" s="14">
        <v>0.13636363636363641</v>
      </c>
      <c r="I272" s="15">
        <v>5.2999999999999999E-2</v>
      </c>
      <c r="J272" s="21">
        <v>0.46492611285213059</v>
      </c>
      <c r="K272" s="2" t="s">
        <v>308</v>
      </c>
      <c r="L272" s="14">
        <v>5.6829999999999999E-2</v>
      </c>
      <c r="M272" s="2">
        <v>300000</v>
      </c>
      <c r="N272" s="14">
        <v>0.74480737492534588</v>
      </c>
      <c r="O272" s="15">
        <v>0.93984492384249907</v>
      </c>
      <c r="P272" s="14">
        <v>0.39707443875219284</v>
      </c>
      <c r="Q272" s="14">
        <f>N272*0.4046+O272*0.1824+P272*0.413</f>
        <v>0.63676852120832239</v>
      </c>
      <c r="R272" s="17">
        <f>1/3+(Q272-MIN(Q271:Q572))/(MAX(Q271:Q572)-MIN(Q271:Q572))*2/3</f>
        <v>0.85187870675977595</v>
      </c>
      <c r="S272" s="13">
        <v>1.2864908864662459E-2</v>
      </c>
      <c r="T272" s="13">
        <v>1</v>
      </c>
      <c r="U272" s="13">
        <v>1</v>
      </c>
      <c r="V272" s="14">
        <f>S272*0.2699+T272*0.4591+U272*0.2709</f>
        <v>0.7334722389025724</v>
      </c>
      <c r="W272" s="14">
        <f>(1/3+(V272-0.0743999105258543)/(0.835935714285715-0.0743999105258543)*2/3)/0.764560849939173</f>
        <v>1.1906194539039079</v>
      </c>
      <c r="X272" s="7">
        <f>M272*R272</f>
        <v>255563.61202793277</v>
      </c>
      <c r="Y272" s="7">
        <f>M272*R272*W272</f>
        <v>304279.00819040748</v>
      </c>
      <c r="Z272" s="7">
        <f>M272*R272*L272</f>
        <v>14523.680071547418</v>
      </c>
      <c r="AA272" s="7">
        <f>Y272*L272</f>
        <v>17292.176035460856</v>
      </c>
      <c r="AB272" s="3"/>
    </row>
    <row r="273" spans="1:28" x14ac:dyDescent="0.15">
      <c r="A273" s="1" t="s">
        <v>243</v>
      </c>
      <c r="B273" s="7">
        <v>1072700.23</v>
      </c>
      <c r="C273" s="14">
        <v>3.0047434594099039E-2</v>
      </c>
      <c r="D273" s="11">
        <v>854704.12</v>
      </c>
      <c r="E273" s="13">
        <v>5.3238393454522841</v>
      </c>
      <c r="F273">
        <v>70</v>
      </c>
      <c r="G273" s="20">
        <v>3.1245648949999998</v>
      </c>
      <c r="H273" s="14">
        <v>0.23076923076923081</v>
      </c>
      <c r="I273" s="15">
        <v>5.2999999999999999E-2</v>
      </c>
      <c r="J273" s="21">
        <v>0.8121656317720749</v>
      </c>
      <c r="K273" s="2" t="s">
        <v>308</v>
      </c>
      <c r="L273" s="14">
        <v>5.6829999999999999E-2</v>
      </c>
      <c r="M273" s="2">
        <v>300000</v>
      </c>
      <c r="N273" s="14">
        <v>0.56813555598246912</v>
      </c>
      <c r="O273" s="15">
        <v>0.93984492384249907</v>
      </c>
      <c r="P273" s="14">
        <v>0.50671713475165181</v>
      </c>
      <c r="Q273" s="14">
        <f>N273*0.4046+O273*0.1824+P273*0.413</f>
        <v>0.61056953671181102</v>
      </c>
      <c r="R273" s="17">
        <f>1/3+(Q273-MIN(Q272:Q573))/(MAX(Q272:Q573)-MIN(Q272:Q573))*2/3</f>
        <v>0.83041879562519716</v>
      </c>
      <c r="S273" s="13">
        <v>3.6806439394474942E-2</v>
      </c>
      <c r="T273" s="13">
        <v>0.64285714285714446</v>
      </c>
      <c r="U273" s="13">
        <v>1</v>
      </c>
      <c r="V273" s="14">
        <f>S273*0.2699+T273*0.4591+U273*0.2709</f>
        <v>0.57596977227828372</v>
      </c>
      <c r="W273" s="14">
        <f>(1/3+(V273-0.0743999105258543)/(0.835935714285715-0.0743999105258543)*2/3)/0.764560849939173</f>
        <v>1.0102787675713116</v>
      </c>
      <c r="X273" s="7">
        <f>M273*R273</f>
        <v>249125.63868755914</v>
      </c>
      <c r="Y273" s="7">
        <f>M273*R273*W273</f>
        <v>251686.34322368313</v>
      </c>
      <c r="Z273" s="7">
        <f>M273*R273*L273</f>
        <v>14157.810046613986</v>
      </c>
      <c r="AA273" s="7">
        <f>Y273*L273</f>
        <v>14303.334885401911</v>
      </c>
      <c r="AB273" s="3"/>
    </row>
    <row r="274" spans="1:28" x14ac:dyDescent="0.15">
      <c r="A274" s="1" t="s">
        <v>286</v>
      </c>
      <c r="B274" s="7">
        <v>831766.44</v>
      </c>
      <c r="C274" s="14">
        <v>3.0000020197977689E-2</v>
      </c>
      <c r="D274" s="11">
        <v>164581.28</v>
      </c>
      <c r="E274" s="13">
        <v>4.3407212244312854</v>
      </c>
      <c r="F274">
        <v>70</v>
      </c>
      <c r="G274" s="20">
        <v>-0.15246953461165369</v>
      </c>
      <c r="H274" s="14">
        <v>0.22580645161290319</v>
      </c>
      <c r="I274" s="15">
        <v>5.2999999999999999E-2</v>
      </c>
      <c r="J274" s="21">
        <v>0.76962353758826829</v>
      </c>
      <c r="K274" s="2" t="s">
        <v>308</v>
      </c>
      <c r="L274" s="14">
        <v>5.6829999999999999E-2</v>
      </c>
      <c r="M274" s="2">
        <v>300000</v>
      </c>
      <c r="N274" s="14">
        <v>0.57742296307885521</v>
      </c>
      <c r="O274" s="15">
        <v>0.93984492384249907</v>
      </c>
      <c r="P274" s="14">
        <v>0.49328424585393921</v>
      </c>
      <c r="Q274" s="14">
        <f>N274*0.4046+O274*0.1824+P274*0.413</f>
        <v>0.60877943850825356</v>
      </c>
      <c r="R274" s="17">
        <f>1/3+(Q274-MIN(Q274:Q575))/(MAX(Q274:Q575)-MIN(Q274:Q575))*2/3</f>
        <v>0.82895250412158461</v>
      </c>
      <c r="S274" s="13">
        <v>2.9993770513626217E-2</v>
      </c>
      <c r="T274" s="13">
        <v>0.64285714285714446</v>
      </c>
      <c r="U274" s="13">
        <v>0.2555410620845458</v>
      </c>
      <c r="V274" s="14">
        <f>S274*0.2699+T274*0.4591+U274*0.2709</f>
        <v>0.37245710666604614</v>
      </c>
      <c r="W274" s="14">
        <f>(1/3+(V274-0.0743999105258543)/(0.835935714285715-0.0743999105258543)*2/3)/0.764560849939173</f>
        <v>0.77725629763478465</v>
      </c>
      <c r="X274" s="7">
        <f>M274*R274</f>
        <v>248685.75123647539</v>
      </c>
      <c r="Y274" s="7">
        <f>M274*R274*W274</f>
        <v>193292.56628058793</v>
      </c>
      <c r="Z274" s="7">
        <f>M274*R274*L274</f>
        <v>14132.811242768896</v>
      </c>
      <c r="AA274" s="7">
        <f>Y274*L274</f>
        <v>10984.816541725811</v>
      </c>
      <c r="AB274" s="3"/>
    </row>
    <row r="275" spans="1:28" x14ac:dyDescent="0.15">
      <c r="A275" s="1" t="s">
        <v>227</v>
      </c>
      <c r="B275" s="7">
        <v>2117098.2000000002</v>
      </c>
      <c r="C275" s="14">
        <v>0.16039691498485989</v>
      </c>
      <c r="D275" s="11">
        <v>651614.50999999989</v>
      </c>
      <c r="E275" s="13">
        <v>2.1721417044031002</v>
      </c>
      <c r="F275">
        <v>100</v>
      </c>
      <c r="G275" s="20">
        <v>-0.13003610563486959</v>
      </c>
      <c r="H275" s="14">
        <v>0.19047619047619049</v>
      </c>
      <c r="I275" s="15">
        <v>5.2999999999999999E-2</v>
      </c>
      <c r="J275" s="21">
        <v>0.53962487899711031</v>
      </c>
      <c r="K275" s="2" t="s">
        <v>308</v>
      </c>
      <c r="L275" s="14">
        <v>5.6829999999999999E-2</v>
      </c>
      <c r="M275" s="2">
        <v>300000</v>
      </c>
      <c r="N275" s="14">
        <v>0.64354046015377453</v>
      </c>
      <c r="O275" s="15">
        <v>0.93984492384249907</v>
      </c>
      <c r="P275" s="14">
        <v>0.42066096518115209</v>
      </c>
      <c r="Q275" s="14">
        <f>N275*0.4046+O275*0.1824+P275*0.413</f>
        <v>0.60553716290690485</v>
      </c>
      <c r="R275" s="17">
        <f>1/3+(Q275-MIN(Q274:Q575))/(MAX(Q274:Q575)-MIN(Q274:Q575))*2/3</f>
        <v>0.82629671621163647</v>
      </c>
      <c r="S275" s="13">
        <v>1.4966263751242366E-2</v>
      </c>
      <c r="T275" s="13">
        <v>1</v>
      </c>
      <c r="U275" s="13">
        <v>0.26230502221293861</v>
      </c>
      <c r="V275" s="14">
        <f>S275*0.2699+T275*0.4591+U275*0.2709</f>
        <v>0.53419782510394542</v>
      </c>
      <c r="W275" s="14">
        <f>(1/3+(V275-0.0743999105258543)/(0.835935714285715-0.0743999105258543)*2/3)/0.764560849939173</f>
        <v>0.96244979203635028</v>
      </c>
      <c r="X275" s="7">
        <f>M275*R275</f>
        <v>247889.01486349094</v>
      </c>
      <c r="Y275" s="7">
        <f>M275*R275*W275</f>
        <v>238580.73080346259</v>
      </c>
      <c r="Z275" s="7">
        <f>M275*R275*L275</f>
        <v>14087.53271469219</v>
      </c>
      <c r="AA275" s="7">
        <f>Y275*L275</f>
        <v>13558.542931560778</v>
      </c>
      <c r="AB275" s="3"/>
    </row>
    <row r="276" spans="1:28" x14ac:dyDescent="0.15">
      <c r="A276" s="1" t="s">
        <v>303</v>
      </c>
      <c r="B276" s="7">
        <v>72786.399999999994</v>
      </c>
      <c r="C276" s="14">
        <v>3.0000109910642649E-2</v>
      </c>
      <c r="D276" s="11">
        <v>5601.94</v>
      </c>
      <c r="E276" s="13">
        <v>1.192317810757568</v>
      </c>
      <c r="F276">
        <v>100</v>
      </c>
      <c r="G276" s="20">
        <v>-0.88861006862822678</v>
      </c>
      <c r="H276" s="14">
        <v>0.14285714285714279</v>
      </c>
      <c r="I276" s="15">
        <v>5.2999999999999999E-2</v>
      </c>
      <c r="J276" s="21">
        <v>0.16129744018113271</v>
      </c>
      <c r="K276" s="2" t="s">
        <v>308</v>
      </c>
      <c r="L276" s="14">
        <v>5.6829999999999999E-2</v>
      </c>
      <c r="M276" s="2">
        <v>300000</v>
      </c>
      <c r="N276" s="14">
        <v>0.73265534417962386</v>
      </c>
      <c r="O276" s="15">
        <v>0.93984492384249907</v>
      </c>
      <c r="P276" s="14">
        <v>0.30120209568959894</v>
      </c>
      <c r="Q276" s="14">
        <f>N276*0.4046+O276*0.1824+P276*0.413</f>
        <v>0.59225653188375194</v>
      </c>
      <c r="R276" s="17">
        <f>1/3+(Q276-MIN(Q275:Q576))/(MAX(Q275:Q576)-MIN(Q275:Q576))*2/3</f>
        <v>0.81541838764107899</v>
      </c>
      <c r="S276" s="13">
        <v>8.1764227321761886E-3</v>
      </c>
      <c r="T276" s="13">
        <v>1</v>
      </c>
      <c r="U276" s="13">
        <v>3.3585460875749762E-2</v>
      </c>
      <c r="V276" s="14">
        <f>S276*0.2699+T276*0.4591+U276*0.2709</f>
        <v>0.47040511784665501</v>
      </c>
      <c r="W276" s="14">
        <f>(1/3+(V276-0.0743999105258543)/(0.835935714285715-0.0743999105258543)*2/3)/0.764560849939173</f>
        <v>0.88940699558772607</v>
      </c>
      <c r="X276" s="7">
        <f>M276*R276</f>
        <v>244625.51629232371</v>
      </c>
      <c r="Y276" s="7">
        <f>M276*R276*W276</f>
        <v>217571.64548965197</v>
      </c>
      <c r="Z276" s="7">
        <f>M276*R276*L276</f>
        <v>13902.068090892755</v>
      </c>
      <c r="AA276" s="7">
        <f>Y276*L276</f>
        <v>12364.596613176922</v>
      </c>
      <c r="AB276" s="3"/>
    </row>
    <row r="277" spans="1:28" x14ac:dyDescent="0.15">
      <c r="A277" s="1" t="s">
        <v>241</v>
      </c>
      <c r="B277" s="7">
        <v>4901439.629999999</v>
      </c>
      <c r="C277" s="14">
        <v>5.7309319547816213E-2</v>
      </c>
      <c r="D277" s="11">
        <v>1764688.62</v>
      </c>
      <c r="E277" s="13">
        <v>1.5086251793890231</v>
      </c>
      <c r="F277">
        <v>70</v>
      </c>
      <c r="G277" s="20">
        <v>0.61835293949336734</v>
      </c>
      <c r="H277" s="14">
        <v>0.23728813559322029</v>
      </c>
      <c r="I277" s="15">
        <v>5.2999999999999999E-2</v>
      </c>
      <c r="J277" s="21">
        <v>0.33714482983441318</v>
      </c>
      <c r="K277" s="2" t="s">
        <v>308</v>
      </c>
      <c r="L277" s="14">
        <v>5.6829999999999999E-2</v>
      </c>
      <c r="M277" s="2">
        <v>300000</v>
      </c>
      <c r="N277" s="14">
        <v>0.55593599509981251</v>
      </c>
      <c r="O277" s="15">
        <v>0.93984492384249907</v>
      </c>
      <c r="P277" s="14">
        <v>0.35672682968183861</v>
      </c>
      <c r="Q277" s="14">
        <f>N277*0.4046+O277*0.1824+P277*0.413</f>
        <v>0.54368759838485536</v>
      </c>
      <c r="R277" s="17">
        <f>1/3+(Q277-MIN(Q276:Q577))/(MAX(Q276:Q577)-MIN(Q276:Q577))*2/3</f>
        <v>0.77563497554255401</v>
      </c>
      <c r="S277" s="13">
        <v>1.0368323498449152E-2</v>
      </c>
      <c r="T277" s="13">
        <v>0.64285714285714446</v>
      </c>
      <c r="U277" s="13">
        <v>0.48795370306801389</v>
      </c>
      <c r="V277" s="14">
        <f>S277*0.2699+T277*0.4591+U277*0.2709</f>
        <v>0.43012078295907141</v>
      </c>
      <c r="W277" s="14">
        <f>(1/3+(V277-0.0743999105258543)/(0.835935714285715-0.0743999105258543)*2/3)/0.764560849939173</f>
        <v>0.84328133954064388</v>
      </c>
      <c r="X277" s="7">
        <f>M277*R277</f>
        <v>232690.49266276619</v>
      </c>
      <c r="Y277" s="7">
        <f>M277*R277*W277</f>
        <v>196223.55035102984</v>
      </c>
      <c r="Z277" s="7">
        <f>M277*R277*L277</f>
        <v>13223.800698025003</v>
      </c>
      <c r="AA277" s="7">
        <f>Y277*L277</f>
        <v>11151.384366449025</v>
      </c>
      <c r="AB277" s="3"/>
    </row>
    <row r="278" spans="1:28" x14ac:dyDescent="0.15">
      <c r="A278" s="1" t="s">
        <v>264</v>
      </c>
      <c r="B278" s="7">
        <v>2003973.71</v>
      </c>
      <c r="C278" s="14">
        <v>0.1481293684237005</v>
      </c>
      <c r="D278" s="11">
        <v>794638.10000000009</v>
      </c>
      <c r="E278" s="13">
        <v>0.7899101692437851</v>
      </c>
      <c r="F278">
        <v>28</v>
      </c>
      <c r="G278" s="20">
        <v>-0.34231853416004332</v>
      </c>
      <c r="H278" s="14">
        <v>0.15625</v>
      </c>
      <c r="I278" s="15">
        <v>5.2999999999999999E-2</v>
      </c>
      <c r="J278" s="21">
        <v>-0.26596673765745149</v>
      </c>
      <c r="K278" s="2" t="s">
        <v>308</v>
      </c>
      <c r="L278" s="14">
        <v>5.6829999999999999E-2</v>
      </c>
      <c r="M278" s="2">
        <v>300000</v>
      </c>
      <c r="N278" s="14">
        <v>0.70759178298887138</v>
      </c>
      <c r="O278" s="15">
        <v>0.93984492384249907</v>
      </c>
      <c r="P278" s="14">
        <v>0.16629119466420986</v>
      </c>
      <c r="Q278" s="14">
        <f>N278*0.4046+O278*0.1824+P278*0.413</f>
        <v>0.52639761290248788</v>
      </c>
      <c r="R278" s="17">
        <f>1/3+(Q278-MIN(Q278:Q579))/(MAX(Q278:Q579)-MIN(Q278:Q579))*2/3</f>
        <v>0.76147253531441583</v>
      </c>
      <c r="S278" s="13">
        <v>5.3878768173877085E-3</v>
      </c>
      <c r="T278" s="13">
        <v>0.14285714285714313</v>
      </c>
      <c r="U278" s="13">
        <v>0.1982992084360779</v>
      </c>
      <c r="V278" s="14">
        <f>S278*0.2699+T278*0.4591+U278*0.2709</f>
        <v>0.12075915780406085</v>
      </c>
      <c r="W278" s="14">
        <f>(1/3+(V278-0.0743999105258543)/(0.835935714285715-0.0743999105258543)*2/3)/0.764560849939173</f>
        <v>0.48906156761474512</v>
      </c>
      <c r="X278" s="7">
        <f>M278*R278</f>
        <v>228441.76059432476</v>
      </c>
      <c r="Y278" s="7">
        <f>M278*R278*W278</f>
        <v>111722.08554493278</v>
      </c>
      <c r="Z278" s="7">
        <f>M278*R278*L278</f>
        <v>12982.345254575475</v>
      </c>
      <c r="AA278" s="7">
        <f>Y278*L278</f>
        <v>6349.1661215185295</v>
      </c>
      <c r="AB278" s="3"/>
    </row>
    <row r="279" spans="1:28" x14ac:dyDescent="0.15">
      <c r="A279" s="1" t="s">
        <v>258</v>
      </c>
      <c r="B279" s="7">
        <v>877931.62000000011</v>
      </c>
      <c r="C279" s="14">
        <v>0.12342953315658001</v>
      </c>
      <c r="D279" s="11">
        <v>828532.59000000008</v>
      </c>
      <c r="E279" s="13">
        <v>0.74485773542998679</v>
      </c>
      <c r="F279">
        <v>70</v>
      </c>
      <c r="G279" s="20">
        <v>3.1245648949999998</v>
      </c>
      <c r="H279" s="14">
        <v>0.1767955801104972</v>
      </c>
      <c r="I279" s="15">
        <v>5.2999999999999999E-2</v>
      </c>
      <c r="J279" s="21">
        <v>-0.34253824916341419</v>
      </c>
      <c r="K279" s="2" t="s">
        <v>308</v>
      </c>
      <c r="L279" s="14">
        <v>5.6829999999999999E-2</v>
      </c>
      <c r="M279" s="2">
        <v>300000</v>
      </c>
      <c r="N279" s="14">
        <v>0.66914252593120971</v>
      </c>
      <c r="O279" s="15">
        <v>0.93984492384249907</v>
      </c>
      <c r="P279" s="14">
        <v>0.14211333919726857</v>
      </c>
      <c r="Q279" s="14">
        <f>N279*0.4046+O279*0.1824+P279*0.413</f>
        <v>0.50085558918911122</v>
      </c>
      <c r="R279" s="17">
        <f>1/3+(Q279-MIN(Q279:Q580))/(MAX(Q279:Q580)-MIN(Q279:Q580))*2/3</f>
        <v>0.74055074885512195</v>
      </c>
      <c r="S279" s="13">
        <v>5.0756790167754097E-3</v>
      </c>
      <c r="T279" s="13">
        <v>0.64285714285714446</v>
      </c>
      <c r="U279" s="13">
        <v>1</v>
      </c>
      <c r="V279" s="14">
        <f>S279*0.2699+T279*0.4591+U279*0.2709</f>
        <v>0.56740564005234262</v>
      </c>
      <c r="W279" s="14">
        <f>(1/3+(V279-0.0743999105258543)/(0.835935714285715-0.0743999105258543)*2/3)/0.764560849939173</f>
        <v>1.0004728164864085</v>
      </c>
      <c r="X279" s="7">
        <f>M279*R279</f>
        <v>222165.22465653659</v>
      </c>
      <c r="Y279" s="7">
        <f>M279*R279*W279</f>
        <v>222270.26803746086</v>
      </c>
      <c r="Z279" s="7">
        <f>M279*R279*L279</f>
        <v>12625.649717230974</v>
      </c>
      <c r="AA279" s="7">
        <f>Y279*L279</f>
        <v>12631.6193325689</v>
      </c>
      <c r="AB279" s="3"/>
    </row>
    <row r="280" spans="1:28" x14ac:dyDescent="0.15">
      <c r="A280" s="1" t="s">
        <v>171</v>
      </c>
      <c r="B280" s="7">
        <v>11223475.720000001</v>
      </c>
      <c r="C280" s="14">
        <v>0.15804491801404291</v>
      </c>
      <c r="D280" s="11">
        <v>177158.17</v>
      </c>
      <c r="E280" s="13">
        <v>0.66737456033539688</v>
      </c>
      <c r="F280">
        <v>70</v>
      </c>
      <c r="G280" s="20">
        <v>-0.9839136998236796</v>
      </c>
      <c r="H280" s="14">
        <v>0.20370370370370369</v>
      </c>
      <c r="I280" s="15">
        <v>5.2999999999999999E-2</v>
      </c>
      <c r="J280" s="21">
        <v>-0.49840892870929671</v>
      </c>
      <c r="K280" s="2" t="s">
        <v>308</v>
      </c>
      <c r="L280" s="14">
        <v>5.6829999999999999E-2</v>
      </c>
      <c r="M280" s="2">
        <v>300000</v>
      </c>
      <c r="N280" s="14">
        <v>0.61878632393470401</v>
      </c>
      <c r="O280" s="15">
        <v>0.93984492384249907</v>
      </c>
      <c r="P280" s="14">
        <v>9.2896355969996625E-2</v>
      </c>
      <c r="Q280" s="14">
        <f>N280*0.4046+O280*0.1824+P280*0.413</f>
        <v>0.46015485578846166</v>
      </c>
      <c r="R280" s="17">
        <f>1/3+(Q280-MIN(Q279:Q580))/(MAX(Q279:Q580)-MIN(Q279:Q580))*2/3</f>
        <v>0.70721227644194795</v>
      </c>
      <c r="S280" s="13">
        <v>4.5387473868559987E-3</v>
      </c>
      <c r="T280" s="13">
        <v>0.64285714285714446</v>
      </c>
      <c r="U280" s="13">
        <v>4.8502211504705172E-3</v>
      </c>
      <c r="V280" s="14">
        <f>S280*0.2699+T280*0.4591+U280*0.2709</f>
        <v>0.2976746471150899</v>
      </c>
      <c r="W280" s="14">
        <f>(1/3+(V280-0.0743999105258543)/(0.835935714285715-0.0743999105258543)*2/3)/0.764560849939173</f>
        <v>0.69163020954798815</v>
      </c>
      <c r="X280" s="7">
        <f>M280*R280</f>
        <v>212163.68293258437</v>
      </c>
      <c r="Y280" s="7">
        <f>M280*R280*W280</f>
        <v>146738.81248513624</v>
      </c>
      <c r="Z280" s="7">
        <f>M280*R280*L280</f>
        <v>12057.26210105877</v>
      </c>
      <c r="AA280" s="7">
        <f>Y280*L280</f>
        <v>8339.1667135302923</v>
      </c>
      <c r="AB280" s="3"/>
    </row>
    <row r="281" spans="1:28" hidden="1" x14ac:dyDescent="0.15">
      <c r="A281" s="1" t="s">
        <v>67</v>
      </c>
      <c r="B281" s="7">
        <v>3403409.07</v>
      </c>
      <c r="C281" s="14">
        <v>8.3397753300340119E-2</v>
      </c>
      <c r="D281" s="11">
        <v>1698231.86</v>
      </c>
      <c r="E281" s="13">
        <v>1.24E-2</v>
      </c>
      <c r="F281">
        <v>28</v>
      </c>
      <c r="G281" s="20">
        <v>6.5429240225306232E-2</v>
      </c>
      <c r="H281" s="14">
        <v>0.90909090909090906</v>
      </c>
      <c r="I281" s="15">
        <v>1</v>
      </c>
      <c r="J281" s="21">
        <v>-2.1465869999999998</v>
      </c>
      <c r="K281" s="2" t="s">
        <v>309</v>
      </c>
      <c r="L281" s="14">
        <v>0</v>
      </c>
      <c r="M281" s="2">
        <v>0</v>
      </c>
      <c r="N281" s="14">
        <v>0</v>
      </c>
      <c r="O281" s="15">
        <v>0</v>
      </c>
      <c r="P281" s="14">
        <v>1</v>
      </c>
      <c r="Q281" s="14">
        <f>N281*0.4046+O281*0.1824+P281*0.413</f>
        <v>0.41299999999999998</v>
      </c>
      <c r="R281" s="17">
        <f>1/3+(Q281-MIN(Q280:Q581))/(MAX(Q280:Q581)-MIN(Q280:Q581))*2/3</f>
        <v>0.66858715282622128</v>
      </c>
      <c r="S281" s="13">
        <v>0</v>
      </c>
      <c r="T281" s="13">
        <v>0.14285714285714313</v>
      </c>
      <c r="U281" s="13">
        <v>0.32124027490331042</v>
      </c>
      <c r="V281" s="14">
        <f>S281*0.2699+T281*0.4591+U281*0.2709</f>
        <v>0.15260970475702118</v>
      </c>
      <c r="W281" s="14">
        <f>(1/3+(V281-0.0743999105258543)/(0.835935714285715-0.0743999105258543)*2/3)/0.764560849939173</f>
        <v>0.52553051709010312</v>
      </c>
      <c r="X281" s="7">
        <f>M281*R281</f>
        <v>0</v>
      </c>
      <c r="Y281" s="7">
        <f>M281*R281*W281</f>
        <v>0</v>
      </c>
      <c r="Z281" s="7">
        <f>M281*R281*L281</f>
        <v>0</v>
      </c>
      <c r="AA281" s="7">
        <f>Y281*L281</f>
        <v>0</v>
      </c>
      <c r="AB281" s="3"/>
    </row>
    <row r="282" spans="1:28" hidden="1" x14ac:dyDescent="0.15">
      <c r="A282" s="1" t="s">
        <v>97</v>
      </c>
      <c r="B282" s="7">
        <v>2434236.61</v>
      </c>
      <c r="C282" s="14">
        <v>0.16712462885849039</v>
      </c>
      <c r="D282" s="11">
        <v>116900.86</v>
      </c>
      <c r="E282" s="13">
        <v>1.24E-2</v>
      </c>
      <c r="F282">
        <v>28</v>
      </c>
      <c r="G282" s="20">
        <v>-0.89208834987657226</v>
      </c>
      <c r="H282" s="14">
        <v>0.95460614152202938</v>
      </c>
      <c r="I282" s="15">
        <v>1</v>
      </c>
      <c r="J282" s="21">
        <v>-2.1465869999999998</v>
      </c>
      <c r="K282" s="2" t="s">
        <v>309</v>
      </c>
      <c r="L282" s="14">
        <v>0</v>
      </c>
      <c r="M282" s="2">
        <v>0</v>
      </c>
      <c r="N282" s="14">
        <v>0</v>
      </c>
      <c r="O282" s="15">
        <v>0</v>
      </c>
      <c r="P282" s="14">
        <v>1</v>
      </c>
      <c r="Q282" s="14">
        <f>N282*0.4046+O282*0.1824+P282*0.413</f>
        <v>0.41299999999999998</v>
      </c>
      <c r="R282" s="17">
        <f>1/3+(Q282-MIN(Q281:Q582))/(MAX(Q281:Q582)-MIN(Q281:Q582))*2/3</f>
        <v>0.66858715282622128</v>
      </c>
      <c r="S282" s="13">
        <v>0</v>
      </c>
      <c r="T282" s="13">
        <v>0.14285714285714313</v>
      </c>
      <c r="U282" s="13">
        <v>3.25367155413065E-2</v>
      </c>
      <c r="V282" s="14">
        <f>S282*0.2699+T282*0.4591+U282*0.2709</f>
        <v>7.4399910525854346E-2</v>
      </c>
      <c r="W282" s="14">
        <f>(1/3+(V282-0.0743999105258543)/(0.835935714285715-0.0743999105258543)*2/3)/0.764560849939173</f>
        <v>0.43598012291611943</v>
      </c>
      <c r="X282" s="7">
        <f>M282*R282</f>
        <v>0</v>
      </c>
      <c r="Y282" s="7">
        <f>M282*R282*W282</f>
        <v>0</v>
      </c>
      <c r="Z282" s="7">
        <f>M282*R282*L282</f>
        <v>0</v>
      </c>
      <c r="AA282" s="7">
        <f>Y282*L282</f>
        <v>0</v>
      </c>
      <c r="AB282" s="3"/>
    </row>
    <row r="283" spans="1:28" hidden="1" x14ac:dyDescent="0.15">
      <c r="A283" s="1" t="s">
        <v>98</v>
      </c>
      <c r="B283" s="7">
        <v>39328554.229999997</v>
      </c>
      <c r="C283" s="14">
        <v>8.45484448920715E-2</v>
      </c>
      <c r="D283" s="11">
        <v>35570594.460000001</v>
      </c>
      <c r="E283" s="13">
        <v>0.96388853734543267</v>
      </c>
      <c r="F283">
        <v>70</v>
      </c>
      <c r="G283" s="20">
        <v>3.1245648949999998</v>
      </c>
      <c r="H283" s="14">
        <v>0.40948275862068972</v>
      </c>
      <c r="I283" s="15">
        <v>1</v>
      </c>
      <c r="J283" s="21">
        <v>-3.7464355322679763E-2</v>
      </c>
      <c r="K283" s="2" t="s">
        <v>309</v>
      </c>
      <c r="L283" s="14">
        <v>0</v>
      </c>
      <c r="M283" s="2">
        <v>0</v>
      </c>
      <c r="N283" s="14">
        <v>0.23368880988167556</v>
      </c>
      <c r="O283" s="15">
        <v>0</v>
      </c>
      <c r="P283" s="14">
        <v>0.23844201835666215</v>
      </c>
      <c r="Q283" s="14">
        <f>N283*0.4046+O283*0.1824+P283*0.413</f>
        <v>0.19302704605942739</v>
      </c>
      <c r="R283" s="17">
        <f>1/3+(Q283-MIN(Q283:Q584))/(MAX(Q283:Q584)-MIN(Q283:Q584))*2/3</f>
        <v>0.48840459482653842</v>
      </c>
      <c r="S283" s="13">
        <v>6.5934867927270047E-3</v>
      </c>
      <c r="T283" s="13">
        <v>0.64285714285714446</v>
      </c>
      <c r="U283" s="13">
        <v>1</v>
      </c>
      <c r="V283" s="14">
        <f>S283*0.2699+T283*0.4591+U283*0.2709</f>
        <v>0.56781529637107198</v>
      </c>
      <c r="W283" s="14">
        <f>(1/3+(V283-0.0743999105258543)/(0.835935714285715-0.0743999105258543)*2/3)/0.764560849939173</f>
        <v>1.0009418739130225</v>
      </c>
      <c r="X283" s="7">
        <f>M283*R283</f>
        <v>0</v>
      </c>
      <c r="Y283" s="7">
        <f>M283*R283*W283</f>
        <v>0</v>
      </c>
      <c r="Z283" s="7">
        <f>M283*R283*L283</f>
        <v>0</v>
      </c>
      <c r="AA283" s="7">
        <f>Y283*L283</f>
        <v>0</v>
      </c>
      <c r="AB283" s="3"/>
    </row>
    <row r="284" spans="1:28" hidden="1" x14ac:dyDescent="0.15">
      <c r="A284" s="1" t="s">
        <v>120</v>
      </c>
      <c r="B284" s="7">
        <v>17016977.52</v>
      </c>
      <c r="C284" s="14">
        <v>2.9999996145026339E-2</v>
      </c>
      <c r="D284" s="11">
        <v>16254692.57</v>
      </c>
      <c r="E284" s="13">
        <v>0.56684297770561032</v>
      </c>
      <c r="F284">
        <v>28</v>
      </c>
      <c r="G284" s="20">
        <v>3.1245648949999998</v>
      </c>
      <c r="H284" s="14">
        <v>0.83870967741935487</v>
      </c>
      <c r="I284" s="15">
        <v>1</v>
      </c>
      <c r="J284" s="21">
        <v>-0.76415698761527162</v>
      </c>
      <c r="K284" s="2" t="s">
        <v>309</v>
      </c>
      <c r="L284" s="14">
        <v>0</v>
      </c>
      <c r="M284" s="2">
        <v>0</v>
      </c>
      <c r="N284" s="14">
        <v>0</v>
      </c>
      <c r="O284" s="15">
        <v>0</v>
      </c>
      <c r="P284" s="14">
        <v>8.9850150912439523E-3</v>
      </c>
      <c r="Q284" s="14">
        <f>N284*0.4046+O284*0.1824+P284*0.413</f>
        <v>3.7108112326837521E-3</v>
      </c>
      <c r="R284" s="17">
        <f>1/3+(Q284-MIN(Q284:Q585))/(MAX(Q284:Q585)-MIN(Q284:Q585))*2/3</f>
        <v>0.33333333333333331</v>
      </c>
      <c r="S284" s="13">
        <v>3.8420982603631997E-3</v>
      </c>
      <c r="T284" s="13">
        <v>0.14285714285714313</v>
      </c>
      <c r="U284" s="13">
        <v>1</v>
      </c>
      <c r="V284" s="14">
        <f>S284*0.2699+T284*0.4591+U284*0.2709</f>
        <v>0.33752269660618639</v>
      </c>
      <c r="W284" s="14">
        <f>(1/3+(V284-0.0743999105258543)/(0.835935714285715-0.0743999105258543)*2/3)/0.764560849939173</f>
        <v>0.7372563178132121</v>
      </c>
      <c r="X284" s="7">
        <f>M284*R284</f>
        <v>0</v>
      </c>
      <c r="Y284" s="7">
        <f>M284*R284*W284</f>
        <v>0</v>
      </c>
      <c r="Z284" s="7">
        <f>M284*R284*L284</f>
        <v>0</v>
      </c>
      <c r="AA284" s="7">
        <f>Y284*L284</f>
        <v>0</v>
      </c>
      <c r="AB284" s="3"/>
    </row>
    <row r="285" spans="1:28" hidden="1" x14ac:dyDescent="0.15">
      <c r="A285" s="1" t="s">
        <v>122</v>
      </c>
      <c r="B285" s="7">
        <v>1518719.26</v>
      </c>
      <c r="C285" s="14">
        <v>0.14365231662367939</v>
      </c>
      <c r="D285" s="11">
        <v>769138.06000000017</v>
      </c>
      <c r="E285" s="13">
        <v>1.24E-2</v>
      </c>
      <c r="F285">
        <v>28</v>
      </c>
      <c r="G285" s="20">
        <v>0.39232695106746102</v>
      </c>
      <c r="H285" s="14">
        <v>0.9315589353612167</v>
      </c>
      <c r="I285" s="15">
        <v>1</v>
      </c>
      <c r="J285" s="21">
        <v>-2.1465869999999998</v>
      </c>
      <c r="K285" s="2" t="s">
        <v>309</v>
      </c>
      <c r="L285" s="14">
        <v>0</v>
      </c>
      <c r="M285" s="2">
        <v>0</v>
      </c>
      <c r="N285" s="14">
        <v>0</v>
      </c>
      <c r="O285" s="15">
        <v>0</v>
      </c>
      <c r="P285" s="14">
        <v>1</v>
      </c>
      <c r="Q285" s="14">
        <f>N285*0.4046+O285*0.1824+P285*0.413</f>
        <v>0.41299999999999998</v>
      </c>
      <c r="R285" s="17">
        <f>1/3+(Q285-MIN(Q285:Q586))/(MAX(Q285:Q586)-MIN(Q285:Q586))*2/3</f>
        <v>0.60054428129572224</v>
      </c>
      <c r="S285" s="13">
        <v>0</v>
      </c>
      <c r="T285" s="13">
        <v>0.14285714285714313</v>
      </c>
      <c r="U285" s="13">
        <v>0.41980403362547847</v>
      </c>
      <c r="V285" s="14">
        <f>S285*0.2699+T285*0.4591+U285*0.2709</f>
        <v>0.1793106269948565</v>
      </c>
      <c r="W285" s="14">
        <f>(1/3+(V285-0.0743999105258543)/(0.835935714285715-0.0743999105258543)*2/3)/0.764560849939173</f>
        <v>0.55610313442930315</v>
      </c>
      <c r="X285" s="7">
        <f>M285*R285</f>
        <v>0</v>
      </c>
      <c r="Y285" s="7">
        <f>M285*R285*W285</f>
        <v>0</v>
      </c>
      <c r="Z285" s="7">
        <f>M285*R285*L285</f>
        <v>0</v>
      </c>
      <c r="AA285" s="7">
        <f>Y285*L285</f>
        <v>0</v>
      </c>
      <c r="AB285" s="3"/>
    </row>
    <row r="286" spans="1:28" hidden="1" x14ac:dyDescent="0.15">
      <c r="A286" s="1" t="s">
        <v>144</v>
      </c>
      <c r="B286" s="7">
        <v>1173035.7</v>
      </c>
      <c r="C286" s="14">
        <v>0.16397968962069959</v>
      </c>
      <c r="D286" s="11">
        <v>113151.93</v>
      </c>
      <c r="E286" s="13">
        <v>1.24E-2</v>
      </c>
      <c r="F286">
        <v>28</v>
      </c>
      <c r="G286" s="20">
        <v>-0.84822569541961135</v>
      </c>
      <c r="H286" s="14">
        <v>0.94326241134751776</v>
      </c>
      <c r="I286" s="15">
        <v>1</v>
      </c>
      <c r="J286" s="21">
        <v>-2.1465869999999998</v>
      </c>
      <c r="K286" s="2" t="s">
        <v>309</v>
      </c>
      <c r="L286" s="14">
        <v>0</v>
      </c>
      <c r="M286" s="2">
        <v>0</v>
      </c>
      <c r="N286" s="14">
        <v>0</v>
      </c>
      <c r="O286" s="15">
        <v>0</v>
      </c>
      <c r="P286" s="14">
        <v>1</v>
      </c>
      <c r="Q286" s="14">
        <f>N286*0.4046+O286*0.1824+P286*0.413</f>
        <v>0.41299999999999998</v>
      </c>
      <c r="R286" s="17">
        <f>1/3+(Q286-MIN(Q286:Q587))/(MAX(Q286:Q587)-MIN(Q286:Q587))*2/3</f>
        <v>0.60054428129572224</v>
      </c>
      <c r="S286" s="13">
        <v>0</v>
      </c>
      <c r="T286" s="13">
        <v>0.14285714285714313</v>
      </c>
      <c r="U286" s="13">
        <v>4.5761856002243077E-2</v>
      </c>
      <c r="V286" s="14">
        <f>S286*0.2699+T286*0.4591+U286*0.2709</f>
        <v>7.7982601076722058E-2</v>
      </c>
      <c r="W286" s="14">
        <f>(1/3+(V286-0.0743999105258543)/(0.835935714285715-0.0743999105258543)*2/3)/0.764560849939173</f>
        <v>0.44008231183232238</v>
      </c>
      <c r="X286" s="7">
        <f>M286*R286</f>
        <v>0</v>
      </c>
      <c r="Y286" s="7">
        <f>M286*R286*W286</f>
        <v>0</v>
      </c>
      <c r="Z286" s="7">
        <f>M286*R286*L286</f>
        <v>0</v>
      </c>
      <c r="AA286" s="7">
        <f>Y286*L286</f>
        <v>0</v>
      </c>
      <c r="AB286" s="3"/>
    </row>
    <row r="287" spans="1:28" hidden="1" x14ac:dyDescent="0.15">
      <c r="A287" s="1" t="s">
        <v>203</v>
      </c>
      <c r="B287" s="7">
        <v>5482348.5199999996</v>
      </c>
      <c r="C287" s="14">
        <v>8.8841916602558496E-2</v>
      </c>
      <c r="D287" s="11">
        <v>5097400.49</v>
      </c>
      <c r="E287" s="13">
        <v>1.3718055436772969</v>
      </c>
      <c r="F287">
        <v>70</v>
      </c>
      <c r="G287" s="20">
        <v>3.1245648949999998</v>
      </c>
      <c r="H287" s="14">
        <v>0.29090909090909089</v>
      </c>
      <c r="I287" s="15">
        <v>1</v>
      </c>
      <c r="J287" s="21">
        <v>0.2710337083786859</v>
      </c>
      <c r="K287" s="2" t="s">
        <v>309</v>
      </c>
      <c r="L287" s="14">
        <v>0</v>
      </c>
      <c r="M287" s="2">
        <v>0</v>
      </c>
      <c r="N287" s="14">
        <v>0.45558906488551421</v>
      </c>
      <c r="O287" s="15">
        <v>0</v>
      </c>
      <c r="P287" s="14">
        <v>0.33585189680408306</v>
      </c>
      <c r="Q287" s="14">
        <f>N287*0.4046+O287*0.1824+P287*0.413</f>
        <v>0.32303816903276539</v>
      </c>
      <c r="R287" s="17">
        <f>1/3+(Q287-MIN(Q286:Q587))/(MAX(Q286:Q587)-MIN(Q286:Q587))*2/3</f>
        <v>0.51172626882669259</v>
      </c>
      <c r="S287" s="13">
        <v>9.4202107033096935E-3</v>
      </c>
      <c r="T287" s="13">
        <v>0.64285714285714446</v>
      </c>
      <c r="U287" s="13">
        <v>1</v>
      </c>
      <c r="V287" s="14">
        <f>S287*0.2699+T287*0.4591+U287*0.2709</f>
        <v>0.56857822915453826</v>
      </c>
      <c r="W287" s="14">
        <f>(1/3+(V287-0.0743999105258543)/(0.835935714285715-0.0743999105258543)*2/3)/0.764560849939173</f>
        <v>1.0018154337038299</v>
      </c>
      <c r="X287" s="7">
        <f>M287*R287</f>
        <v>0</v>
      </c>
      <c r="Y287" s="7">
        <f>M287*R287*W287</f>
        <v>0</v>
      </c>
      <c r="Z287" s="7">
        <f>M287*R287*L287</f>
        <v>0</v>
      </c>
      <c r="AA287" s="7">
        <f>Y287*L287</f>
        <v>0</v>
      </c>
      <c r="AB287" s="3"/>
    </row>
    <row r="288" spans="1:28" hidden="1" x14ac:dyDescent="0.15">
      <c r="A288" s="1" t="s">
        <v>248</v>
      </c>
      <c r="B288" s="7">
        <v>818690.09</v>
      </c>
      <c r="C288" s="14">
        <v>9.4356718059210906E-2</v>
      </c>
      <c r="D288" s="11">
        <v>430388.43</v>
      </c>
      <c r="E288" s="13">
        <v>2.700147660650094</v>
      </c>
      <c r="F288">
        <v>100</v>
      </c>
      <c r="G288" s="20">
        <v>2.7957040541219871</v>
      </c>
      <c r="H288" s="14">
        <v>0.3125</v>
      </c>
      <c r="I288" s="15">
        <v>1</v>
      </c>
      <c r="J288" s="21">
        <v>0.62964988375515818</v>
      </c>
      <c r="K288" s="2" t="s">
        <v>309</v>
      </c>
      <c r="L288" s="14">
        <v>0</v>
      </c>
      <c r="M288" s="2">
        <v>0</v>
      </c>
      <c r="N288" s="14">
        <v>0.41518356597774092</v>
      </c>
      <c r="O288" s="15">
        <v>0</v>
      </c>
      <c r="P288" s="14">
        <v>0.44908683181059206</v>
      </c>
      <c r="Q288" s="14">
        <f>N288*0.4046+O288*0.1824+P288*0.413</f>
        <v>0.3534561323323685</v>
      </c>
      <c r="R288" s="17">
        <f>1/3+(Q288-MIN(Q288:Q589))/(MAX(Q288:Q589)-MIN(Q288:Q589))*2/3</f>
        <v>0.54175748333821816</v>
      </c>
      <c r="S288" s="13">
        <v>1.8625162590882961E-2</v>
      </c>
      <c r="T288" s="13">
        <v>1</v>
      </c>
      <c r="U288" s="13">
        <v>1</v>
      </c>
      <c r="V288" s="14">
        <f>S288*0.2699+T288*0.4591+U288*0.2709</f>
        <v>0.73502693138327935</v>
      </c>
      <c r="W288" s="14">
        <f>(1/3+(V288-0.0743999105258543)/(0.835935714285715-0.0743999105258543)*2/3)/0.764560849939173</f>
        <v>1.192399580368058</v>
      </c>
      <c r="X288" s="7">
        <f>M288*R288</f>
        <v>0</v>
      </c>
      <c r="Y288" s="7">
        <f>M288*R288*W288</f>
        <v>0</v>
      </c>
      <c r="Z288" s="7">
        <f>M288*R288*L288</f>
        <v>0</v>
      </c>
      <c r="AA288" s="7">
        <f>Y288*L288</f>
        <v>0</v>
      </c>
      <c r="AB288" s="3"/>
    </row>
    <row r="289" spans="1:28" hidden="1" x14ac:dyDescent="0.15">
      <c r="A289" s="1" t="s">
        <v>257</v>
      </c>
      <c r="B289" s="7">
        <v>779587.07000000007</v>
      </c>
      <c r="C289" s="14">
        <v>3.10628933340313E-2</v>
      </c>
      <c r="D289" s="11">
        <v>421012.61</v>
      </c>
      <c r="E289" s="13">
        <v>3.169249726629384</v>
      </c>
      <c r="F289">
        <v>70</v>
      </c>
      <c r="G289" s="20">
        <v>0.70486824516809887</v>
      </c>
      <c r="H289" s="14">
        <v>0.33333333333333331</v>
      </c>
      <c r="I289" s="15">
        <v>1</v>
      </c>
      <c r="J289" s="21">
        <v>0.68446790683688485</v>
      </c>
      <c r="K289" s="2" t="s">
        <v>309</v>
      </c>
      <c r="L289" s="14">
        <v>0</v>
      </c>
      <c r="M289" s="2">
        <v>0</v>
      </c>
      <c r="N289" s="14">
        <v>0.37619580433339411</v>
      </c>
      <c r="O289" s="15">
        <v>0</v>
      </c>
      <c r="P289" s="14">
        <v>0.46639590955724219</v>
      </c>
      <c r="Q289" s="14">
        <f>N289*0.4046+O289*0.1824+P289*0.413</f>
        <v>0.34483033308043226</v>
      </c>
      <c r="R289" s="17">
        <f>1/3+(Q289-MIN(Q288:Q589))/(MAX(Q288:Q589)-MIN(Q288:Q589))*2/3</f>
        <v>0.5332413566956552</v>
      </c>
      <c r="S289" s="13">
        <v>2.1875877819007593E-2</v>
      </c>
      <c r="T289" s="13">
        <v>0.64285714285714446</v>
      </c>
      <c r="U289" s="13">
        <v>0.51403915261207334</v>
      </c>
      <c r="V289" s="14">
        <f>S289*0.2699+T289*0.4591+U289*0.2709</f>
        <v>0.44029322015167582</v>
      </c>
      <c r="W289" s="14">
        <f>(1/3+(V289-0.0743999105258543)/(0.835935714285715-0.0743999105258543)*2/3)/0.764560849939173</f>
        <v>0.85492880350935496</v>
      </c>
      <c r="X289" s="7">
        <f>M289*R289</f>
        <v>0</v>
      </c>
      <c r="Y289" s="7">
        <f>M289*R289*W289</f>
        <v>0</v>
      </c>
      <c r="Z289" s="7">
        <f>M289*R289*L289</f>
        <v>0</v>
      </c>
      <c r="AA289" s="7">
        <f>Y289*L289</f>
        <v>0</v>
      </c>
      <c r="AB289" s="3"/>
    </row>
    <row r="290" spans="1:28" hidden="1" x14ac:dyDescent="0.15">
      <c r="A290" s="1" t="s">
        <v>259</v>
      </c>
      <c r="B290" s="7">
        <v>2260264.9300000002</v>
      </c>
      <c r="C290" s="14">
        <v>9.9115403254962695E-2</v>
      </c>
      <c r="D290" s="11">
        <v>394635.94</v>
      </c>
      <c r="E290" s="13">
        <v>1.746298185207767</v>
      </c>
      <c r="F290">
        <v>100</v>
      </c>
      <c r="G290" s="20">
        <v>-0.29167085998457198</v>
      </c>
      <c r="H290" s="14">
        <v>0.35146443514644349</v>
      </c>
      <c r="I290" s="15">
        <v>1</v>
      </c>
      <c r="J290" s="21">
        <v>0.42736011039201499</v>
      </c>
      <c r="K290" s="2" t="s">
        <v>309</v>
      </c>
      <c r="L290" s="14">
        <v>0</v>
      </c>
      <c r="M290" s="2">
        <v>0</v>
      </c>
      <c r="N290" s="14">
        <v>0.34226503180048584</v>
      </c>
      <c r="O290" s="15">
        <v>0</v>
      </c>
      <c r="P290" s="14">
        <v>0.38521277663865977</v>
      </c>
      <c r="Q290" s="14">
        <f>N290*0.4046+O290*0.1824+P290*0.413</f>
        <v>0.29757330861824305</v>
      </c>
      <c r="R290" s="17">
        <f>1/3+(Q290-MIN(Q289:Q590))/(MAX(Q289:Q590)-MIN(Q289:Q590))*2/3</f>
        <v>0.48658518103977422</v>
      </c>
      <c r="S290" s="13">
        <v>1.2015315306663365E-2</v>
      </c>
      <c r="T290" s="13">
        <v>1</v>
      </c>
      <c r="U290" s="13">
        <v>0.21357011720048669</v>
      </c>
      <c r="V290" s="14">
        <f>S290*0.2699+T290*0.4591+U290*0.2709</f>
        <v>0.52019907835088031</v>
      </c>
      <c r="W290" s="14">
        <f>(1/3+(V290-0.0743999105258543)/(0.835935714285715-0.0743999105258543)*2/3)/0.764560849939173</f>
        <v>0.94642119482545028</v>
      </c>
      <c r="X290" s="7">
        <f>M290*R290</f>
        <v>0</v>
      </c>
      <c r="Y290" s="7">
        <f>M290*R290*W290</f>
        <v>0</v>
      </c>
      <c r="Z290" s="7">
        <f>M290*R290*L290</f>
        <v>0</v>
      </c>
      <c r="AA290" s="7">
        <f>Y290*L290</f>
        <v>0</v>
      </c>
      <c r="AB290" s="3"/>
    </row>
    <row r="291" spans="1:28" hidden="1" x14ac:dyDescent="0.15">
      <c r="A291" s="1" t="s">
        <v>261</v>
      </c>
      <c r="B291" s="7">
        <v>1495993.29</v>
      </c>
      <c r="C291" s="14">
        <v>0.1488619644811375</v>
      </c>
      <c r="D291" s="11">
        <v>609810.35</v>
      </c>
      <c r="E291" s="13">
        <v>1.24E-2</v>
      </c>
      <c r="F291">
        <v>70</v>
      </c>
      <c r="G291" s="20">
        <v>2.8990396683788129</v>
      </c>
      <c r="H291" s="14">
        <v>2.4390243902439029E-2</v>
      </c>
      <c r="I291" s="15">
        <v>1</v>
      </c>
      <c r="J291" s="21">
        <v>-2.1465869999999998</v>
      </c>
      <c r="K291" s="2" t="s">
        <v>309</v>
      </c>
      <c r="L291" s="14">
        <v>0</v>
      </c>
      <c r="M291" s="2">
        <v>0</v>
      </c>
      <c r="N291" s="14">
        <v>0.95435579033275897</v>
      </c>
      <c r="O291" s="15">
        <v>0</v>
      </c>
      <c r="P291" s="14">
        <v>1</v>
      </c>
      <c r="Q291" s="14">
        <f>N291*0.4046+O291*0.1824+P291*0.413</f>
        <v>0.79913235276863426</v>
      </c>
      <c r="R291" s="17">
        <f>1/3+(Q291-MIN(Q290:Q591))/(MAX(Q290:Q591)-MIN(Q290:Q591))*2/3</f>
        <v>0.98176715942268356</v>
      </c>
      <c r="S291" s="13">
        <v>0</v>
      </c>
      <c r="T291" s="13">
        <v>0.64285714285714446</v>
      </c>
      <c r="U291" s="13">
        <v>1</v>
      </c>
      <c r="V291" s="14">
        <f>S291*0.2699+T291*0.4591+U291*0.2709</f>
        <v>0.56603571428571497</v>
      </c>
      <c r="W291" s="14">
        <f>(1/3+(V291-0.0743999105258543)/(0.835935714285715-0.0743999105258543)*2/3)/0.764560849939173</f>
        <v>0.99890424833459879</v>
      </c>
      <c r="X291" s="7">
        <f>M291*R291</f>
        <v>0</v>
      </c>
      <c r="Y291" s="7">
        <f>M291*R291*W291</f>
        <v>0</v>
      </c>
      <c r="Z291" s="7">
        <f>M291*R291*L291</f>
        <v>0</v>
      </c>
      <c r="AA291" s="7">
        <f>Y291*L291</f>
        <v>0</v>
      </c>
      <c r="AB291" s="3"/>
    </row>
    <row r="292" spans="1:28" hidden="1" x14ac:dyDescent="0.15">
      <c r="A292" s="1" t="s">
        <v>265</v>
      </c>
      <c r="B292" s="7">
        <v>471838.43999999989</v>
      </c>
      <c r="C292" s="14">
        <v>2.9999993218017589E-2</v>
      </c>
      <c r="D292" s="11">
        <v>200558.25</v>
      </c>
      <c r="E292" s="13">
        <v>34.539919345098021</v>
      </c>
      <c r="F292">
        <v>70</v>
      </c>
      <c r="G292" s="20">
        <v>-0.23039983257136259</v>
      </c>
      <c r="H292" s="14">
        <v>0.5714285714285714</v>
      </c>
      <c r="I292" s="15">
        <v>1</v>
      </c>
      <c r="J292" s="21">
        <v>0.97104799261374297</v>
      </c>
      <c r="K292" s="2" t="s">
        <v>309</v>
      </c>
      <c r="L292" s="14">
        <v>0</v>
      </c>
      <c r="M292" s="2">
        <v>0</v>
      </c>
      <c r="N292" s="14">
        <v>0</v>
      </c>
      <c r="O292" s="15">
        <v>0</v>
      </c>
      <c r="P292" s="14">
        <v>0.55688507202148507</v>
      </c>
      <c r="Q292" s="14">
        <f>N292*0.4046+O292*0.1824+P292*0.413</f>
        <v>0.22999353474487333</v>
      </c>
      <c r="R292" s="17">
        <f>1/3+(Q292-MIN(Q291:Q592))/(MAX(Q291:Q592)-MIN(Q291:Q592))*2/3</f>
        <v>0.41986464929864853</v>
      </c>
      <c r="S292" s="13">
        <v>0.23926377877093707</v>
      </c>
      <c r="T292" s="13">
        <v>0.64285714285714446</v>
      </c>
      <c r="U292" s="13">
        <v>0.23204410009689003</v>
      </c>
      <c r="V292" s="14">
        <f>S292*0.2699+T292*0.4591+U292*0.2709</f>
        <v>0.42257375489223847</v>
      </c>
      <c r="W292" s="14">
        <f>(1/3+(V292-0.0743999105258543)/(0.835935714285715-0.0743999105258543)*2/3)/0.764560849939173</f>
        <v>0.83463997505591692</v>
      </c>
      <c r="X292" s="7">
        <f>M292*R292</f>
        <v>0</v>
      </c>
      <c r="Y292" s="7">
        <f>M292*R292*W292</f>
        <v>0</v>
      </c>
      <c r="Z292" s="7">
        <f>M292*R292*L292</f>
        <v>0</v>
      </c>
      <c r="AA292" s="7">
        <f>Y292*L292</f>
        <v>0</v>
      </c>
      <c r="AB292" s="3"/>
    </row>
    <row r="293" spans="1:28" hidden="1" x14ac:dyDescent="0.15">
      <c r="A293" s="1" t="s">
        <v>274</v>
      </c>
      <c r="B293" s="7">
        <v>1071989.32</v>
      </c>
      <c r="C293" s="14">
        <v>3.000000037313804E-2</v>
      </c>
      <c r="D293" s="11">
        <v>869194.19</v>
      </c>
      <c r="E293" s="13">
        <v>1.426440175693938</v>
      </c>
      <c r="F293">
        <v>70</v>
      </c>
      <c r="G293" s="20">
        <v>3.3868799213303822</v>
      </c>
      <c r="H293" s="14">
        <v>0.73417721518987344</v>
      </c>
      <c r="I293" s="15">
        <v>1</v>
      </c>
      <c r="J293" s="21">
        <v>0.29895412577431268</v>
      </c>
      <c r="K293" s="2" t="s">
        <v>309</v>
      </c>
      <c r="L293" s="14">
        <v>0</v>
      </c>
      <c r="M293" s="2">
        <v>0</v>
      </c>
      <c r="N293" s="14">
        <v>0</v>
      </c>
      <c r="O293" s="15">
        <v>0</v>
      </c>
      <c r="P293" s="14">
        <v>0.34466791495710847</v>
      </c>
      <c r="Q293" s="14">
        <f>N293*0.4046+O293*0.1824+P293*0.413</f>
        <v>0.1423478488772858</v>
      </c>
      <c r="R293" s="17">
        <f>1/3+(Q293-MIN(Q293:Q594))/(MAX(Q293:Q594)-MIN(Q293:Q594))*2/3</f>
        <v>0.33333333333333331</v>
      </c>
      <c r="S293" s="13">
        <v>9.7988098251165605E-3</v>
      </c>
      <c r="T293" s="13">
        <v>0.64285714285714446</v>
      </c>
      <c r="U293" s="13">
        <v>1</v>
      </c>
      <c r="V293" s="14">
        <f>S293*0.2699+T293*0.4591+U293*0.2709</f>
        <v>0.56868041305751393</v>
      </c>
      <c r="W293" s="14">
        <f>(1/3+(V293-0.0743999105258543)/(0.835935714285715-0.0743999105258543)*2/3)/0.764560849939173</f>
        <v>1.001932434507625</v>
      </c>
      <c r="X293" s="7">
        <f>M293*R293</f>
        <v>0</v>
      </c>
      <c r="Y293" s="7">
        <f>M293*R293*W293</f>
        <v>0</v>
      </c>
      <c r="Z293" s="7">
        <f>M293*R293*L293</f>
        <v>0</v>
      </c>
      <c r="AA293" s="7">
        <f>Y293*L293</f>
        <v>0</v>
      </c>
      <c r="AB293" s="3"/>
    </row>
    <row r="294" spans="1:28" hidden="1" x14ac:dyDescent="0.15">
      <c r="A294" s="1" t="s">
        <v>275</v>
      </c>
      <c r="B294" s="7">
        <v>1900800.64</v>
      </c>
      <c r="C294" s="14">
        <v>0.16615233252446709</v>
      </c>
      <c r="D294" s="11">
        <v>163813.42000000001</v>
      </c>
      <c r="E294" s="13">
        <v>8.1976308044159722</v>
      </c>
      <c r="F294">
        <v>100</v>
      </c>
      <c r="G294" s="20">
        <v>-0.73334315444344045</v>
      </c>
      <c r="H294" s="14">
        <v>0.32374100719424459</v>
      </c>
      <c r="I294" s="15">
        <v>1</v>
      </c>
      <c r="J294" s="21">
        <v>0.87801353539106552</v>
      </c>
      <c r="K294" s="2" t="s">
        <v>309</v>
      </c>
      <c r="L294" s="14">
        <v>0</v>
      </c>
      <c r="M294" s="2">
        <v>0</v>
      </c>
      <c r="N294" s="14">
        <v>0.39414700396635116</v>
      </c>
      <c r="O294" s="15">
        <v>0</v>
      </c>
      <c r="P294" s="14">
        <v>0.52750895485214788</v>
      </c>
      <c r="Q294" s="14">
        <f>N294*0.4046+O294*0.1824+P294*0.413</f>
        <v>0.37733307615872275</v>
      </c>
      <c r="R294" s="17">
        <f>1/3+(Q294-MIN(Q293:Q594))/(MAX(Q293:Q594)-MIN(Q293:Q594))*2/3</f>
        <v>0.5653308440812187</v>
      </c>
      <c r="S294" s="13">
        <v>5.6720821221618492E-2</v>
      </c>
      <c r="T294" s="13">
        <v>1</v>
      </c>
      <c r="U294" s="13">
        <v>8.040038258560496E-2</v>
      </c>
      <c r="V294" s="14">
        <f>S294*0.2699+T294*0.4591+U294*0.2709</f>
        <v>0.49618941329015526</v>
      </c>
      <c r="W294" s="14">
        <f>(1/3+(V294-0.0743999105258543)/(0.835935714285715-0.0743999105258543)*2/3)/0.764560849939173</f>
        <v>0.91893007314038078</v>
      </c>
      <c r="X294" s="7">
        <f>M294*R294</f>
        <v>0</v>
      </c>
      <c r="Y294" s="7">
        <f>M294*R294*W294</f>
        <v>0</v>
      </c>
      <c r="Z294" s="7">
        <f>M294*R294*L294</f>
        <v>0</v>
      </c>
      <c r="AA294" s="7">
        <f>Y294*L294</f>
        <v>0</v>
      </c>
      <c r="AB294" s="3"/>
    </row>
    <row r="295" spans="1:28" hidden="1" x14ac:dyDescent="0.15">
      <c r="A295" s="1" t="s">
        <v>277</v>
      </c>
      <c r="B295" s="7">
        <v>650214.96000000008</v>
      </c>
      <c r="C295" s="14">
        <v>3.0000140261306811E-2</v>
      </c>
      <c r="D295" s="11">
        <v>244935.25</v>
      </c>
      <c r="E295" s="13">
        <v>1.693999985931423</v>
      </c>
      <c r="F295">
        <v>28</v>
      </c>
      <c r="G295" s="20">
        <v>0.28878953407255409</v>
      </c>
      <c r="H295" s="14">
        <v>0.27868852459016391</v>
      </c>
      <c r="I295" s="15">
        <v>1</v>
      </c>
      <c r="J295" s="21">
        <v>0.40968122296048082</v>
      </c>
      <c r="K295" s="2" t="s">
        <v>309</v>
      </c>
      <c r="L295" s="14">
        <v>0</v>
      </c>
      <c r="M295" s="2">
        <v>0</v>
      </c>
      <c r="N295" s="14">
        <v>0.47845878594104474</v>
      </c>
      <c r="O295" s="15">
        <v>0</v>
      </c>
      <c r="P295" s="14">
        <v>0.37963057551555024</v>
      </c>
      <c r="Q295" s="14">
        <f>N295*0.4046+O295*0.1824+P295*0.413</f>
        <v>0.35037185247966895</v>
      </c>
      <c r="R295" s="17">
        <f>1/3+(Q295-MIN(Q294:Q595))/(MAX(Q294:Q595)-MIN(Q294:Q595))*2/3</f>
        <v>0.49887171097634919</v>
      </c>
      <c r="S295" s="13">
        <v>1.1652906858236721E-2</v>
      </c>
      <c r="T295" s="13">
        <v>0.14285714285714313</v>
      </c>
      <c r="U295" s="13">
        <v>0.38858620418064505</v>
      </c>
      <c r="V295" s="14">
        <f>S295*0.2699+T295*0.4591+U295*0.2709</f>
        <v>0.17399883655928924</v>
      </c>
      <c r="W295" s="14">
        <f>(1/3+(V295-0.0743999105258543)/(0.835935714285715-0.0743999105258543)*2/3)/0.764560849939173</f>
        <v>0.55002112217047172</v>
      </c>
      <c r="X295" s="7">
        <f>M295*R295</f>
        <v>0</v>
      </c>
      <c r="Y295" s="7">
        <f>M295*R295*W295</f>
        <v>0</v>
      </c>
      <c r="Z295" s="7">
        <f>M295*R295*L295</f>
        <v>0</v>
      </c>
      <c r="AA295" s="7">
        <f>Y295*L295</f>
        <v>0</v>
      </c>
      <c r="AB295" s="3"/>
    </row>
    <row r="296" spans="1:28" hidden="1" x14ac:dyDescent="0.15">
      <c r="A296" s="1" t="s">
        <v>281</v>
      </c>
      <c r="B296" s="7">
        <v>314030.71000000002</v>
      </c>
      <c r="C296" s="14">
        <v>0.14731769386503629</v>
      </c>
      <c r="D296" s="11">
        <v>191531.04</v>
      </c>
      <c r="E296" s="13">
        <v>1.8991131887769761</v>
      </c>
      <c r="F296">
        <v>70</v>
      </c>
      <c r="G296" s="20">
        <v>0.68023229241023919</v>
      </c>
      <c r="H296" s="14">
        <v>0.4935064935064935</v>
      </c>
      <c r="I296" s="15">
        <v>1</v>
      </c>
      <c r="J296" s="21">
        <v>0.47343844173711552</v>
      </c>
      <c r="K296" s="2" t="s">
        <v>309</v>
      </c>
      <c r="L296" s="14">
        <v>0</v>
      </c>
      <c r="M296" s="2">
        <v>0</v>
      </c>
      <c r="N296" s="14">
        <v>7.6445734438694901E-2</v>
      </c>
      <c r="O296" s="15">
        <v>0</v>
      </c>
      <c r="P296" s="14">
        <v>0.39976225119785669</v>
      </c>
      <c r="Q296" s="14">
        <f>N296*0.4046+O296*0.1824+P296*0.413</f>
        <v>0.19603175389861077</v>
      </c>
      <c r="R296" s="17">
        <f>1/3+(Q296-MIN(Q295:Q596))/(MAX(Q295:Q596)-MIN(Q295:Q596))*2/3</f>
        <v>0.33333333333333331</v>
      </c>
      <c r="S296" s="13">
        <v>1.3074270482078723E-2</v>
      </c>
      <c r="T296" s="13">
        <v>0.64285714285714446</v>
      </c>
      <c r="U296" s="13">
        <v>0.50661110388100405</v>
      </c>
      <c r="V296" s="14">
        <f>S296*0.2699+T296*0.4591+U296*0.2709</f>
        <v>0.43590540793019206</v>
      </c>
      <c r="W296" s="14">
        <f>(1/3+(V296-0.0743999105258543)/(0.835935714285715-0.0743999105258543)*2/3)/0.764560849939173</f>
        <v>0.84990474842957942</v>
      </c>
      <c r="X296" s="7">
        <f>M296*R296</f>
        <v>0</v>
      </c>
      <c r="Y296" s="7">
        <f>M296*R296*W296</f>
        <v>0</v>
      </c>
      <c r="Z296" s="7">
        <f>M296*R296*L296</f>
        <v>0</v>
      </c>
      <c r="AA296" s="7">
        <f>Y296*L296</f>
        <v>0</v>
      </c>
      <c r="AB296" s="3"/>
    </row>
    <row r="297" spans="1:28" hidden="1" x14ac:dyDescent="0.15">
      <c r="A297" s="1" t="s">
        <v>284</v>
      </c>
      <c r="B297" s="7">
        <v>830292.22</v>
      </c>
      <c r="C297" s="14">
        <v>0.1033464820373723</v>
      </c>
      <c r="D297" s="11">
        <v>178899.09</v>
      </c>
      <c r="E297" s="13">
        <v>1.017082030094175</v>
      </c>
      <c r="F297">
        <v>28</v>
      </c>
      <c r="G297" s="20">
        <v>-8.085477549750851E-2</v>
      </c>
      <c r="H297" s="14">
        <v>0.2857142857142857</v>
      </c>
      <c r="I297" s="15">
        <v>1</v>
      </c>
      <c r="J297" s="21">
        <v>1.6795135091112998E-2</v>
      </c>
      <c r="K297" s="2" t="s">
        <v>309</v>
      </c>
      <c r="L297" s="14">
        <v>0</v>
      </c>
      <c r="M297" s="2">
        <v>0</v>
      </c>
      <c r="N297" s="14">
        <v>0.46531068835924749</v>
      </c>
      <c r="O297" s="15">
        <v>0</v>
      </c>
      <c r="P297" s="14">
        <v>0.25557473638451911</v>
      </c>
      <c r="Q297" s="14">
        <f>N297*0.4046+O297*0.1824+P297*0.413</f>
        <v>0.29381707063695794</v>
      </c>
      <c r="R297" s="17">
        <f>1/3+(Q297-MIN(Q297:Q598))/(MAX(Q297:Q598)-MIN(Q297:Q598))*2/3</f>
        <v>0.42127220892250261</v>
      </c>
      <c r="S297" s="13">
        <v>6.9620993192219269E-3</v>
      </c>
      <c r="T297" s="13">
        <v>0.14285714285714313</v>
      </c>
      <c r="U297" s="13">
        <v>0.27713381017688715</v>
      </c>
      <c r="V297" s="14">
        <f>S297*0.2699+T297*0.4591+U297*0.2709</f>
        <v>0.14254033406889113</v>
      </c>
      <c r="W297" s="14">
        <f>(1/3+(V297-0.0743999105258543)/(0.835935714285715-0.0743999105258543)*2/3)/0.764560849939173</f>
        <v>0.51400106450593219</v>
      </c>
      <c r="X297" s="7">
        <f>M297*R297</f>
        <v>0</v>
      </c>
      <c r="Y297" s="7">
        <f>M297*R297*W297</f>
        <v>0</v>
      </c>
      <c r="Z297" s="7">
        <f>M297*R297*L297</f>
        <v>0</v>
      </c>
      <c r="AA297" s="7">
        <f>Y297*L297</f>
        <v>0</v>
      </c>
      <c r="AB297" s="3"/>
    </row>
    <row r="298" spans="1:28" hidden="1" x14ac:dyDescent="0.15">
      <c r="A298" s="1" t="s">
        <v>285</v>
      </c>
      <c r="B298" s="7">
        <v>591433</v>
      </c>
      <c r="C298" s="14">
        <v>3.0000016908085961E-2</v>
      </c>
      <c r="D298" s="11">
        <v>36486.410000000003</v>
      </c>
      <c r="E298" s="13">
        <v>6.8633803964291991</v>
      </c>
      <c r="F298">
        <v>70</v>
      </c>
      <c r="G298" s="20">
        <v>-0.84420767431050736</v>
      </c>
      <c r="H298" s="14">
        <v>0.44444444444444442</v>
      </c>
      <c r="I298" s="15">
        <v>1</v>
      </c>
      <c r="J298" s="21">
        <v>0.85429920210742383</v>
      </c>
      <c r="K298" s="2" t="s">
        <v>309</v>
      </c>
      <c r="L298" s="14">
        <v>0</v>
      </c>
      <c r="M298" s="2">
        <v>0</v>
      </c>
      <c r="N298" s="14">
        <v>0.16826107244452479</v>
      </c>
      <c r="O298" s="15">
        <v>0</v>
      </c>
      <c r="P298" s="14">
        <v>0.52002103005765199</v>
      </c>
      <c r="Q298" s="14">
        <f>N298*0.4046+O298*0.1824+P298*0.413</f>
        <v>0.28284711532486495</v>
      </c>
      <c r="R298" s="17">
        <f>1/3+(Q298-MIN(Q297:Q598))/(MAX(Q297:Q598)-MIN(Q297:Q598))*2/3</f>
        <v>0.40915150461908667</v>
      </c>
      <c r="S298" s="13">
        <v>4.7474926918912148E-2</v>
      </c>
      <c r="T298" s="13">
        <v>0.64285714285714446</v>
      </c>
      <c r="U298" s="13">
        <v>4.6973339714297679E-2</v>
      </c>
      <c r="V298" s="14">
        <f>S298*0.2699+T298*0.4591+U298*0.2709</f>
        <v>0.32067427478973265</v>
      </c>
      <c r="W298" s="14">
        <f>(1/3+(V298-0.0743999105258543)/(0.835935714285715-0.0743999105258543)*2/3)/0.764560849939173</f>
        <v>0.71796483610424044</v>
      </c>
      <c r="X298" s="7">
        <f>M298*R298</f>
        <v>0</v>
      </c>
      <c r="Y298" s="7">
        <f>M298*R298*W298</f>
        <v>0</v>
      </c>
      <c r="Z298" s="7">
        <f>M298*R298*L298</f>
        <v>0</v>
      </c>
      <c r="AA298" s="7">
        <f>Y298*L298</f>
        <v>0</v>
      </c>
      <c r="AB298" s="3"/>
    </row>
    <row r="299" spans="1:28" hidden="1" x14ac:dyDescent="0.15">
      <c r="A299" s="1" t="s">
        <v>287</v>
      </c>
      <c r="B299" s="7">
        <v>1848944.65</v>
      </c>
      <c r="C299" s="14">
        <v>3.0000005678915271E-2</v>
      </c>
      <c r="D299" s="11">
        <v>1043689.33</v>
      </c>
      <c r="E299" s="13">
        <v>4.7638374748483594</v>
      </c>
      <c r="F299">
        <v>70</v>
      </c>
      <c r="G299" s="20">
        <v>2.847351550411529</v>
      </c>
      <c r="H299" s="14">
        <v>0.29545454545454553</v>
      </c>
      <c r="I299" s="15">
        <v>1</v>
      </c>
      <c r="J299" s="21">
        <v>0.79008519806149946</v>
      </c>
      <c r="K299" s="2" t="s">
        <v>309</v>
      </c>
      <c r="L299" s="14">
        <v>0</v>
      </c>
      <c r="M299" s="2">
        <v>0</v>
      </c>
      <c r="N299" s="14">
        <v>0.44708264504777873</v>
      </c>
      <c r="O299" s="15">
        <v>0</v>
      </c>
      <c r="P299" s="14">
        <v>0.49974512212022598</v>
      </c>
      <c r="Q299" s="14">
        <f>N299*0.4046+O299*0.1824+P299*0.413</f>
        <v>0.38728437362198459</v>
      </c>
      <c r="R299" s="17">
        <f>1/3+(Q299-MIN(Q298:Q599))/(MAX(Q298:Q599)-MIN(Q298:Q599))*2/3</f>
        <v>0.52454423777666093</v>
      </c>
      <c r="S299" s="13">
        <v>3.2925819933320569E-2</v>
      </c>
      <c r="T299" s="13">
        <v>0.64285714285714446</v>
      </c>
      <c r="U299" s="13">
        <v>1</v>
      </c>
      <c r="V299" s="14">
        <f>S299*0.2699+T299*0.4591+U299*0.2709</f>
        <v>0.57492239308571813</v>
      </c>
      <c r="W299" s="14">
        <f>(1/3+(V299-0.0743999105258543)/(0.835935714285715-0.0743999105258543)*2/3)/0.764560849939173</f>
        <v>1.0090795159882342</v>
      </c>
      <c r="X299" s="7">
        <f>M299*R299</f>
        <v>0</v>
      </c>
      <c r="Y299" s="7">
        <f>M299*R299*W299</f>
        <v>0</v>
      </c>
      <c r="Z299" s="7">
        <f>M299*R299*L299</f>
        <v>0</v>
      </c>
      <c r="AA299" s="7">
        <f>Y299*L299</f>
        <v>0</v>
      </c>
      <c r="AB299" s="3"/>
    </row>
    <row r="300" spans="1:28" hidden="1" x14ac:dyDescent="0.15">
      <c r="A300" s="1" t="s">
        <v>291</v>
      </c>
      <c r="B300" s="7">
        <v>260305.24</v>
      </c>
      <c r="C300" s="14">
        <v>3.0724544769056509E-2</v>
      </c>
      <c r="D300" s="11">
        <v>91133.97</v>
      </c>
      <c r="E300" s="13">
        <v>1.059213006336758</v>
      </c>
      <c r="F300">
        <v>70</v>
      </c>
      <c r="G300" s="20">
        <v>-0.12650549751362511</v>
      </c>
      <c r="H300" s="14">
        <v>0.30927835051546387</v>
      </c>
      <c r="I300" s="15">
        <v>1</v>
      </c>
      <c r="J300" s="21">
        <v>5.5902831614146588E-2</v>
      </c>
      <c r="K300" s="2" t="s">
        <v>309</v>
      </c>
      <c r="L300" s="14">
        <v>0</v>
      </c>
      <c r="M300" s="2">
        <v>0</v>
      </c>
      <c r="N300" s="14">
        <v>0.42121260047326514</v>
      </c>
      <c r="O300" s="15">
        <v>0</v>
      </c>
      <c r="P300" s="14">
        <v>0.26792319644965923</v>
      </c>
      <c r="Q300" s="14">
        <f>N300*0.4046+O300*0.1824+P300*0.413</f>
        <v>0.28107489828519233</v>
      </c>
      <c r="R300" s="17">
        <f>1/3+(Q300-MIN(Q299:Q600))/(MAX(Q299:Q600)-MIN(Q299:Q600))*2/3</f>
        <v>0.40719338190224502</v>
      </c>
      <c r="S300" s="13">
        <v>7.254052425348205E-3</v>
      </c>
      <c r="T300" s="13">
        <v>0.64285714285714446</v>
      </c>
      <c r="U300" s="13">
        <v>0.26336954479399322</v>
      </c>
      <c r="V300" s="14">
        <f>S300*0.2699+T300*0.4591+U300*0.2709</f>
        <v>0.36844039272000922</v>
      </c>
      <c r="W300" s="14">
        <f>(1/3+(V300-0.0743999105258543)/(0.835935714285715-0.0743999105258543)*2/3)/0.764560849939173</f>
        <v>0.77265715093343201</v>
      </c>
      <c r="X300" s="7">
        <f>M300*R300</f>
        <v>0</v>
      </c>
      <c r="Y300" s="7">
        <f>M300*R300*W300</f>
        <v>0</v>
      </c>
      <c r="Z300" s="7">
        <f>M300*R300*L300</f>
        <v>0</v>
      </c>
      <c r="AA300" s="7">
        <f>Y300*L300</f>
        <v>0</v>
      </c>
      <c r="AB300" s="3"/>
    </row>
    <row r="301" spans="1:28" hidden="1" x14ac:dyDescent="0.15">
      <c r="A301" s="1" t="s">
        <v>299</v>
      </c>
      <c r="B301" s="7">
        <v>52075.47</v>
      </c>
      <c r="C301" s="14">
        <v>6.0000034565218512E-2</v>
      </c>
      <c r="D301" s="11">
        <v>37735.85</v>
      </c>
      <c r="E301" s="13">
        <v>1.24E-2</v>
      </c>
      <c r="F301">
        <v>100</v>
      </c>
      <c r="G301" s="20">
        <v>1.6315794979225391</v>
      </c>
      <c r="H301" s="14">
        <v>0</v>
      </c>
      <c r="I301" s="15">
        <v>1</v>
      </c>
      <c r="J301" s="21">
        <v>-2.1465869999999998</v>
      </c>
      <c r="K301" s="2" t="s">
        <v>309</v>
      </c>
      <c r="L301" s="14">
        <v>0</v>
      </c>
      <c r="M301" s="2">
        <v>0</v>
      </c>
      <c r="N301" s="14">
        <v>1</v>
      </c>
      <c r="O301" s="15">
        <v>0</v>
      </c>
      <c r="P301" s="14">
        <v>1</v>
      </c>
      <c r="Q301" s="14">
        <f>N301*0.4046+O301*0.1824+P301*0.413</f>
        <v>0.81759999999999999</v>
      </c>
      <c r="R301" s="17">
        <f>1/3+(Q301-MIN(Q300:Q601))/(MAX(Q300:Q601)-MIN(Q300:Q601))*2/3</f>
        <v>1</v>
      </c>
      <c r="S301" s="13">
        <v>0</v>
      </c>
      <c r="T301" s="13">
        <v>1</v>
      </c>
      <c r="U301" s="13">
        <v>0.79345421509872927</v>
      </c>
      <c r="V301" s="14">
        <f>S301*0.2699+T301*0.4591+U301*0.2709</f>
        <v>0.67404674687024579</v>
      </c>
      <c r="W301" s="14">
        <f>(1/3+(V301-0.0743999105258543)/(0.835935714285715-0.0743999105258543)*2/3)/0.764560849939173</f>
        <v>1.1225771289266981</v>
      </c>
      <c r="X301" s="7">
        <f>M301*R301</f>
        <v>0</v>
      </c>
      <c r="Y301" s="7">
        <f>M301*R301*W301</f>
        <v>0</v>
      </c>
      <c r="Z301" s="7">
        <f>M301*R301*L301</f>
        <v>0</v>
      </c>
      <c r="AA301" s="7">
        <f>Y301*L301</f>
        <v>0</v>
      </c>
      <c r="AB301" s="3"/>
    </row>
    <row r="302" spans="1:28" hidden="1" x14ac:dyDescent="0.15">
      <c r="A302" s="1" t="s">
        <v>300</v>
      </c>
      <c r="B302" s="7">
        <v>71630.27</v>
      </c>
      <c r="C302" s="14">
        <v>0.14925896551834861</v>
      </c>
      <c r="D302" s="11">
        <v>22496.3</v>
      </c>
      <c r="E302" s="13">
        <v>1.24E-2</v>
      </c>
      <c r="F302">
        <v>28</v>
      </c>
      <c r="G302" s="20">
        <v>-0.1061002993268422</v>
      </c>
      <c r="H302" s="14">
        <v>9.5238095238095233E-2</v>
      </c>
      <c r="I302" s="15">
        <v>1</v>
      </c>
      <c r="J302" s="21">
        <v>-2.1465869999999998</v>
      </c>
      <c r="K302" s="2" t="s">
        <v>309</v>
      </c>
      <c r="L302" s="14">
        <v>0</v>
      </c>
      <c r="M302" s="2">
        <v>0</v>
      </c>
      <c r="N302" s="14">
        <v>0.82177023007688721</v>
      </c>
      <c r="O302" s="15">
        <v>0</v>
      </c>
      <c r="P302" s="14">
        <v>1</v>
      </c>
      <c r="Q302" s="14">
        <f>N302*0.4046+O302*0.1824+P302*0.413</f>
        <v>0.74548823508910855</v>
      </c>
      <c r="R302" s="17">
        <f>1/3+(Q302-MIN(Q302:Q603))/(MAX(Q302:Q603)-MIN(Q302:Q603))*2/3</f>
        <v>1</v>
      </c>
      <c r="S302" s="13">
        <v>0</v>
      </c>
      <c r="T302" s="13">
        <v>0.14285714285714313</v>
      </c>
      <c r="U302" s="13">
        <v>0.269521968146122</v>
      </c>
      <c r="V302" s="14">
        <f>S302*0.2699+T302*0.4591+U302*0.2709</f>
        <v>0.13859921545649886</v>
      </c>
      <c r="W302" s="14">
        <f>(1/3+(V302-0.0743999105258543)/(0.835935714285715-0.0743999105258543)*2/3)/0.764560849939173</f>
        <v>0.50948847463537206</v>
      </c>
      <c r="X302" s="7">
        <f>M302*R302</f>
        <v>0</v>
      </c>
      <c r="Y302" s="7">
        <f>M302*R302*W302</f>
        <v>0</v>
      </c>
      <c r="Z302" s="7">
        <f>M302*R302*L302</f>
        <v>0</v>
      </c>
      <c r="AA302" s="7">
        <f>Y302*L302</f>
        <v>0</v>
      </c>
      <c r="AB302" s="3"/>
    </row>
    <row r="303" spans="1:28" hidden="1" x14ac:dyDescent="0.15">
      <c r="A303" s="1" t="s">
        <v>305</v>
      </c>
      <c r="B303" s="7">
        <v>85126.209999999992</v>
      </c>
      <c r="C303" s="14">
        <v>3.0000043464874102E-2</v>
      </c>
      <c r="D303" s="11">
        <v>4854.37</v>
      </c>
      <c r="E303" s="13">
        <v>1.488318027842735</v>
      </c>
      <c r="F303">
        <v>70</v>
      </c>
      <c r="G303" s="20">
        <v>-0.93952586610696853</v>
      </c>
      <c r="H303" s="14">
        <v>0.44444444444444442</v>
      </c>
      <c r="I303" s="15">
        <v>1</v>
      </c>
      <c r="J303" s="21">
        <v>0.32810059322504798</v>
      </c>
      <c r="K303" s="2" t="s">
        <v>309</v>
      </c>
      <c r="L303" s="14">
        <v>0</v>
      </c>
      <c r="M303" s="2">
        <v>0</v>
      </c>
      <c r="N303" s="14">
        <v>0.16826107244452479</v>
      </c>
      <c r="O303" s="15">
        <v>0</v>
      </c>
      <c r="P303" s="14">
        <v>0.35387106450051992</v>
      </c>
      <c r="Q303" s="14">
        <f>N303*0.4046+O303*0.1824+P303*0.413</f>
        <v>0.21422717954976944</v>
      </c>
      <c r="R303" s="17">
        <f>1/3+(Q303-MIN(Q302:Q603))/(MAX(Q302:Q603)-MIN(Q302:Q603))*2/3</f>
        <v>0.33333333333333331</v>
      </c>
      <c r="S303" s="13">
        <v>1.0227601958767154E-2</v>
      </c>
      <c r="T303" s="13">
        <v>0.64285714285714446</v>
      </c>
      <c r="U303" s="13">
        <v>1.8233709664940954E-2</v>
      </c>
      <c r="V303" s="14">
        <f>S303*0.2699+T303*0.4591+U303*0.2709</f>
        <v>0.30283565600261875</v>
      </c>
      <c r="W303" s="14">
        <f>(1/3+(V303-0.0743999105258543)/(0.835935714285715-0.0743999105258543)*2/3)/0.764560849939173</f>
        <v>0.69753957658771704</v>
      </c>
      <c r="X303" s="7">
        <f>M303*R303</f>
        <v>0</v>
      </c>
      <c r="Y303" s="7">
        <f>M303*R303*W303</f>
        <v>0</v>
      </c>
      <c r="Z303" s="7">
        <f>M303*R303*L303</f>
        <v>0</v>
      </c>
      <c r="AA303" s="7">
        <f>Y303*L303</f>
        <v>0</v>
      </c>
      <c r="AB303" s="3"/>
    </row>
  </sheetData>
  <autoFilter ref="A1:AA303" xr:uid="{7A8D6CB6-AAC4-490F-B55A-4708316DE80D}">
    <filterColumn colId="10">
      <filters>
        <filter val="中优先级"/>
      </filters>
    </filterColumn>
    <sortState xmlns:xlrd2="http://schemas.microsoft.com/office/spreadsheetml/2017/richdata2" ref="A2:AA303">
      <sortCondition descending="1" ref="Z1:Z303"/>
    </sortState>
  </autoFilter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xbc</cp:lastModifiedBy>
  <dcterms:created xsi:type="dcterms:W3CDTF">2020-09-12T16:04:03Z</dcterms:created>
  <dcterms:modified xsi:type="dcterms:W3CDTF">2020-09-13T09:57:55Z</dcterms:modified>
</cp:coreProperties>
</file>