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tuenl-my.sharepoint.com/personal/b_e_acosta_angulo_tue_nl/Documents/Documents/MATLAB/faradaic efficiency/"/>
    </mc:Choice>
  </mc:AlternateContent>
  <xr:revisionPtr revIDLastSave="390" documentId="8_{6D1049CC-1BF8-4D4D-BBB8-2E4CEB8757BB}" xr6:coauthVersionLast="47" xr6:coauthVersionMax="47" xr10:uidLastSave="{02B51D9B-8616-4761-B771-A6BCA951D1CF}"/>
  <bookViews>
    <workbookView xWindow="-108" yWindow="-108" windowWidth="23256" windowHeight="12456" activeTab="4" xr2:uid="{3B267406-6ED4-41AD-BCB7-B7607A555F24}"/>
  </bookViews>
  <sheets>
    <sheet name="electrolyte" sheetId="1" r:id="rId1"/>
    <sheet name="water" sheetId="3" r:id="rId2"/>
    <sheet name="kinetics" sheetId="2" r:id="rId3"/>
    <sheet name="custom" sheetId="5" r:id="rId4"/>
    <sheet name="dimensions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4" l="1"/>
  <c r="S2" i="4"/>
  <c r="M2" i="4"/>
  <c r="N2" i="4"/>
  <c r="B5" i="4"/>
  <c r="B4" i="4"/>
  <c r="B3" i="4"/>
  <c r="L2" i="4"/>
  <c r="B6" i="4" s="1"/>
  <c r="J2" i="4"/>
  <c r="H2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836650F-2F21-4641-8ACF-C034E2FDEDAE}" keepAlive="1" name="Query - VI_exp_a" description="Connection to the 'VI_exp_a' query in the workbook." type="5" refreshedVersion="0" background="1" saveData="1">
    <dbPr connection="Provider=Microsoft.Mashup.OleDb.1;Data Source=$Workbook$;Location=VI_exp_a;Extended Properties=&quot;&quot;" command="SELECT * FROM [VI_exp_a]"/>
  </connection>
  <connection id="2" xr16:uid="{E1E015DA-AE38-4FCD-8982-7531154BE839}" keepAlive="1" name="Query - VI_exp_a (2)" description="Connection to the 'VI_exp_a (2)' query in the workbook." type="5" refreshedVersion="0" background="1" saveData="1">
    <dbPr connection="Provider=Microsoft.Mashup.OleDb.1;Data Source=$Workbook$;Location=&quot;VI_exp_a (2)&quot;;Extended Properties=&quot;&quot;" command="SELECT * FROM [VI_exp_a (2)]"/>
  </connection>
</connections>
</file>

<file path=xl/sharedStrings.xml><?xml version="1.0" encoding="utf-8"?>
<sst xmlns="http://schemas.openxmlformats.org/spreadsheetml/2006/main" count="62" uniqueCount="62">
  <si>
    <t>nProtons</t>
  </si>
  <si>
    <t>Rfit</t>
  </si>
  <si>
    <t>Tref</t>
  </si>
  <si>
    <t>xref</t>
  </si>
  <si>
    <t>deltaG</t>
  </si>
  <si>
    <t>preFactor</t>
  </si>
  <si>
    <t>transferCoeff</t>
  </si>
  <si>
    <t>MacMullin</t>
  </si>
  <si>
    <t>qPos</t>
  </si>
  <si>
    <t>qNeg</t>
  </si>
  <si>
    <t>rhox</t>
  </si>
  <si>
    <t>alphax</t>
  </si>
  <si>
    <t>Bx</t>
  </si>
  <si>
    <t>U</t>
  </si>
  <si>
    <t>W</t>
  </si>
  <si>
    <t>density</t>
  </si>
  <si>
    <t>potential</t>
  </si>
  <si>
    <t>conductivity</t>
  </si>
  <si>
    <t>Hvap</t>
  </si>
  <si>
    <t>Etn</t>
  </si>
  <si>
    <t>Antoine</t>
  </si>
  <si>
    <t>nElectrons</t>
  </si>
  <si>
    <t>Mw_salt</t>
  </si>
  <si>
    <t>A_electrodes</t>
  </si>
  <si>
    <t>[g/mol]</t>
  </si>
  <si>
    <t>Rvals</t>
  </si>
  <si>
    <t>ratio</t>
  </si>
  <si>
    <t>gap</t>
  </si>
  <si>
    <t>mmbrn_thick</t>
  </si>
  <si>
    <t>Lport</t>
  </si>
  <si>
    <t>g_holdup_cell</t>
  </si>
  <si>
    <t>g_holdup_manifold</t>
  </si>
  <si>
    <t>cell</t>
  </si>
  <si>
    <t>section</t>
  </si>
  <si>
    <t>ports_in</t>
  </si>
  <si>
    <t>ports_out</t>
  </si>
  <si>
    <t>manifold_in</t>
  </si>
  <si>
    <t>manifold_out</t>
  </si>
  <si>
    <t>DInlet</t>
  </si>
  <si>
    <t>dAnod</t>
  </si>
  <si>
    <t>dCathod</t>
  </si>
  <si>
    <t>Name</t>
  </si>
  <si>
    <t>rcell</t>
  </si>
  <si>
    <t>rinletA</t>
  </si>
  <si>
    <t>rinletC</t>
  </si>
  <si>
    <t>routA</t>
  </si>
  <si>
    <t>routC</t>
  </si>
  <si>
    <t>rMinA</t>
  </si>
  <si>
    <t>rMinC</t>
  </si>
  <si>
    <t>rMoutA</t>
  </si>
  <si>
    <t>rMoutC</t>
  </si>
  <si>
    <t>Ainlet</t>
  </si>
  <si>
    <t>Aanod</t>
  </si>
  <si>
    <t>Acathod</t>
  </si>
  <si>
    <t>dMin</t>
  </si>
  <si>
    <t>AMinlet</t>
  </si>
  <si>
    <t>dMoutA</t>
  </si>
  <si>
    <t>AMA</t>
  </si>
  <si>
    <t>dMoutC</t>
  </si>
  <si>
    <t>AMC</t>
  </si>
  <si>
    <t>alphA</t>
  </si>
  <si>
    <t>alphC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</si>
</sst>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E77065-3E67-4540-86CB-A9D405BFA63F}">
  <dimension ref="A1:N7"/>
  <sheetViews>
    <sheetView workbookViewId="0">
      <selection activeCell="A4" sqref="A4"/>
    </sheetView>
  </sheetViews>
  <sheetFormatPr defaultRowHeight="14.4" x14ac:dyDescent="0.3"/>
  <cols>
    <col min="13" max="13" width="10.5546875" bestFit="1" customWidth="1"/>
  </cols>
  <sheetData>
    <row r="1" spans="1:14" x14ac:dyDescent="0.3">
      <c r="A1" t="s">
        <v>22</v>
      </c>
      <c r="B1" t="s">
        <v>0</v>
      </c>
      <c r="C1" t="s">
        <v>8</v>
      </c>
      <c r="D1" t="s">
        <v>21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17</v>
      </c>
      <c r="N1" t="s">
        <v>19</v>
      </c>
    </row>
    <row r="2" spans="1:14" x14ac:dyDescent="0.3">
      <c r="A2">
        <v>56.105600000000003</v>
      </c>
      <c r="B2">
        <v>1</v>
      </c>
      <c r="C2">
        <v>1</v>
      </c>
      <c r="D2">
        <v>1</v>
      </c>
      <c r="E2">
        <v>1</v>
      </c>
      <c r="F2">
        <v>13</v>
      </c>
      <c r="G2">
        <v>13</v>
      </c>
      <c r="H2">
        <v>15</v>
      </c>
      <c r="I2">
        <v>47.905999999999999</v>
      </c>
      <c r="J2">
        <v>15.840999999999999</v>
      </c>
      <c r="K2" s="1">
        <v>54.59</v>
      </c>
      <c r="L2">
        <v>1.5184</v>
      </c>
      <c r="M2">
        <v>-2.04</v>
      </c>
      <c r="N2">
        <v>1.4850000000000001</v>
      </c>
    </row>
    <row r="3" spans="1:14" x14ac:dyDescent="0.3">
      <c r="A3" t="s">
        <v>24</v>
      </c>
      <c r="I3">
        <v>-11712</v>
      </c>
      <c r="J3">
        <v>-6820.6</v>
      </c>
      <c r="K3" s="1">
        <v>-0.11559999999999999</v>
      </c>
      <c r="L3" s="1">
        <v>-1.5421E-3</v>
      </c>
      <c r="M3" s="1">
        <v>-2.8E-3</v>
      </c>
      <c r="N3" s="1">
        <v>-1.4899999999999999E-4</v>
      </c>
    </row>
    <row r="4" spans="1:14" x14ac:dyDescent="0.3">
      <c r="I4">
        <v>-6.132E-2</v>
      </c>
      <c r="J4">
        <v>-1.7347000000000001E-2</v>
      </c>
      <c r="K4" s="1">
        <v>1.0089999999999999E-3</v>
      </c>
      <c r="L4" s="1">
        <v>9.5229999999999995E-5</v>
      </c>
      <c r="M4" s="1">
        <v>5.3299999999999997E-3</v>
      </c>
      <c r="N4" s="1">
        <v>-9.8399999999999994E-8</v>
      </c>
    </row>
    <row r="5" spans="1:14" x14ac:dyDescent="0.3">
      <c r="I5">
        <v>279.31</v>
      </c>
      <c r="J5">
        <v>96.542000000000002</v>
      </c>
      <c r="K5">
        <v>-4.383</v>
      </c>
      <c r="L5" s="1">
        <v>9.8399999999999994E-8</v>
      </c>
      <c r="M5">
        <v>207</v>
      </c>
      <c r="N5">
        <v>1.5</v>
      </c>
    </row>
    <row r="6" spans="1:14" x14ac:dyDescent="0.3">
      <c r="K6" s="1">
        <v>2.3429999999999999E-2</v>
      </c>
      <c r="M6" s="1">
        <v>1.0399999999999999E-3</v>
      </c>
    </row>
    <row r="7" spans="1:14" x14ac:dyDescent="0.3">
      <c r="K7" s="1">
        <v>-1.8650000000000001E-4</v>
      </c>
      <c r="M7" s="1">
        <v>-2.9999999999999999E-7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1ED29-8F9B-482F-85CA-F698850D43B0}">
  <dimension ref="A1:B4"/>
  <sheetViews>
    <sheetView workbookViewId="0">
      <selection activeCell="G12" sqref="G12"/>
    </sheetView>
  </sheetViews>
  <sheetFormatPr defaultRowHeight="14.4" x14ac:dyDescent="0.3"/>
  <sheetData>
    <row r="1" spans="1:2" x14ac:dyDescent="0.3">
      <c r="A1" t="s">
        <v>20</v>
      </c>
      <c r="B1" t="s">
        <v>18</v>
      </c>
    </row>
    <row r="2" spans="1:2" x14ac:dyDescent="0.3">
      <c r="A2">
        <v>4.6543000000000001</v>
      </c>
      <c r="B2">
        <v>42.96</v>
      </c>
    </row>
    <row r="3" spans="1:2" x14ac:dyDescent="0.3">
      <c r="A3">
        <v>1435.2639999999999</v>
      </c>
      <c r="B3">
        <v>40.762</v>
      </c>
    </row>
    <row r="4" spans="1:2" x14ac:dyDescent="0.3">
      <c r="A4">
        <v>-64.847999999999999</v>
      </c>
      <c r="B4">
        <v>-6.6820000000000004E-2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44EFC6-DCA0-489D-84B9-5D9221DC6224}">
  <dimension ref="A1:H3"/>
  <sheetViews>
    <sheetView workbookViewId="0">
      <selection activeCell="L6" sqref="L6"/>
    </sheetView>
  </sheetViews>
  <sheetFormatPr defaultRowHeight="14.4" x14ac:dyDescent="0.3"/>
  <cols>
    <col min="6" max="6" width="12.33203125" bestFit="1" customWidth="1"/>
    <col min="7" max="7" width="10.33203125" bestFit="1" customWidth="1"/>
  </cols>
  <sheetData>
    <row r="1" spans="1:8" x14ac:dyDescent="0.3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60</v>
      </c>
      <c r="H1" t="s">
        <v>61</v>
      </c>
    </row>
    <row r="2" spans="1:8" x14ac:dyDescent="0.3">
      <c r="A2">
        <v>0.42799999999999999</v>
      </c>
      <c r="B2">
        <v>60</v>
      </c>
      <c r="C2">
        <v>0.3</v>
      </c>
      <c r="D2">
        <v>32400</v>
      </c>
      <c r="E2">
        <v>29.5</v>
      </c>
      <c r="F2">
        <v>1.2</v>
      </c>
      <c r="G2">
        <v>6.7500000000000004E-2</v>
      </c>
      <c r="H2">
        <v>0.11749999999999999</v>
      </c>
    </row>
    <row r="3" spans="1:8" x14ac:dyDescent="0.3">
      <c r="G3">
        <v>9.5E-4</v>
      </c>
      <c r="H3">
        <v>9.5E-4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13C41-33AB-4898-BB5D-B39DB42CF4AF}">
  <dimension ref="A1:D6"/>
  <sheetViews>
    <sheetView workbookViewId="0">
      <selection activeCell="B6" sqref="B6"/>
    </sheetView>
  </sheetViews>
  <sheetFormatPr defaultRowHeight="14.4" x14ac:dyDescent="0.3"/>
  <cols>
    <col min="1" max="2" width="13.5546875" customWidth="1"/>
    <col min="3" max="3" width="14.6640625" customWidth="1"/>
    <col min="4" max="4" width="19.33203125" customWidth="1"/>
  </cols>
  <sheetData>
    <row r="1" spans="1:4" x14ac:dyDescent="0.3">
      <c r="A1" t="s">
        <v>33</v>
      </c>
      <c r="B1" t="s">
        <v>25</v>
      </c>
      <c r="C1" t="s">
        <v>30</v>
      </c>
      <c r="D1" t="s">
        <v>31</v>
      </c>
    </row>
    <row r="2" spans="1:4" x14ac:dyDescent="0.3">
      <c r="A2" t="s">
        <v>32</v>
      </c>
      <c r="B2">
        <v>0.25</v>
      </c>
      <c r="C2">
        <v>0.2</v>
      </c>
      <c r="D2">
        <v>0.25</v>
      </c>
    </row>
    <row r="3" spans="1:4" x14ac:dyDescent="0.3">
      <c r="A3" t="s">
        <v>35</v>
      </c>
      <c r="B3">
        <v>1200</v>
      </c>
    </row>
    <row r="4" spans="1:4" x14ac:dyDescent="0.3">
      <c r="A4" t="s">
        <v>34</v>
      </c>
      <c r="B4">
        <v>800</v>
      </c>
    </row>
    <row r="5" spans="1:4" x14ac:dyDescent="0.3">
      <c r="A5" t="s">
        <v>37</v>
      </c>
      <c r="B5">
        <v>2.5</v>
      </c>
    </row>
    <row r="6" spans="1:4" x14ac:dyDescent="0.3">
      <c r="A6" t="s">
        <v>36</v>
      </c>
      <c r="B6">
        <v>0.85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B2FB2-4503-4D11-A7E1-9FEAF0744223}">
  <dimension ref="A1:S10"/>
  <sheetViews>
    <sheetView tabSelected="1" zoomScaleNormal="100" workbookViewId="0">
      <selection activeCell="D2" sqref="D2"/>
    </sheetView>
  </sheetViews>
  <sheetFormatPr defaultRowHeight="14.4" x14ac:dyDescent="0.3"/>
  <cols>
    <col min="1" max="1" width="11.44140625" customWidth="1"/>
    <col min="5" max="5" width="13.6640625" customWidth="1"/>
    <col min="12" max="12" width="13" customWidth="1"/>
    <col min="15" max="15" width="11.44140625" bestFit="1" customWidth="1"/>
    <col min="20" max="20" width="11.44140625" bestFit="1" customWidth="1"/>
  </cols>
  <sheetData>
    <row r="1" spans="1:19" x14ac:dyDescent="0.3">
      <c r="A1" t="s">
        <v>41</v>
      </c>
      <c r="B1" t="s">
        <v>26</v>
      </c>
      <c r="C1" t="s">
        <v>27</v>
      </c>
      <c r="D1" t="s">
        <v>7</v>
      </c>
      <c r="E1" t="s">
        <v>28</v>
      </c>
      <c r="F1" t="s">
        <v>29</v>
      </c>
      <c r="G1" t="s">
        <v>38</v>
      </c>
      <c r="H1" t="s">
        <v>51</v>
      </c>
      <c r="I1" t="s">
        <v>39</v>
      </c>
      <c r="J1" t="s">
        <v>52</v>
      </c>
      <c r="K1" t="s">
        <v>40</v>
      </c>
      <c r="L1" t="s">
        <v>53</v>
      </c>
      <c r="M1" t="s">
        <v>54</v>
      </c>
      <c r="N1" t="s">
        <v>55</v>
      </c>
      <c r="O1" t="s">
        <v>56</v>
      </c>
      <c r="P1" t="s">
        <v>57</v>
      </c>
      <c r="Q1" t="s">
        <v>58</v>
      </c>
      <c r="R1" t="s">
        <v>59</v>
      </c>
      <c r="S1" t="s">
        <v>23</v>
      </c>
    </row>
    <row r="2" spans="1:19" x14ac:dyDescent="0.3">
      <c r="A2" t="s">
        <v>42</v>
      </c>
      <c r="D2">
        <v>100</v>
      </c>
      <c r="E2" s="1">
        <f>0.003</f>
        <v>3.0000000000000001E-3</v>
      </c>
      <c r="F2" s="1">
        <v>5.0000000000000001E-3</v>
      </c>
      <c r="G2" s="1">
        <v>2E-3</v>
      </c>
      <c r="H2" s="1">
        <f>PI()*G2^2/4</f>
        <v>3.1415926535897929E-6</v>
      </c>
      <c r="I2" s="1">
        <v>2.3999999999999998E-3</v>
      </c>
      <c r="J2" s="1">
        <f>PI()*I2^2/4</f>
        <v>4.5238934211693013E-6</v>
      </c>
      <c r="K2" s="1">
        <v>2.5000000000000001E-3</v>
      </c>
      <c r="L2" s="1">
        <f>PI()*K2^2/4</f>
        <v>4.9087385212340517E-6</v>
      </c>
      <c r="M2" s="1">
        <f>3*G2</f>
        <v>6.0000000000000001E-3</v>
      </c>
      <c r="N2" s="1">
        <f>PI()*M2^2/4</f>
        <v>2.8274333882308137E-5</v>
      </c>
      <c r="S2">
        <f>20000/(100^2)</f>
        <v>2</v>
      </c>
    </row>
    <row r="3" spans="1:19" x14ac:dyDescent="0.3">
      <c r="A3" t="s">
        <v>43</v>
      </c>
      <c r="B3" s="1">
        <f>H2/F2</f>
        <v>6.2831853071795862E-4</v>
      </c>
    </row>
    <row r="4" spans="1:19" x14ac:dyDescent="0.3">
      <c r="A4" t="s">
        <v>44</v>
      </c>
      <c r="B4" s="1">
        <f>H2/F2</f>
        <v>6.2831853071795862E-4</v>
      </c>
    </row>
    <row r="5" spans="1:19" x14ac:dyDescent="0.3">
      <c r="A5" t="s">
        <v>45</v>
      </c>
      <c r="B5" s="1">
        <f>J2/F2</f>
        <v>9.0477868423386029E-4</v>
      </c>
    </row>
    <row r="6" spans="1:19" x14ac:dyDescent="0.3">
      <c r="A6" t="s">
        <v>46</v>
      </c>
      <c r="B6" s="1">
        <f>L2/F2</f>
        <v>9.8174770424681022E-4</v>
      </c>
    </row>
    <row r="7" spans="1:19" x14ac:dyDescent="0.3">
      <c r="A7" t="s">
        <v>47</v>
      </c>
    </row>
    <row r="8" spans="1:19" x14ac:dyDescent="0.3">
      <c r="A8" t="s">
        <v>48</v>
      </c>
    </row>
    <row r="9" spans="1:19" x14ac:dyDescent="0.3">
      <c r="A9" t="s">
        <v>49</v>
      </c>
    </row>
    <row r="10" spans="1:19" x14ac:dyDescent="0.3">
      <c r="A10" t="s">
        <v>50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I E A A B Q S w M E F A A C A A g A p 0 7 L W D I 2 4 p y k A A A A 9 g A A A B I A H A B D b 2 5 m a W c v U G F j a 2 F n Z S 5 4 b W w g o h g A K K A U A A A A A A A A A A A A A A A A A A A A A A A A A A A A h Y 9 B D o I w F E S v Q r q n L T U m S j 5 l 4 R a M i Y l x S 2 q F R v g Y W i x 3 c + G R v I I Y R d 2 5 n D d v M X O / 3 i A d m j q 4 6 M 6 a F h M S U U 4 C j a o 9 G C w T 0 r t j u C C p h E 2 h T k W p g 1 F G G w / 2 k J D K u X P M m P e e + h l t u 5 I J z i O 2 z 7 O t q n R T k I 9 s / s u h Q e s K V J p I 2 L 3 G S E E j s a R i L i g H N k H I D X 4 F M e 5 9 t j 8 Q V n 3 t + k 5 L j e E 6 A z Z F Y O 8 P 8 g F Q S w M E F A A C A A g A p 0 7 L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d O y 1 i l 8 R z K X A E A A G 4 D A A A T A B w A R m 9 y b X V s Y X M v U 2 V j d G l v b j E u b S C i G A A o o B Q A A A A A A A A A A A A A A A A A A A A A A A A A A A D N k U F r w j A U x + + F f o d H v C h 0 p b r O w 6 S H U R 3 z s j l a v d g h X f t m A 2 k i S S q K + N 0 X V 5 0 T F T w u l y S / l / b 9 k 5 / C T F P B I a r n d s + 2 b E s V q c Q c J s M Z r h a z F A J g q G 0 L z I h E J T M 0 J F R L t y + y q k S u m 8 + U o R s K r s 1 G N U n 4 m I w V S p V 0 v I 7 v + Z 6 X v H H s S 7 p E u I N 4 D A P K 8 0 I s k S d R U X E N Y S W l + R J K k S N L D m 1 d v d K k 5 U z 7 y G h J N c q A O M S B U L C q 5 C r w H X i v h M Z I r x k G x 6 X 7 K j h + t J w 6 b 4 O E R c r n C P F 6 g c T k j t N P c y a W K V d f Q p b 1 3 3 Z F 1 a z v 5 m w 2 p K Z t 0 0 2 b C m h c 6 a 0 D B 9 6 5 w u + v c P + E b 1 u 2 R f m l d H / f v k F + X 7 / Z a Z F / q 2 D A M 5 F T P g + 6 D 5 7 X v l H J S I r S 1 H J 4 w T Q 3 I Y 9 e 9 p U 9 P x i B 6 Z 4 / M R Z l K U u l C r S s z i 3 n t 2 i + 0 H / n n J q L D b n u + u 7 u 2 I + + y T m K z 9 H o F F 3 y u 8 / V + w Z Q S w E C L Q A U A A I A C A C n T s t Y M j b i n K Q A A A D 2 A A A A E g A A A A A A A A A A A A A A A A A A A A A A Q 2 9 u Z m l n L 1 B h Y 2 t h Z 2 U u e G 1 s U E s B A i 0 A F A A C A A g A p 0 7 L W A / K 6 a u k A A A A 6 Q A A A B M A A A A A A A A A A A A A A A A A 8 A A A A F t D b 2 5 0 Z W 5 0 X 1 R 5 c G V z X S 5 4 b W x Q S w E C L Q A U A A I A C A C n T s t Y p f E c y l w B A A B u A w A A E w A A A A A A A A A A A A A A A A D h A Q A A R m 9 y b X V s Y X M v U 2 V j d G l v b j E u b V B L B Q Y A A A A A A w A D A M I A A A C K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G E g A A A A A A A G Q S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W S V 9 l e H B f Y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Y y N j V m M D A 4 L T E w Y T Y t N D V l N S 1 i M T I x L T V m N j U x N j h i M z d j N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i 0 x M V Q w N z o z N D o 0 M S 4 w M T g 0 N T g y W i I g L z 4 8 R W 5 0 c n k g V H l w Z T 0 i R m l s b E N v b H V t b l R 5 c G V z I i B W Y W x 1 Z T 0 i c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S V 9 l e H B f Y S 9 B d X R v U m V t b 3 Z l Z E N v b H V t b n M x L n t D b 2 x 1 b W 4 x L D B 9 J n F 1 b 3 Q 7 L C Z x d W 9 0 O 1 N l Y 3 R p b 2 4 x L 1 Z J X 2 V 4 c F 9 h L 0 F 1 d G 9 S Z W 1 v d m V k Q 2 9 s d W 1 u c z E u e 0 N v b H V t b j I s M X 0 m c X V v d D s s J n F 1 b 3 Q 7 U 2 V j d G l v b j E v V k l f Z X h w X 2 E v Q X V 0 b 1 J l b W 9 2 Z W R D b 2 x 1 b W 5 z M S 5 7 Q 2 9 s d W 1 u M y w y f S Z x d W 9 0 O y w m c X V v d D t T Z W N 0 a W 9 u M S 9 W S V 9 l e H B f Y S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Z J X 2 V 4 c F 9 h L 0 F 1 d G 9 S Z W 1 v d m V k Q 2 9 s d W 1 u c z E u e 0 N v b H V t b j E s M H 0 m c X V v d D s s J n F 1 b 3 Q 7 U 2 V j d G l v b j E v V k l f Z X h w X 2 E v Q X V 0 b 1 J l b W 9 2 Z W R D b 2 x 1 b W 5 z M S 5 7 Q 2 9 s d W 1 u M i w x f S Z x d W 9 0 O y w m c X V v d D t T Z W N 0 a W 9 u M S 9 W S V 9 l e H B f Y S 9 B d X R v U m V t b 3 Z l Z E N v b H V t b n M x L n t D b 2 x 1 b W 4 z L D J 9 J n F 1 b 3 Q 7 L C Z x d W 9 0 O 1 N l Y 3 R p b 2 4 x L 1 Z J X 2 V 4 c F 9 h L 0 F 1 d G 9 S Z W 1 v d m V k Q 2 9 s d W 1 u c z E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Z J X 2 V 4 c F 9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J X 2 V 4 c F 9 h L 0 N o Y W 5 n Z S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S V 9 l e H B f Y S U y M C g y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R m N j k x Y W R k L W M y N j I t N G F k M i 1 h M 2 Z l L T Q x O T Y z Y z k 5 Y j A 3 Y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i 0 x M V Q w N z o 1 M D o y M y 4 z M T Q 0 M j A 1 W i I g L z 4 8 R W 5 0 c n k g V H l w Z T 0 i R m l s b E N v b H V t b l R 5 c G V z I i B W Y W x 1 Z T 0 i c 0 F 3 T U R B d z 0 9 I i A v P j x F b n R y e S B U e X B l P S J G a W x s Q 2 9 s d W 1 u T m F t Z X M i I F Z h b H V l P S J z W y Z x d W 9 0 O 2 k m c X V v d D s s J n F 1 b 3 Q 7 V i Z x d W 9 0 O y w m c X V v d D t U J n F 1 b 3 Q 7 L C Z x d W 9 0 O 1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S V 9 l e H B f Y S A o M i k v Q X V 0 b 1 J l b W 9 2 Z W R D b 2 x 1 b W 5 z M S 5 7 a S w w f S Z x d W 9 0 O y w m c X V v d D t T Z W N 0 a W 9 u M S 9 W S V 9 l e H B f Y S A o M i k v Q X V 0 b 1 J l b W 9 2 Z W R D b 2 x 1 b W 5 z M S 5 7 V i w x f S Z x d W 9 0 O y w m c X V v d D t T Z W N 0 a W 9 u M S 9 W S V 9 l e H B f Y S A o M i k v Q X V 0 b 1 J l b W 9 2 Z W R D b 2 x 1 b W 5 z M S 5 7 V C w y f S Z x d W 9 0 O y w m c X V v d D t T Z W N 0 a W 9 u M S 9 W S V 9 l e H B f Y S A o M i k v Q X V 0 b 1 J l b W 9 2 Z W R D b 2 x 1 b W 5 z M S 5 7 U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W S V 9 l e H B f Y S A o M i k v Q X V 0 b 1 J l b W 9 2 Z W R D b 2 x 1 b W 5 z M S 5 7 a S w w f S Z x d W 9 0 O y w m c X V v d D t T Z W N 0 a W 9 u M S 9 W S V 9 l e H B f Y S A o M i k v Q X V 0 b 1 J l b W 9 2 Z W R D b 2 x 1 b W 5 z M S 5 7 V i w x f S Z x d W 9 0 O y w m c X V v d D t T Z W N 0 a W 9 u M S 9 W S V 9 l e H B f Y S A o M i k v Q X V 0 b 1 J l b W 9 2 Z W R D b 2 x 1 b W 5 z M S 5 7 V C w y f S Z x d W 9 0 O y w m c X V v d D t T Z W N 0 a W 9 u M S 9 W S V 9 l e H B f Y S A o M i k v Q X V 0 b 1 J l b W 9 2 Z W R D b 2 x 1 b W 5 z M S 5 7 U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k l f Z X h w X 2 E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k l f Z X h w X 2 E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k l f Z X h w X 2 E l M j A o M i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N t G t Y / 6 U J E + S D F T i T n z w 5 A A A A A A C A A A A A A A D Z g A A w A A A A B A A A A B k r + I E 3 5 9 b 8 G G Q I Y 3 8 f U m c A A A A A A S A A A C g A A A A E A A A A O S H 5 U u U u 8 / t L C x z x x h 7 U S h Q A A A A A l i X G R B I v C Q j C S 4 3 b W e M A 5 1 V q 9 v N 8 8 h N Y T u G p C 5 0 S X V 7 w T f 1 E 8 4 u j 5 O L J V H n U k Z W B X j X Z w H 5 e i 1 q H J A 7 p R 7 J E D 7 T s 3 C r O 9 e c S w r K S V W F W A E U A A A A G o F v N U c G 4 A Q z B 7 Q C n o e 7 A 7 K X f G g = < / D a t a M a s h u p > 
</file>

<file path=customXml/itemProps1.xml><?xml version="1.0" encoding="utf-8"?>
<ds:datastoreItem xmlns:ds="http://schemas.openxmlformats.org/officeDocument/2006/customXml" ds:itemID="{9BBB1381-17AE-490D-B8E4-1BF1340D4E2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electrolyte</vt:lpstr>
      <vt:lpstr>water</vt:lpstr>
      <vt:lpstr>kinetics</vt:lpstr>
      <vt:lpstr>custom</vt:lpstr>
      <vt:lpstr>dimensions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Acosta Angulo, Bryan</dc:creator>
  <cp:lastModifiedBy>Acosta Angulo, Bryan</cp:lastModifiedBy>
  <dcterms:created xsi:type="dcterms:W3CDTF">2024-06-07T09:42:12Z</dcterms:created>
  <dcterms:modified xsi:type="dcterms:W3CDTF">2024-06-30T17:32:01Z</dcterms:modified>
</cp:coreProperties>
</file>