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bsd/imperial/alumni_courses/Negotiation/"/>
    </mc:Choice>
  </mc:AlternateContent>
  <xr:revisionPtr revIDLastSave="0" documentId="13_ncr:1_{368E7049-48B6-C04F-A084-E9BDC438AB81}" xr6:coauthVersionLast="47" xr6:coauthVersionMax="47" xr10:uidLastSave="{00000000-0000-0000-0000-000000000000}"/>
  <bookViews>
    <workbookView xWindow="3460" yWindow="2500" windowWidth="26020" windowHeight="17440" xr2:uid="{ED630A3C-0FEA-5A4E-9421-08D41095D17C}"/>
  </bookViews>
  <sheets>
    <sheet name="Make Equitable" sheetId="1" r:id="rId1"/>
  </sheets>
  <definedNames>
    <definedName name="solver_adj" localSheetId="0" hidden="1">'Make Equitable'!$F$4:$G$43</definedName>
    <definedName name="solver_cvg" localSheetId="0" hidden="1">0.01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'Make Equitable'!$F$10</definedName>
    <definedName name="solver_lhs10" localSheetId="0" hidden="1">'Make Equitable'!$F$19</definedName>
    <definedName name="solver_lhs11" localSheetId="0" hidden="1">'Make Equitable'!$F$20</definedName>
    <definedName name="solver_lhs12" localSheetId="0" hidden="1">'Make Equitable'!$F$21</definedName>
    <definedName name="solver_lhs13" localSheetId="0" hidden="1">'Make Equitable'!$F$22</definedName>
    <definedName name="solver_lhs14" localSheetId="0" hidden="1">'Make Equitable'!$F$23</definedName>
    <definedName name="solver_lhs15" localSheetId="0" hidden="1">'Make Equitable'!$F$24</definedName>
    <definedName name="solver_lhs16" localSheetId="0" hidden="1">'Make Equitable'!$F$25</definedName>
    <definedName name="solver_lhs17" localSheetId="0" hidden="1">'Make Equitable'!$F$26</definedName>
    <definedName name="solver_lhs18" localSheetId="0" hidden="1">'Make Equitable'!$F$27</definedName>
    <definedName name="solver_lhs19" localSheetId="0" hidden="1">'Make Equitable'!$F$28</definedName>
    <definedName name="solver_lhs2" localSheetId="0" hidden="1">'Make Equitable'!$F$11</definedName>
    <definedName name="solver_lhs20" localSheetId="0" hidden="1">'Make Equitable'!$F$29</definedName>
    <definedName name="solver_lhs21" localSheetId="0" hidden="1">'Make Equitable'!$F$30</definedName>
    <definedName name="solver_lhs22" localSheetId="0" hidden="1">'Make Equitable'!$F$31</definedName>
    <definedName name="solver_lhs23" localSheetId="0" hidden="1">'Make Equitable'!$F$32</definedName>
    <definedName name="solver_lhs24" localSheetId="0" hidden="1">'Make Equitable'!$F$33</definedName>
    <definedName name="solver_lhs25" localSheetId="0" hidden="1">'Make Equitable'!$F$34</definedName>
    <definedName name="solver_lhs26" localSheetId="0" hidden="1">'Make Equitable'!$F$35</definedName>
    <definedName name="solver_lhs27" localSheetId="0" hidden="1">'Make Equitable'!$F$36</definedName>
    <definedName name="solver_lhs28" localSheetId="0" hidden="1">'Make Equitable'!$F$37</definedName>
    <definedName name="solver_lhs29" localSheetId="0" hidden="1">'Make Equitable'!$F$38</definedName>
    <definedName name="solver_lhs3" localSheetId="0" hidden="1">'Make Equitable'!$F$12</definedName>
    <definedName name="solver_lhs30" localSheetId="0" hidden="1">'Make Equitable'!$F$39</definedName>
    <definedName name="solver_lhs31" localSheetId="0" hidden="1">'Make Equitable'!$F$4</definedName>
    <definedName name="solver_lhs32" localSheetId="0" hidden="1">'Make Equitable'!$F$40</definedName>
    <definedName name="solver_lhs33" localSheetId="0" hidden="1">'Make Equitable'!$F$41</definedName>
    <definedName name="solver_lhs34" localSheetId="0" hidden="1">'Make Equitable'!$F$42</definedName>
    <definedName name="solver_lhs35" localSheetId="0" hidden="1">'Make Equitable'!$F$43</definedName>
    <definedName name="solver_lhs36" localSheetId="0" hidden="1">'Make Equitable'!$F$4:$G$43</definedName>
    <definedName name="solver_lhs37" localSheetId="0" hidden="1">'Make Equitable'!$F$5</definedName>
    <definedName name="solver_lhs38" localSheetId="0" hidden="1">'Make Equitable'!$F$6</definedName>
    <definedName name="solver_lhs39" localSheetId="0" hidden="1">'Make Equitable'!$F$7</definedName>
    <definedName name="solver_lhs4" localSheetId="0" hidden="1">'Make Equitable'!$F$13</definedName>
    <definedName name="solver_lhs40" localSheetId="0" hidden="1">'Make Equitable'!$F$8</definedName>
    <definedName name="solver_lhs41" localSheetId="0" hidden="1">'Make Equitable'!$F$9</definedName>
    <definedName name="solver_lhs42" localSheetId="0" hidden="1">'Make Equitable'!$J$14</definedName>
    <definedName name="solver_lhs43" localSheetId="0" hidden="1">'Make Equitable'!$J$15</definedName>
    <definedName name="solver_lhs44" localSheetId="0" hidden="1">'Make Equitable'!$J$16</definedName>
    <definedName name="solver_lhs45" localSheetId="0" hidden="1">'Make Equitable'!$J$17</definedName>
    <definedName name="solver_lhs46" localSheetId="0" hidden="1">'Make Equitable'!$J$18</definedName>
    <definedName name="solver_lhs47" localSheetId="0" hidden="1">'Make Equitable'!$J$19</definedName>
    <definedName name="solver_lhs48" localSheetId="0" hidden="1">'Make Equitable'!$J$20</definedName>
    <definedName name="solver_lhs49" localSheetId="0" hidden="1">'Make Equitable'!$J$21</definedName>
    <definedName name="solver_lhs5" localSheetId="0" hidden="1">'Make Equitable'!$F$14</definedName>
    <definedName name="solver_lhs50" localSheetId="0" hidden="1">'Make Equitable'!$N$4</definedName>
    <definedName name="solver_lhs51" localSheetId="0" hidden="1">'Make Equitable'!$J$32</definedName>
    <definedName name="solver_lhs52" localSheetId="0" hidden="1">'Make Equitable'!$O$4</definedName>
    <definedName name="solver_lhs53" localSheetId="0" hidden="1">'Make Equitable'!$N$4</definedName>
    <definedName name="solver_lhs6" localSheetId="0" hidden="1">'Make Equitable'!$F$15</definedName>
    <definedName name="solver_lhs7" localSheetId="0" hidden="1">'Make Equitable'!$F$16</definedName>
    <definedName name="solver_lhs8" localSheetId="0" hidden="1">'Make Equitable'!$F$17</definedName>
    <definedName name="solver_lhs9" localSheetId="0" hidden="1">'Make Equitable'!$F$18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50</definedName>
    <definedName name="solver_opt" localSheetId="0" hidden="1">'Make Equitable'!$J$4</definedName>
    <definedName name="solver_pre" localSheetId="0" hidden="1">0.01</definedName>
    <definedName name="solver_rbv" localSheetId="0" hidden="1">1</definedName>
    <definedName name="solver_rel1" localSheetId="0" hidden="1">2</definedName>
    <definedName name="solver_rel10" localSheetId="0" hidden="1">2</definedName>
    <definedName name="solver_rel11" localSheetId="0" hidden="1">2</definedName>
    <definedName name="solver_rel12" localSheetId="0" hidden="1">2</definedName>
    <definedName name="solver_rel13" localSheetId="0" hidden="1">2</definedName>
    <definedName name="solver_rel14" localSheetId="0" hidden="1">2</definedName>
    <definedName name="solver_rel15" localSheetId="0" hidden="1">2</definedName>
    <definedName name="solver_rel16" localSheetId="0" hidden="1">2</definedName>
    <definedName name="solver_rel17" localSheetId="0" hidden="1">2</definedName>
    <definedName name="solver_rel18" localSheetId="0" hidden="1">2</definedName>
    <definedName name="solver_rel19" localSheetId="0" hidden="1">2</definedName>
    <definedName name="solver_rel2" localSheetId="0" hidden="1">2</definedName>
    <definedName name="solver_rel20" localSheetId="0" hidden="1">2</definedName>
    <definedName name="solver_rel21" localSheetId="0" hidden="1">2</definedName>
    <definedName name="solver_rel22" localSheetId="0" hidden="1">2</definedName>
    <definedName name="solver_rel23" localSheetId="0" hidden="1">2</definedName>
    <definedName name="solver_rel24" localSheetId="0" hidden="1">2</definedName>
    <definedName name="solver_rel25" localSheetId="0" hidden="1">2</definedName>
    <definedName name="solver_rel26" localSheetId="0" hidden="1">2</definedName>
    <definedName name="solver_rel27" localSheetId="0" hidden="1">2</definedName>
    <definedName name="solver_rel28" localSheetId="0" hidden="1">2</definedName>
    <definedName name="solver_rel29" localSheetId="0" hidden="1">2</definedName>
    <definedName name="solver_rel3" localSheetId="0" hidden="1">2</definedName>
    <definedName name="solver_rel30" localSheetId="0" hidden="1">2</definedName>
    <definedName name="solver_rel31" localSheetId="0" hidden="1">2</definedName>
    <definedName name="solver_rel32" localSheetId="0" hidden="1">2</definedName>
    <definedName name="solver_rel33" localSheetId="0" hidden="1">2</definedName>
    <definedName name="solver_rel34" localSheetId="0" hidden="1">2</definedName>
    <definedName name="solver_rel35" localSheetId="0" hidden="1">2</definedName>
    <definedName name="solver_rel36" localSheetId="0" hidden="1">5</definedName>
    <definedName name="solver_rel37" localSheetId="0" hidden="1">2</definedName>
    <definedName name="solver_rel38" localSheetId="0" hidden="1">2</definedName>
    <definedName name="solver_rel39" localSheetId="0" hidden="1">2</definedName>
    <definedName name="solver_rel4" localSheetId="0" hidden="1">2</definedName>
    <definedName name="solver_rel40" localSheetId="0" hidden="1">2</definedName>
    <definedName name="solver_rel41" localSheetId="0" hidden="1">2</definedName>
    <definedName name="solver_rel42" localSheetId="0" hidden="1">2</definedName>
    <definedName name="solver_rel43" localSheetId="0" hidden="1">2</definedName>
    <definedName name="solver_rel44" localSheetId="0" hidden="1">2</definedName>
    <definedName name="solver_rel45" localSheetId="0" hidden="1">2</definedName>
    <definedName name="solver_rel46" localSheetId="0" hidden="1">2</definedName>
    <definedName name="solver_rel47" localSheetId="0" hidden="1">2</definedName>
    <definedName name="solver_rel48" localSheetId="0" hidden="1">2</definedName>
    <definedName name="solver_rel49" localSheetId="0" hidden="1">2</definedName>
    <definedName name="solver_rel5" localSheetId="0" hidden="1">2</definedName>
    <definedName name="solver_rel50" localSheetId="0" hidden="1">2</definedName>
    <definedName name="solver_rel51" localSheetId="0" hidden="1">2</definedName>
    <definedName name="solver_rel52" localSheetId="0" hidden="1">1</definedName>
    <definedName name="solver_rel53" localSheetId="0" hidden="1">3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el9" localSheetId="0" hidden="1">2</definedName>
    <definedName name="solver_rhs1" localSheetId="0" hidden="1">'Make Equitable'!$G$10</definedName>
    <definedName name="solver_rhs10" localSheetId="0" hidden="1">'Make Equitable'!$G$19</definedName>
    <definedName name="solver_rhs11" localSheetId="0" hidden="1">'Make Equitable'!$G$20</definedName>
    <definedName name="solver_rhs12" localSheetId="0" hidden="1">'Make Equitable'!$G$21</definedName>
    <definedName name="solver_rhs13" localSheetId="0" hidden="1">'Make Equitable'!$G$22</definedName>
    <definedName name="solver_rhs14" localSheetId="0" hidden="1">'Make Equitable'!$G$23</definedName>
    <definedName name="solver_rhs15" localSheetId="0" hidden="1">'Make Equitable'!$G$24</definedName>
    <definedName name="solver_rhs16" localSheetId="0" hidden="1">'Make Equitable'!$G$25</definedName>
    <definedName name="solver_rhs17" localSheetId="0" hidden="1">'Make Equitable'!$G$26</definedName>
    <definedName name="solver_rhs18" localSheetId="0" hidden="1">'Make Equitable'!$G$27</definedName>
    <definedName name="solver_rhs19" localSheetId="0" hidden="1">'Make Equitable'!$G$28</definedName>
    <definedName name="solver_rhs2" localSheetId="0" hidden="1">'Make Equitable'!$G$11</definedName>
    <definedName name="solver_rhs20" localSheetId="0" hidden="1">'Make Equitable'!$G$29</definedName>
    <definedName name="solver_rhs21" localSheetId="0" hidden="1">'Make Equitable'!$G$30</definedName>
    <definedName name="solver_rhs22" localSheetId="0" hidden="1">'Make Equitable'!$G$31</definedName>
    <definedName name="solver_rhs23" localSheetId="0" hidden="1">'Make Equitable'!$G$32</definedName>
    <definedName name="solver_rhs24" localSheetId="0" hidden="1">'Make Equitable'!$G$33</definedName>
    <definedName name="solver_rhs25" localSheetId="0" hidden="1">'Make Equitable'!$G$34</definedName>
    <definedName name="solver_rhs26" localSheetId="0" hidden="1">'Make Equitable'!$G$35</definedName>
    <definedName name="solver_rhs27" localSheetId="0" hidden="1">'Make Equitable'!$G$36</definedName>
    <definedName name="solver_rhs28" localSheetId="0" hidden="1">'Make Equitable'!$G$37</definedName>
    <definedName name="solver_rhs29" localSheetId="0" hidden="1">'Make Equitable'!$G$38</definedName>
    <definedName name="solver_rhs3" localSheetId="0" hidden="1">'Make Equitable'!$G$12</definedName>
    <definedName name="solver_rhs30" localSheetId="0" hidden="1">'Make Equitable'!$G$39</definedName>
    <definedName name="solver_rhs31" localSheetId="0" hidden="1">'Make Equitable'!$G$4</definedName>
    <definedName name="solver_rhs32" localSheetId="0" hidden="1">'Make Equitable'!$G$40</definedName>
    <definedName name="solver_rhs33" localSheetId="0" hidden="1">'Make Equitable'!$G$41</definedName>
    <definedName name="solver_rhs34" localSheetId="0" hidden="1">'Make Equitable'!$G$42</definedName>
    <definedName name="solver_rhs35" localSheetId="0" hidden="1">'Make Equitable'!$G$43</definedName>
    <definedName name="solver_rhs36" localSheetId="0" hidden="1">"binary"</definedName>
    <definedName name="solver_rhs37" localSheetId="0" hidden="1">'Make Equitable'!$G$5</definedName>
    <definedName name="solver_rhs38" localSheetId="0" hidden="1">'Make Equitable'!$G$6</definedName>
    <definedName name="solver_rhs39" localSheetId="0" hidden="1">'Make Equitable'!$G$7</definedName>
    <definedName name="solver_rhs4" localSheetId="0" hidden="1">'Make Equitable'!$G$13</definedName>
    <definedName name="solver_rhs40" localSheetId="0" hidden="1">'Make Equitable'!$G$8</definedName>
    <definedName name="solver_rhs41" localSheetId="0" hidden="1">'Make Equitable'!$G$9</definedName>
    <definedName name="solver_rhs42" localSheetId="0" hidden="1">1</definedName>
    <definedName name="solver_rhs43" localSheetId="0" hidden="1">1</definedName>
    <definedName name="solver_rhs44" localSheetId="0" hidden="1">1</definedName>
    <definedName name="solver_rhs45" localSheetId="0" hidden="1">1</definedName>
    <definedName name="solver_rhs46" localSheetId="0" hidden="1">1</definedName>
    <definedName name="solver_rhs47" localSheetId="0" hidden="1">1</definedName>
    <definedName name="solver_rhs48" localSheetId="0" hidden="1">1</definedName>
    <definedName name="solver_rhs49" localSheetId="0" hidden="1">1</definedName>
    <definedName name="solver_rhs5" localSheetId="0" hidden="1">'Make Equitable'!$G$14</definedName>
    <definedName name="solver_rhs50" localSheetId="0" hidden="1">'Make Equitable'!$J$27</definedName>
    <definedName name="solver_rhs51" localSheetId="0" hidden="1">1</definedName>
    <definedName name="solver_rhs52" localSheetId="0" hidden="1">'Make Equitable'!$J$27</definedName>
    <definedName name="solver_rhs53" localSheetId="0" hidden="1">'Make Equitable'!$J$27</definedName>
    <definedName name="solver_rhs6" localSheetId="0" hidden="1">'Make Equitable'!$G$15</definedName>
    <definedName name="solver_rhs7" localSheetId="0" hidden="1">'Make Equitable'!$G$16</definedName>
    <definedName name="solver_rhs8" localSheetId="0" hidden="1">'Make Equitable'!$G$17</definedName>
    <definedName name="solver_rhs9" localSheetId="0" hidden="1">'Make Equitable'!$G$18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120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J4" i="1"/>
  <c r="M4" i="1"/>
  <c r="L4" i="1"/>
  <c r="J21" i="1"/>
  <c r="J20" i="1"/>
  <c r="J19" i="1"/>
  <c r="J18" i="1"/>
  <c r="J17" i="1"/>
  <c r="J16" i="1"/>
  <c r="J15" i="1"/>
  <c r="J14" i="1"/>
  <c r="O4" i="1" l="1"/>
</calcChain>
</file>

<file path=xl/sharedStrings.xml><?xml version="1.0" encoding="utf-8"?>
<sst xmlns="http://schemas.openxmlformats.org/spreadsheetml/2006/main" count="63" uniqueCount="63">
  <si>
    <t>Options</t>
  </si>
  <si>
    <t>Recruiter</t>
  </si>
  <si>
    <t>Candidate</t>
  </si>
  <si>
    <t>Bonus</t>
  </si>
  <si>
    <t>Division</t>
  </si>
  <si>
    <t>Vacation</t>
  </si>
  <si>
    <t>StartDate</t>
  </si>
  <si>
    <t>Moving</t>
  </si>
  <si>
    <t>Insurance</t>
  </si>
  <si>
    <t>Salary</t>
  </si>
  <si>
    <t>Location</t>
  </si>
  <si>
    <t>CONSTRAINTS</t>
  </si>
  <si>
    <t>Select only 1 bonus option</t>
  </si>
  <si>
    <t>Select only 1 division option</t>
  </si>
  <si>
    <t>Select only 1 vacation days option</t>
  </si>
  <si>
    <t>Select only 1 start date option</t>
  </si>
  <si>
    <t>Select only 1 moving offer option</t>
  </si>
  <si>
    <t>Select only 1 insurance plan option</t>
  </si>
  <si>
    <t>Select only 1 salary option</t>
  </si>
  <si>
    <t>Select only 1 location option</t>
  </si>
  <si>
    <t>Recruiter Choice</t>
  </si>
  <si>
    <t>Candidate Choice</t>
  </si>
  <si>
    <t>Net Candidate</t>
  </si>
  <si>
    <t>Net Recruiter</t>
  </si>
  <si>
    <t>2. Recruiter Choice must be = Candidate Choice</t>
  </si>
  <si>
    <t>Coded in the solver …</t>
  </si>
  <si>
    <t>ADDITIONAL DECISION VARIABLES</t>
  </si>
  <si>
    <t>3. Optional: Difference between Recruiter &amp; Candidate</t>
  </si>
  <si>
    <t>Difference</t>
  </si>
  <si>
    <t>N/A</t>
  </si>
  <si>
    <t>OBJECTIVE FUNCTION</t>
  </si>
  <si>
    <t>1. Only 1 of each item can be selected</t>
  </si>
  <si>
    <t>Best Co-operative Solution</t>
  </si>
  <si>
    <t>4. Optional: Additional Constraints</t>
  </si>
  <si>
    <t>Abs Diff</t>
  </si>
  <si>
    <t>Max Recruiter - Candidate Difference</t>
  </si>
  <si>
    <t>Division A</t>
  </si>
  <si>
    <t>Division B</t>
  </si>
  <si>
    <t>Division C</t>
  </si>
  <si>
    <t>Division D</t>
  </si>
  <si>
    <t>Division E</t>
  </si>
  <si>
    <t>25 days</t>
  </si>
  <si>
    <t>20 days</t>
  </si>
  <si>
    <t>15 days</t>
  </si>
  <si>
    <t>10 days</t>
  </si>
  <si>
    <t>5 days</t>
  </si>
  <si>
    <t>June 1</t>
  </si>
  <si>
    <t>Plan A</t>
  </si>
  <si>
    <t>San Francisco</t>
  </si>
  <si>
    <t>Altanta</t>
  </si>
  <si>
    <t>Chicago</t>
  </si>
  <si>
    <t>Boston</t>
  </si>
  <si>
    <t>New York City</t>
  </si>
  <si>
    <t xml:space="preserve">    DECISION VARIABLES (BINARY)</t>
  </si>
  <si>
    <t>Maximise co-operation</t>
  </si>
  <si>
    <t>Plan B</t>
  </si>
  <si>
    <t>Plan C</t>
  </si>
  <si>
    <t>Plan D</t>
  </si>
  <si>
    <t>Plan E</t>
  </si>
  <si>
    <t>June 15</t>
  </si>
  <si>
    <t>July 1</t>
  </si>
  <si>
    <t>July 15</t>
  </si>
  <si>
    <t>August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</si>
</sst>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>
    <font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sz val="12"/>
      <color rgb="FF000000"/>
      <name val="Helvetica"/>
      <family val="2"/>
    </font>
    <font>
      <b/>
      <sz val="12"/>
      <color rgb="FFFFFF00"/>
      <name val="Helvetica"/>
      <family val="2"/>
    </font>
    <font>
      <i/>
      <sz val="12"/>
      <color theme="1"/>
      <name val="Helvetica"/>
      <family val="2"/>
    </font>
    <font>
      <sz val="12"/>
      <color rgb="FFFFFF00"/>
      <name val="Helvetica"/>
      <family val="2"/>
    </font>
    <font>
      <sz val="24"/>
      <color theme="1"/>
      <name val="Garamond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/>
    <xf numFmtId="49" fontId="2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1" fillId="2" borderId="4" xfId="0" applyFont="1" applyFill="1" applyBorder="1"/>
    <xf numFmtId="0" fontId="1" fillId="3" borderId="5" xfId="0" applyFont="1" applyFill="1" applyBorder="1"/>
    <xf numFmtId="0" fontId="5" fillId="0" borderId="0" xfId="0" applyFont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2" borderId="12" xfId="0" applyFont="1" applyFill="1" applyBorder="1"/>
    <xf numFmtId="0" fontId="6" fillId="2" borderId="12" xfId="0" applyFont="1" applyFill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4" fillId="4" borderId="5" xfId="0" applyNumberFormat="1" applyFont="1" applyFill="1" applyBorder="1" applyAlignment="1">
      <alignment horizontal="center"/>
    </xf>
    <xf numFmtId="0" fontId="1" fillId="0" borderId="1" xfId="0" applyFont="1" applyBorder="1"/>
    <xf numFmtId="0" fontId="2" fillId="0" borderId="0" xfId="0" applyFont="1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3" fontId="1" fillId="0" borderId="19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1" fillId="5" borderId="20" xfId="0" applyFont="1" applyFill="1" applyBorder="1" applyAlignment="1">
      <alignment horizontal="center"/>
    </xf>
    <xf numFmtId="6" fontId="2" fillId="0" borderId="0" xfId="0" applyNumberFormat="1" applyFont="1" applyAlignment="1">
      <alignment horizontal="center"/>
    </xf>
    <xf numFmtId="6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9" fontId="2" fillId="0" borderId="3" xfId="0" applyNumberFormat="1" applyFont="1" applyBorder="1" applyAlignment="1">
      <alignment horizontal="center"/>
    </xf>
    <xf numFmtId="9" fontId="2" fillId="0" borderId="0" xfId="0" applyNumberFormat="1" applyFont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7" fillId="6" borderId="18" xfId="0" applyFont="1" applyFill="1" applyBorder="1"/>
    <xf numFmtId="0" fontId="2" fillId="6" borderId="18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right"/>
    </xf>
    <xf numFmtId="0" fontId="2" fillId="6" borderId="18" xfId="0" applyFont="1" applyFill="1" applyBorder="1"/>
    <xf numFmtId="3" fontId="4" fillId="4" borderId="17" xfId="0" applyNumberFormat="1" applyFont="1" applyFill="1" applyBorder="1" applyAlignment="1">
      <alignment horizontal="center"/>
    </xf>
    <xf numFmtId="3" fontId="4" fillId="4" borderId="1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34FF9-FE72-B84F-B037-38651D1A85C9}">
  <dimension ref="A1:O43"/>
  <sheetViews>
    <sheetView tabSelected="1" zoomScale="98" workbookViewId="0">
      <selection activeCell="A2" sqref="A2"/>
    </sheetView>
  </sheetViews>
  <sheetFormatPr baseColWidth="10" defaultRowHeight="16"/>
  <cols>
    <col min="1" max="1" width="10.83203125" style="1"/>
    <col min="2" max="2" width="14.6640625" style="3" customWidth="1"/>
    <col min="3" max="4" width="10.83203125" style="2"/>
    <col min="5" max="5" width="1.83203125" style="1" customWidth="1"/>
    <col min="6" max="6" width="16.83203125" style="1" customWidth="1"/>
    <col min="7" max="7" width="19.83203125" style="3" customWidth="1"/>
    <col min="8" max="8" width="1.6640625" style="1" customWidth="1"/>
    <col min="9" max="9" width="40.6640625" style="1" customWidth="1"/>
    <col min="10" max="10" width="12.5" style="3" customWidth="1"/>
    <col min="11" max="11" width="2.5" style="3" customWidth="1"/>
    <col min="12" max="12" width="15.33203125" style="3" customWidth="1"/>
    <col min="13" max="13" width="15.6640625" style="3" customWidth="1"/>
    <col min="14" max="14" width="14.1640625" style="3" customWidth="1"/>
    <col min="15" max="15" width="13.6640625" style="1" customWidth="1"/>
    <col min="16" max="16384" width="10.83203125" style="1"/>
  </cols>
  <sheetData>
    <row r="1" spans="1:15" ht="29" customHeight="1">
      <c r="A1" s="56" t="s">
        <v>54</v>
      </c>
      <c r="B1" s="57"/>
      <c r="C1" s="58"/>
      <c r="D1" s="58"/>
      <c r="E1" s="59"/>
      <c r="F1" s="59"/>
      <c r="G1" s="57"/>
      <c r="H1" s="59"/>
      <c r="I1" s="59"/>
      <c r="J1" s="57"/>
      <c r="K1" s="57"/>
      <c r="L1" s="57"/>
      <c r="M1" s="57"/>
      <c r="N1" s="57"/>
      <c r="O1" s="59"/>
    </row>
    <row r="2" spans="1:15">
      <c r="A2" s="36"/>
      <c r="F2" s="46" t="s">
        <v>53</v>
      </c>
      <c r="G2" s="5"/>
    </row>
    <row r="3" spans="1:15" ht="17" thickBot="1">
      <c r="A3" s="35"/>
      <c r="B3" s="25" t="s">
        <v>0</v>
      </c>
      <c r="C3" s="26" t="s">
        <v>1</v>
      </c>
      <c r="D3" s="26" t="s">
        <v>2</v>
      </c>
      <c r="F3" s="19" t="s">
        <v>20</v>
      </c>
      <c r="G3" s="20" t="s">
        <v>21</v>
      </c>
      <c r="I3" s="11" t="s">
        <v>30</v>
      </c>
      <c r="J3" s="11"/>
      <c r="L3" s="37" t="s">
        <v>23</v>
      </c>
      <c r="M3" s="38" t="s">
        <v>22</v>
      </c>
      <c r="N3" s="39" t="s">
        <v>28</v>
      </c>
      <c r="O3" s="41" t="s">
        <v>34</v>
      </c>
    </row>
    <row r="4" spans="1:15">
      <c r="A4" s="8" t="s">
        <v>3</v>
      </c>
      <c r="B4" s="53">
        <v>0.1</v>
      </c>
      <c r="C4" s="29">
        <v>0</v>
      </c>
      <c r="D4" s="29">
        <v>4000</v>
      </c>
      <c r="E4" s="8"/>
      <c r="F4" s="47">
        <v>1</v>
      </c>
      <c r="G4" s="48">
        <v>1</v>
      </c>
      <c r="I4" s="12" t="s">
        <v>32</v>
      </c>
      <c r="J4" s="34">
        <f>SUMPRODUCT(F4:F43,C4:C43) + SUMPRODUCT(G4:G43,D4:D43)</f>
        <v>13200</v>
      </c>
      <c r="L4" s="60">
        <f>SUMPRODUCT(F4:F43,C4:C43)</f>
        <v>6600</v>
      </c>
      <c r="M4" s="61">
        <f>SUMPRODUCT(G4:G43,D4:D43)</f>
        <v>6600</v>
      </c>
      <c r="N4" s="40">
        <f>SUMPRODUCT(F4:F43,C4:C43) - SUMPRODUCT(G4:G43,D4:D43)</f>
        <v>0</v>
      </c>
      <c r="O4" s="43">
        <f>ABS(N4)</f>
        <v>0</v>
      </c>
    </row>
    <row r="5" spans="1:15">
      <c r="B5" s="54">
        <v>0.08</v>
      </c>
      <c r="C5" s="30">
        <v>400</v>
      </c>
      <c r="D5" s="30">
        <v>3000</v>
      </c>
      <c r="F5" s="49">
        <v>0</v>
      </c>
      <c r="G5" s="50">
        <v>0</v>
      </c>
    </row>
    <row r="6" spans="1:15" ht="17" thickBot="1">
      <c r="B6" s="54">
        <v>0.06</v>
      </c>
      <c r="C6" s="30">
        <v>800</v>
      </c>
      <c r="D6" s="30">
        <v>2000</v>
      </c>
      <c r="F6" s="49">
        <v>0</v>
      </c>
      <c r="G6" s="50">
        <v>0</v>
      </c>
      <c r="I6" s="27" t="s">
        <v>26</v>
      </c>
      <c r="J6" s="28"/>
    </row>
    <row r="7" spans="1:15">
      <c r="B7" s="54">
        <v>0.04</v>
      </c>
      <c r="C7" s="30">
        <v>1200</v>
      </c>
      <c r="D7" s="30">
        <v>1000</v>
      </c>
      <c r="F7" s="49">
        <v>0</v>
      </c>
      <c r="G7" s="50">
        <v>0</v>
      </c>
      <c r="I7" s="1" t="s">
        <v>29</v>
      </c>
    </row>
    <row r="8" spans="1:15">
      <c r="A8" s="6"/>
      <c r="B8" s="55">
        <v>0.02</v>
      </c>
      <c r="C8" s="31">
        <v>1600</v>
      </c>
      <c r="D8" s="31">
        <v>0</v>
      </c>
      <c r="E8" s="6"/>
      <c r="F8" s="51">
        <v>0</v>
      </c>
      <c r="G8" s="52">
        <v>0</v>
      </c>
    </row>
    <row r="9" spans="1:15">
      <c r="A9" s="1" t="s">
        <v>4</v>
      </c>
      <c r="B9" s="3" t="s">
        <v>36</v>
      </c>
      <c r="C9" s="30">
        <v>0</v>
      </c>
      <c r="D9" s="30">
        <v>0</v>
      </c>
      <c r="F9" s="21">
        <v>1</v>
      </c>
      <c r="G9" s="22">
        <v>1</v>
      </c>
    </row>
    <row r="10" spans="1:15">
      <c r="B10" s="3" t="s">
        <v>37</v>
      </c>
      <c r="C10" s="30">
        <v>-600</v>
      </c>
      <c r="D10" s="32">
        <v>-600</v>
      </c>
      <c r="F10" s="21">
        <v>0</v>
      </c>
      <c r="G10" s="22">
        <v>0</v>
      </c>
    </row>
    <row r="11" spans="1:15" ht="17" thickBot="1">
      <c r="B11" s="3" t="s">
        <v>38</v>
      </c>
      <c r="C11" s="30">
        <v>-1200</v>
      </c>
      <c r="D11" s="32">
        <v>-1200</v>
      </c>
      <c r="F11" s="21">
        <v>0</v>
      </c>
      <c r="G11" s="22">
        <v>0</v>
      </c>
      <c r="I11" s="11" t="s">
        <v>11</v>
      </c>
      <c r="J11" s="11"/>
    </row>
    <row r="12" spans="1:15" ht="17" thickBot="1">
      <c r="B12" s="3" t="s">
        <v>39</v>
      </c>
      <c r="C12" s="30">
        <v>-1800</v>
      </c>
      <c r="D12" s="32">
        <v>-1800</v>
      </c>
      <c r="F12" s="21">
        <v>0</v>
      </c>
      <c r="G12" s="22">
        <v>0</v>
      </c>
    </row>
    <row r="13" spans="1:15">
      <c r="A13" s="6"/>
      <c r="B13" s="7" t="s">
        <v>40</v>
      </c>
      <c r="C13" s="31">
        <v>-2400</v>
      </c>
      <c r="D13" s="33">
        <v>-2400</v>
      </c>
      <c r="E13" s="6"/>
      <c r="F13" s="23">
        <v>0</v>
      </c>
      <c r="G13" s="24">
        <v>0</v>
      </c>
      <c r="I13" s="12" t="s">
        <v>31</v>
      </c>
      <c r="J13" s="16"/>
    </row>
    <row r="14" spans="1:15">
      <c r="A14" s="1" t="s">
        <v>5</v>
      </c>
      <c r="B14" s="3" t="s">
        <v>41</v>
      </c>
      <c r="C14" s="30">
        <v>0</v>
      </c>
      <c r="D14" s="32">
        <v>1600</v>
      </c>
      <c r="F14" s="21">
        <v>0</v>
      </c>
      <c r="G14" s="22">
        <v>0</v>
      </c>
      <c r="I14" s="1" t="s">
        <v>12</v>
      </c>
      <c r="J14" s="3">
        <f>SUM(F4:F8)</f>
        <v>1</v>
      </c>
    </row>
    <row r="15" spans="1:15">
      <c r="B15" s="3" t="s">
        <v>42</v>
      </c>
      <c r="C15" s="30">
        <v>1000</v>
      </c>
      <c r="D15" s="32">
        <v>1200</v>
      </c>
      <c r="F15" s="21">
        <v>0</v>
      </c>
      <c r="G15" s="22">
        <v>0</v>
      </c>
      <c r="I15" s="1" t="s">
        <v>13</v>
      </c>
      <c r="J15" s="3">
        <f>SUM(F9:F13)</f>
        <v>1</v>
      </c>
    </row>
    <row r="16" spans="1:15">
      <c r="B16" s="3" t="s">
        <v>43</v>
      </c>
      <c r="C16" s="30">
        <v>2000</v>
      </c>
      <c r="D16" s="32">
        <v>800</v>
      </c>
      <c r="F16" s="21">
        <v>0</v>
      </c>
      <c r="G16" s="22">
        <v>0</v>
      </c>
      <c r="I16" s="1" t="s">
        <v>14</v>
      </c>
      <c r="J16" s="3">
        <f>SUM(F14:F18)</f>
        <v>1</v>
      </c>
    </row>
    <row r="17" spans="1:10">
      <c r="B17" s="3" t="s">
        <v>44</v>
      </c>
      <c r="C17" s="30">
        <v>3000</v>
      </c>
      <c r="D17" s="32">
        <v>400</v>
      </c>
      <c r="F17" s="21">
        <v>0</v>
      </c>
      <c r="G17" s="22">
        <v>0</v>
      </c>
      <c r="I17" s="1" t="s">
        <v>15</v>
      </c>
      <c r="J17" s="3">
        <f>SUM(F19:F23)</f>
        <v>1</v>
      </c>
    </row>
    <row r="18" spans="1:10">
      <c r="A18" s="6"/>
      <c r="B18" s="7" t="s">
        <v>45</v>
      </c>
      <c r="C18" s="31">
        <v>4000</v>
      </c>
      <c r="D18" s="33">
        <v>0</v>
      </c>
      <c r="E18" s="6"/>
      <c r="F18" s="23">
        <v>1</v>
      </c>
      <c r="G18" s="24">
        <v>1</v>
      </c>
      <c r="I18" s="1" t="s">
        <v>16</v>
      </c>
      <c r="J18" s="3">
        <f>SUM(F24:F28)</f>
        <v>1</v>
      </c>
    </row>
    <row r="19" spans="1:10">
      <c r="A19" s="1" t="s">
        <v>6</v>
      </c>
      <c r="B19" s="9" t="s">
        <v>46</v>
      </c>
      <c r="C19" s="30">
        <v>0</v>
      </c>
      <c r="D19" s="32">
        <v>2400</v>
      </c>
      <c r="F19" s="21">
        <v>0</v>
      </c>
      <c r="G19" s="22">
        <v>0</v>
      </c>
      <c r="I19" s="1" t="s">
        <v>17</v>
      </c>
      <c r="J19" s="3">
        <f>SUM(F29:F33)</f>
        <v>1</v>
      </c>
    </row>
    <row r="20" spans="1:10">
      <c r="B20" s="9" t="s">
        <v>59</v>
      </c>
      <c r="C20" s="30">
        <v>600</v>
      </c>
      <c r="D20" s="32">
        <v>1800</v>
      </c>
      <c r="F20" s="21">
        <v>0</v>
      </c>
      <c r="G20" s="22">
        <v>0</v>
      </c>
      <c r="I20" s="1" t="s">
        <v>18</v>
      </c>
      <c r="J20" s="3">
        <f>SUM(F34:F38)</f>
        <v>1</v>
      </c>
    </row>
    <row r="21" spans="1:10">
      <c r="B21" s="9" t="s">
        <v>60</v>
      </c>
      <c r="C21" s="30">
        <v>1200</v>
      </c>
      <c r="D21" s="32">
        <v>1200</v>
      </c>
      <c r="F21" s="21">
        <v>1</v>
      </c>
      <c r="G21" s="22">
        <v>1</v>
      </c>
      <c r="I21" s="1" t="s">
        <v>19</v>
      </c>
      <c r="J21" s="3">
        <f>SUM(F39:F43)</f>
        <v>1</v>
      </c>
    </row>
    <row r="22" spans="1:10" ht="17" thickBot="1">
      <c r="B22" s="9" t="s">
        <v>61</v>
      </c>
      <c r="C22" s="30">
        <v>1800</v>
      </c>
      <c r="D22" s="32">
        <v>600</v>
      </c>
      <c r="F22" s="21">
        <v>0</v>
      </c>
      <c r="G22" s="22">
        <v>0</v>
      </c>
      <c r="I22" s="14"/>
      <c r="J22" s="15"/>
    </row>
    <row r="23" spans="1:10">
      <c r="A23" s="6"/>
      <c r="B23" s="10" t="s">
        <v>62</v>
      </c>
      <c r="C23" s="31">
        <v>2400</v>
      </c>
      <c r="D23" s="33">
        <v>0</v>
      </c>
      <c r="E23" s="6"/>
      <c r="F23" s="23">
        <v>0</v>
      </c>
      <c r="G23" s="24">
        <v>0</v>
      </c>
      <c r="I23" s="17" t="s">
        <v>24</v>
      </c>
      <c r="J23" s="18"/>
    </row>
    <row r="24" spans="1:10">
      <c r="A24" s="1" t="s">
        <v>7</v>
      </c>
      <c r="B24" s="54">
        <v>1</v>
      </c>
      <c r="C24" s="30">
        <v>0</v>
      </c>
      <c r="D24" s="32">
        <v>3200</v>
      </c>
      <c r="F24" s="21">
        <v>1</v>
      </c>
      <c r="G24" s="22">
        <v>1</v>
      </c>
      <c r="I24" s="13" t="s">
        <v>25</v>
      </c>
    </row>
    <row r="25" spans="1:10">
      <c r="B25" s="54">
        <v>0.9</v>
      </c>
      <c r="C25" s="30">
        <v>200</v>
      </c>
      <c r="D25" s="32">
        <v>2400</v>
      </c>
      <c r="F25" s="21">
        <v>0</v>
      </c>
      <c r="G25" s="22">
        <v>0</v>
      </c>
    </row>
    <row r="26" spans="1:10">
      <c r="B26" s="54">
        <v>0.8</v>
      </c>
      <c r="C26" s="30">
        <v>400</v>
      </c>
      <c r="D26" s="32">
        <v>1600</v>
      </c>
      <c r="F26" s="21">
        <v>0</v>
      </c>
      <c r="G26" s="22">
        <v>0</v>
      </c>
      <c r="I26" s="4" t="s">
        <v>27</v>
      </c>
      <c r="J26" s="5"/>
    </row>
    <row r="27" spans="1:10">
      <c r="B27" s="54">
        <v>0.7</v>
      </c>
      <c r="C27" s="30">
        <v>600</v>
      </c>
      <c r="D27" s="32">
        <v>800</v>
      </c>
      <c r="F27" s="21">
        <v>0</v>
      </c>
      <c r="G27" s="22">
        <v>0</v>
      </c>
      <c r="I27" s="1" t="s">
        <v>35</v>
      </c>
      <c r="J27" s="42">
        <v>0</v>
      </c>
    </row>
    <row r="28" spans="1:10">
      <c r="A28" s="6"/>
      <c r="B28" s="55">
        <v>0.6</v>
      </c>
      <c r="C28" s="31">
        <v>800</v>
      </c>
      <c r="D28" s="33">
        <v>0</v>
      </c>
      <c r="E28" s="6"/>
      <c r="F28" s="23">
        <v>0</v>
      </c>
      <c r="G28" s="24">
        <v>0</v>
      </c>
    </row>
    <row r="29" spans="1:10">
      <c r="A29" s="1" t="s">
        <v>8</v>
      </c>
      <c r="B29" s="3" t="s">
        <v>47</v>
      </c>
      <c r="C29" s="30">
        <v>0</v>
      </c>
      <c r="D29" s="32">
        <v>800</v>
      </c>
      <c r="F29" s="21">
        <v>0</v>
      </c>
      <c r="G29" s="22">
        <v>0</v>
      </c>
    </row>
    <row r="30" spans="1:10" ht="17" thickBot="1">
      <c r="B30" s="3" t="s">
        <v>55</v>
      </c>
      <c r="C30" s="30">
        <v>800</v>
      </c>
      <c r="D30" s="32">
        <v>600</v>
      </c>
      <c r="F30" s="21">
        <v>0</v>
      </c>
      <c r="G30" s="22">
        <v>0</v>
      </c>
      <c r="I30" s="11" t="s">
        <v>33</v>
      </c>
      <c r="J30" s="11"/>
    </row>
    <row r="31" spans="1:10">
      <c r="B31" s="3" t="s">
        <v>56</v>
      </c>
      <c r="C31" s="30">
        <v>1600</v>
      </c>
      <c r="D31" s="32">
        <v>400</v>
      </c>
      <c r="F31" s="21">
        <v>0</v>
      </c>
      <c r="G31" s="22">
        <v>0</v>
      </c>
    </row>
    <row r="32" spans="1:10">
      <c r="B32" s="3" t="s">
        <v>57</v>
      </c>
      <c r="C32" s="30">
        <v>2400</v>
      </c>
      <c r="D32" s="32">
        <v>200</v>
      </c>
      <c r="F32" s="21">
        <v>0</v>
      </c>
      <c r="G32" s="22">
        <v>0</v>
      </c>
    </row>
    <row r="33" spans="1:7">
      <c r="A33" s="6"/>
      <c r="B33" s="7" t="s">
        <v>58</v>
      </c>
      <c r="C33" s="31">
        <v>3200</v>
      </c>
      <c r="D33" s="33">
        <v>0</v>
      </c>
      <c r="E33" s="6"/>
      <c r="F33" s="21">
        <v>1</v>
      </c>
      <c r="G33" s="22">
        <v>1</v>
      </c>
    </row>
    <row r="34" spans="1:7">
      <c r="A34" s="1" t="s">
        <v>9</v>
      </c>
      <c r="B34" s="44">
        <v>90000</v>
      </c>
      <c r="C34" s="30">
        <v>-6000</v>
      </c>
      <c r="D34" s="32">
        <v>0</v>
      </c>
      <c r="F34" s="47">
        <v>0</v>
      </c>
      <c r="G34" s="48">
        <v>0</v>
      </c>
    </row>
    <row r="35" spans="1:7">
      <c r="B35" s="44">
        <v>88000</v>
      </c>
      <c r="C35" s="30">
        <v>-4500</v>
      </c>
      <c r="D35" s="32">
        <v>-1500</v>
      </c>
      <c r="F35" s="49">
        <v>0</v>
      </c>
      <c r="G35" s="50">
        <v>0</v>
      </c>
    </row>
    <row r="36" spans="1:7">
      <c r="B36" s="44">
        <v>86000</v>
      </c>
      <c r="C36" s="30">
        <v>-3000</v>
      </c>
      <c r="D36" s="32">
        <v>-3000</v>
      </c>
      <c r="F36" s="49">
        <v>1</v>
      </c>
      <c r="G36" s="50">
        <v>1</v>
      </c>
    </row>
    <row r="37" spans="1:7">
      <c r="B37" s="44">
        <v>84000</v>
      </c>
      <c r="C37" s="30">
        <v>-1500</v>
      </c>
      <c r="D37" s="32">
        <v>-4500</v>
      </c>
      <c r="F37" s="49">
        <v>0</v>
      </c>
      <c r="G37" s="50">
        <v>0</v>
      </c>
    </row>
    <row r="38" spans="1:7">
      <c r="A38" s="6"/>
      <c r="B38" s="45">
        <v>82000</v>
      </c>
      <c r="C38" s="31">
        <v>0</v>
      </c>
      <c r="D38" s="33">
        <v>-6000</v>
      </c>
      <c r="E38" s="6"/>
      <c r="F38" s="51">
        <v>0</v>
      </c>
      <c r="G38" s="52">
        <v>0</v>
      </c>
    </row>
    <row r="39" spans="1:7">
      <c r="A39" s="1" t="s">
        <v>10</v>
      </c>
      <c r="B39" s="3" t="s">
        <v>48</v>
      </c>
      <c r="C39" s="30">
        <v>1200</v>
      </c>
      <c r="D39" s="32">
        <v>1200</v>
      </c>
      <c r="F39" s="21">
        <v>1</v>
      </c>
      <c r="G39" s="22">
        <v>1</v>
      </c>
    </row>
    <row r="40" spans="1:7">
      <c r="B40" s="3" t="s">
        <v>49</v>
      </c>
      <c r="C40" s="30">
        <v>900</v>
      </c>
      <c r="D40" s="32">
        <v>900</v>
      </c>
      <c r="F40" s="21">
        <v>0</v>
      </c>
      <c r="G40" s="22">
        <v>0</v>
      </c>
    </row>
    <row r="41" spans="1:7">
      <c r="B41" s="3" t="s">
        <v>50</v>
      </c>
      <c r="C41" s="30">
        <v>600</v>
      </c>
      <c r="D41" s="32">
        <v>600</v>
      </c>
      <c r="F41" s="21">
        <v>0</v>
      </c>
      <c r="G41" s="22">
        <v>0</v>
      </c>
    </row>
    <row r="42" spans="1:7">
      <c r="B42" s="3" t="s">
        <v>51</v>
      </c>
      <c r="C42" s="30">
        <v>300</v>
      </c>
      <c r="D42" s="32">
        <v>300</v>
      </c>
      <c r="F42" s="21">
        <v>0</v>
      </c>
      <c r="G42" s="22">
        <v>0</v>
      </c>
    </row>
    <row r="43" spans="1:7">
      <c r="B43" s="3" t="s">
        <v>52</v>
      </c>
      <c r="C43" s="30">
        <v>0</v>
      </c>
      <c r="D43" s="32">
        <v>0</v>
      </c>
      <c r="F43" s="23">
        <v>0</v>
      </c>
      <c r="G43" s="24">
        <v>0</v>
      </c>
    </row>
  </sheetData>
  <conditionalFormatting sqref="F4:G4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Make Equitable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2021-06-02T15:47:17Z</dcterms:created>
  <dcterms:modified xsi:type="dcterms:W3CDTF">2021-06-07T15:46:34Z</dcterms:modified>
</cp:coreProperties>
</file>