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bunax/Documents/MATLAB/"/>
    </mc:Choice>
  </mc:AlternateContent>
  <xr:revisionPtr revIDLastSave="0" documentId="13_ncr:1_{768569B3-2461-024C-B7F0-00744B7BCC50}" xr6:coauthVersionLast="45" xr6:coauthVersionMax="45" xr10:uidLastSave="{00000000-0000-0000-0000-000000000000}"/>
  <bookViews>
    <workbookView xWindow="0" yWindow="460" windowWidth="28800" windowHeight="17540" xr2:uid="{7CAEB77E-D06A-7745-A329-DDD3B9E3B2C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G40" i="1" l="1"/>
  <c r="AG41" i="1"/>
  <c r="AG42" i="1"/>
  <c r="AG39" i="1"/>
  <c r="AE43" i="1" l="1"/>
  <c r="W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1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1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1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1" i="1"/>
</calcChain>
</file>

<file path=xl/sharedStrings.xml><?xml version="1.0" encoding="utf-8"?>
<sst xmlns="http://schemas.openxmlformats.org/spreadsheetml/2006/main" count="89" uniqueCount="62">
  <si>
    <t>第一个液滴</t>
    <phoneticPr fontId="1" type="noConversion"/>
  </si>
  <si>
    <t>3.721E-3 m</t>
  </si>
  <si>
    <t>3.270E-3 m</t>
  </si>
  <si>
    <t>第二个液滴</t>
    <phoneticPr fontId="1" type="noConversion"/>
  </si>
  <si>
    <t>3.789E-3 m</t>
    <phoneticPr fontId="1" type="noConversion"/>
  </si>
  <si>
    <t>r</t>
    <phoneticPr fontId="1" type="noConversion"/>
  </si>
  <si>
    <t>4.690E-3 m</t>
  </si>
  <si>
    <t>4.594E-3 m</t>
  </si>
  <si>
    <t>4.307E-3 m</t>
  </si>
  <si>
    <t>第三个液滴</t>
    <phoneticPr fontId="1" type="noConversion"/>
  </si>
  <si>
    <t>2.740E-3 m</t>
  </si>
  <si>
    <t>2.391E-3 m</t>
  </si>
  <si>
    <t>2.443E-3 m</t>
  </si>
  <si>
    <t>第四个液滴</t>
    <phoneticPr fontId="1" type="noConversion"/>
  </si>
  <si>
    <t>2.881E-3 m</t>
  </si>
  <si>
    <t>2.721E-3 m</t>
  </si>
  <si>
    <t>2.770E-3 m</t>
  </si>
  <si>
    <t>General model Fourier2:</t>
  </si>
  <si>
    <t xml:space="preserve">     f(x) =  a0 + a1*cos(x*w) + b1*sin(x*w) + </t>
  </si>
  <si>
    <t xml:space="preserve">               a2*cos(2*x*w) + b2*sin(2*x*w)</t>
  </si>
  <si>
    <t>Coefficients (with 95% confidence bounds):</t>
  </si>
  <si>
    <t xml:space="preserve">       a0 =    -0.06947  (-0.07181, -0.06713)</t>
  </si>
  <si>
    <t>Goodness of fit:</t>
  </si>
  <si>
    <t xml:space="preserve">  SSE: 2.159e-05</t>
  </si>
  <si>
    <t xml:space="preserve">  R-square: 0.9668</t>
  </si>
  <si>
    <t xml:space="preserve">  Adjusted R-square: 0.9624</t>
  </si>
  <si>
    <t xml:space="preserve">  RMSE: 0.0007538</t>
  </si>
  <si>
    <t xml:space="preserve">       a0 =    -0.07012  (-0.07056, -0.06967)</t>
  </si>
  <si>
    <t xml:space="preserve">  SSE: 1.273e-05</t>
  </si>
  <si>
    <t xml:space="preserve">  R-square: 0.943</t>
  </si>
  <si>
    <t xml:space="preserve">  Adjusted R-square: 0.9348</t>
  </si>
  <si>
    <t xml:space="preserve">  RMSE: 0.0006031</t>
  </si>
  <si>
    <t xml:space="preserve">       a0 =    -0.06183  (-0.0833, -0.04036)</t>
  </si>
  <si>
    <t xml:space="preserve">       b2 =   8.861e-05  (-0.007524, 0.007702)</t>
  </si>
  <si>
    <t xml:space="preserve">  SSE: 1.037e-06</t>
  </si>
  <si>
    <t xml:space="preserve">  R-square: 0.9783</t>
  </si>
  <si>
    <t xml:space="preserve">  Adjusted R-square: 0.9716</t>
  </si>
  <si>
    <t xml:space="preserve">  RMSE: 0.0002546</t>
  </si>
  <si>
    <t xml:space="preserve">       a0 =    -0.06722  (-0.08484, -0.0496)</t>
  </si>
  <si>
    <t xml:space="preserve">  SSE: 8.462e-06</t>
  </si>
  <si>
    <t xml:space="preserve">  R-square: 0.954</t>
  </si>
  <si>
    <t xml:space="preserve">  Adjusted R-square: 0.947</t>
  </si>
  <si>
    <t xml:space="preserve">  RMSE: 0.0005064</t>
  </si>
  <si>
    <t xml:space="preserve">       a1 =     0.00264  (-0.001045, 0.006325)</t>
    <phoneticPr fontId="1" type="noConversion"/>
  </si>
  <si>
    <t xml:space="preserve">       a1 =    0.002468  (0.001317, 0.003619)</t>
    <phoneticPr fontId="1" type="noConversion"/>
  </si>
  <si>
    <t xml:space="preserve">       a1 =    0.001017  (-0.01589, 0.01792)</t>
    <phoneticPr fontId="1" type="noConversion"/>
  </si>
  <si>
    <t xml:space="preserve">       a1 =    0.001348  (-0.0009884, 0.003684)</t>
    <phoneticPr fontId="1" type="noConversion"/>
  </si>
  <si>
    <t xml:space="preserve">       b1 =  -0.0002948  (-0.003419, 0.002829)</t>
    <phoneticPr fontId="1" type="noConversion"/>
  </si>
  <si>
    <t xml:space="preserve">       b1 =    0.001787  (0.0003834, 0.00319)</t>
    <phoneticPr fontId="1" type="noConversion"/>
  </si>
  <si>
    <t xml:space="preserve">       b1 =    -0.00606  (-0.03526, 0.02313)</t>
    <phoneticPr fontId="1" type="noConversion"/>
  </si>
  <si>
    <t xml:space="preserve">       b1 =    0.003432  (-0.02424, 0.0311)</t>
    <phoneticPr fontId="1" type="noConversion"/>
  </si>
  <si>
    <t xml:space="preserve">       a2 =    0.001304  (-0.004222, 0.00683)</t>
    <phoneticPr fontId="1" type="noConversion"/>
  </si>
  <si>
    <t xml:space="preserve">       a2 =    0.000459  (-0.0005053, 0.001423)</t>
    <phoneticPr fontId="1" type="noConversion"/>
  </si>
  <si>
    <t xml:space="preserve">       a2 =   -0.001163  (-0.005546, 0.00322)</t>
    <phoneticPr fontId="1" type="noConversion"/>
  </si>
  <si>
    <t xml:space="preserve">       a2 =    0.003517  (-0.01126, 0.0183)</t>
    <phoneticPr fontId="1" type="noConversion"/>
  </si>
  <si>
    <t xml:space="preserve">       b2 =    0.003597  (0.001914, 0.005279)</t>
    <phoneticPr fontId="1" type="noConversion"/>
  </si>
  <si>
    <t xml:space="preserve">       w =       3.002  (2.091, 3.912)</t>
    <phoneticPr fontId="1" type="noConversion"/>
  </si>
  <si>
    <t xml:space="preserve">       b2 =  -0.0007819  (-0.001526, -3.726e-05)</t>
    <phoneticPr fontId="1" type="noConversion"/>
  </si>
  <si>
    <t xml:space="preserve">       w =       4.712  (4.043, 5.382)</t>
    <phoneticPr fontId="1" type="noConversion"/>
  </si>
  <si>
    <t xml:space="preserve">       w =       4.284  (-3.125, 11.69)</t>
    <phoneticPr fontId="1" type="noConversion"/>
  </si>
  <si>
    <t xml:space="preserve">       b2 =   0.0009032  (-0.007136, 0.008942)</t>
    <phoneticPr fontId="1" type="noConversion"/>
  </si>
  <si>
    <t xml:space="preserve">       w =        2.48  (0.03516, 4.925)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</si>
</sst>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2"/>
      <color theme="1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Sheet1!$D$1:$D$44</c:f>
              <c:numCache>
                <c:formatCode>General</c:formatCode>
                <c:ptCount val="44"/>
                <c:pt idx="0">
                  <c:v>3.333333310706621E-6</c:v>
                </c:pt>
                <c:pt idx="1">
                  <c:v>3.3336666666599513E-2</c:v>
                </c:pt>
                <c:pt idx="2">
                  <c:v>6.6670000000002005E-2</c:v>
                </c:pt>
                <c:pt idx="3">
                  <c:v>0.10000333333330502</c:v>
                </c:pt>
                <c:pt idx="4">
                  <c:v>0.13333666666660804</c:v>
                </c:pt>
                <c:pt idx="5">
                  <c:v>0.16667000000001053</c:v>
                </c:pt>
                <c:pt idx="6">
                  <c:v>0.20000333333329934</c:v>
                </c:pt>
                <c:pt idx="7">
                  <c:v>0.23333666666660235</c:v>
                </c:pt>
                <c:pt idx="8">
                  <c:v>0.26667000000000485</c:v>
                </c:pt>
                <c:pt idx="9">
                  <c:v>0.30000333333330786</c:v>
                </c:pt>
                <c:pt idx="10">
                  <c:v>0.33333666666661088</c:v>
                </c:pt>
                <c:pt idx="11">
                  <c:v>0.36666999999999916</c:v>
                </c:pt>
                <c:pt idx="12">
                  <c:v>0.40000333333330218</c:v>
                </c:pt>
                <c:pt idx="13">
                  <c:v>0.4333366666666052</c:v>
                </c:pt>
                <c:pt idx="14">
                  <c:v>0.46667000000000769</c:v>
                </c:pt>
                <c:pt idx="15">
                  <c:v>0.50000333333331071</c:v>
                </c:pt>
                <c:pt idx="16">
                  <c:v>0.53333666666659951</c:v>
                </c:pt>
                <c:pt idx="17">
                  <c:v>0.56667000000000201</c:v>
                </c:pt>
                <c:pt idx="18">
                  <c:v>0.60000333333330502</c:v>
                </c:pt>
                <c:pt idx="19">
                  <c:v>0.63333666666660804</c:v>
                </c:pt>
                <c:pt idx="20">
                  <c:v>0.66667000000001053</c:v>
                </c:pt>
                <c:pt idx="21">
                  <c:v>0.70000333333329934</c:v>
                </c:pt>
                <c:pt idx="22">
                  <c:v>0.73333666666660235</c:v>
                </c:pt>
                <c:pt idx="23">
                  <c:v>0.76667000000000485</c:v>
                </c:pt>
                <c:pt idx="24">
                  <c:v>0.80000333333330786</c:v>
                </c:pt>
                <c:pt idx="25">
                  <c:v>0.83333666666661088</c:v>
                </c:pt>
                <c:pt idx="26">
                  <c:v>0.86666999999999916</c:v>
                </c:pt>
                <c:pt idx="27">
                  <c:v>0.90000333333330218</c:v>
                </c:pt>
                <c:pt idx="28">
                  <c:v>0.9333366666666052</c:v>
                </c:pt>
                <c:pt idx="29">
                  <c:v>0.96667000000000769</c:v>
                </c:pt>
                <c:pt idx="30">
                  <c:v>1.0000033333333107</c:v>
                </c:pt>
                <c:pt idx="31">
                  <c:v>1.0333366666665995</c:v>
                </c:pt>
                <c:pt idx="32">
                  <c:v>1.066670000000002</c:v>
                </c:pt>
                <c:pt idx="33">
                  <c:v>1.100003333333305</c:v>
                </c:pt>
                <c:pt idx="34">
                  <c:v>1.133336666666608</c:v>
                </c:pt>
                <c:pt idx="35">
                  <c:v>1.1666700000000105</c:v>
                </c:pt>
                <c:pt idx="36">
                  <c:v>1.2000033333332993</c:v>
                </c:pt>
                <c:pt idx="37">
                  <c:v>1.2333366666666024</c:v>
                </c:pt>
                <c:pt idx="38">
                  <c:v>1.2666700000000048</c:v>
                </c:pt>
                <c:pt idx="39">
                  <c:v>1.3000033333333079</c:v>
                </c:pt>
                <c:pt idx="40">
                  <c:v>1.3333366666666109</c:v>
                </c:pt>
                <c:pt idx="41">
                  <c:v>1.3666699999999992</c:v>
                </c:pt>
                <c:pt idx="42">
                  <c:v>1.4000033333333022</c:v>
                </c:pt>
                <c:pt idx="43">
                  <c:v>1.4333366666666052</c:v>
                </c:pt>
              </c:numCache>
            </c:numRef>
          </c:xVal>
          <c:yVal>
            <c:numRef>
              <c:f>Sheet1!$C$1:$C$44</c:f>
              <c:numCache>
                <c:formatCode>General</c:formatCode>
                <c:ptCount val="44"/>
                <c:pt idx="0">
                  <c:v>-6.3510267241293994E-2</c:v>
                </c:pt>
                <c:pt idx="1">
                  <c:v>-6.4001330445527402E-2</c:v>
                </c:pt>
                <c:pt idx="2">
                  <c:v>-6.4071482331846494E-2</c:v>
                </c:pt>
                <c:pt idx="3">
                  <c:v>-6.4422241763441801E-2</c:v>
                </c:pt>
                <c:pt idx="4">
                  <c:v>-6.4141634218165502E-2</c:v>
                </c:pt>
                <c:pt idx="5">
                  <c:v>-6.4422241763441801E-2</c:v>
                </c:pt>
                <c:pt idx="6">
                  <c:v>-6.4352089877122695E-2</c:v>
                </c:pt>
                <c:pt idx="7">
                  <c:v>-6.5264064399270502E-2</c:v>
                </c:pt>
                <c:pt idx="8">
                  <c:v>-6.5053608740313296E-2</c:v>
                </c:pt>
                <c:pt idx="9">
                  <c:v>-6.5193912512951396E-2</c:v>
                </c:pt>
                <c:pt idx="10">
                  <c:v>-6.5544671944546704E-2</c:v>
                </c:pt>
                <c:pt idx="11">
                  <c:v>-6.6035735148780098E-2</c:v>
                </c:pt>
                <c:pt idx="12">
                  <c:v>-6.6877557784608896E-2</c:v>
                </c:pt>
                <c:pt idx="13">
                  <c:v>-6.8140291738351899E-2</c:v>
                </c:pt>
                <c:pt idx="14">
                  <c:v>-6.9122418146818701E-2</c:v>
                </c:pt>
                <c:pt idx="15">
                  <c:v>-6.9823937010009302E-2</c:v>
                </c:pt>
                <c:pt idx="16">
                  <c:v>-7.0946367191114301E-2</c:v>
                </c:pt>
                <c:pt idx="17">
                  <c:v>-7.1437430395347695E-2</c:v>
                </c:pt>
                <c:pt idx="18">
                  <c:v>-7.2559860576452598E-2</c:v>
                </c:pt>
                <c:pt idx="19">
                  <c:v>-7.3331531325962304E-2</c:v>
                </c:pt>
                <c:pt idx="20">
                  <c:v>-7.3962898302833799E-2</c:v>
                </c:pt>
                <c:pt idx="21">
                  <c:v>-7.4734569052343505E-2</c:v>
                </c:pt>
                <c:pt idx="22">
                  <c:v>-7.5436087915534106E-2</c:v>
                </c:pt>
                <c:pt idx="23">
                  <c:v>-7.5576391688172206E-2</c:v>
                </c:pt>
                <c:pt idx="24">
                  <c:v>-7.5997303006086606E-2</c:v>
                </c:pt>
                <c:pt idx="25">
                  <c:v>-7.5225632256576899E-2</c:v>
                </c:pt>
                <c:pt idx="26">
                  <c:v>-7.5015176597619707E-2</c:v>
                </c:pt>
                <c:pt idx="27">
                  <c:v>-7.4524113393386299E-2</c:v>
                </c:pt>
                <c:pt idx="28">
                  <c:v>-7.3822594530195698E-2</c:v>
                </c:pt>
                <c:pt idx="29">
                  <c:v>-7.3471835098600405E-2</c:v>
                </c:pt>
                <c:pt idx="30">
                  <c:v>-7.2279253031176396E-2</c:v>
                </c:pt>
                <c:pt idx="31">
                  <c:v>-7.1226974736390503E-2</c:v>
                </c:pt>
                <c:pt idx="32">
                  <c:v>-7.01045445552856E-2</c:v>
                </c:pt>
                <c:pt idx="33">
                  <c:v>-6.8631354942585293E-2</c:v>
                </c:pt>
                <c:pt idx="34">
                  <c:v>-6.7859684193075698E-2</c:v>
                </c:pt>
                <c:pt idx="35">
                  <c:v>-6.7438772875161299E-2</c:v>
                </c:pt>
                <c:pt idx="36">
                  <c:v>-6.7649228534118505E-2</c:v>
                </c:pt>
                <c:pt idx="37">
                  <c:v>-6.7017861557246997E-2</c:v>
                </c:pt>
                <c:pt idx="38">
                  <c:v>-6.7789532306756606E-2</c:v>
                </c:pt>
                <c:pt idx="39">
                  <c:v>-6.7649228534118505E-2</c:v>
                </c:pt>
                <c:pt idx="40">
                  <c:v>-6.7368620988842304E-2</c:v>
                </c:pt>
                <c:pt idx="41">
                  <c:v>-6.7859684193075698E-2</c:v>
                </c:pt>
                <c:pt idx="42">
                  <c:v>-6.9122418146818701E-2</c:v>
                </c:pt>
                <c:pt idx="43">
                  <c:v>-6.9683633237371201E-2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254-B24D-A3EA-1DFE7A5163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3256320"/>
        <c:axId val="607553312"/>
      </c:scatterChart>
      <c:valAx>
        <c:axId val="843256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7553312"/>
        <c:crosses val="autoZero"/>
        <c:crossBetween val="midCat"/>
      </c:valAx>
      <c:valAx>
        <c:axId val="60755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3256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Sheet1!$J$1:$J$41</c:f>
              <c:numCache>
                <c:formatCode>General</c:formatCode>
                <c:ptCount val="41"/>
                <c:pt idx="0">
                  <c:v>0</c:v>
                </c:pt>
                <c:pt idx="1">
                  <c:v>3.3333333333303017E-2</c:v>
                </c:pt>
                <c:pt idx="2">
                  <c:v>6.6666666666606034E-2</c:v>
                </c:pt>
                <c:pt idx="3">
                  <c:v>0.10000000000000853</c:v>
                </c:pt>
                <c:pt idx="4">
                  <c:v>0.13333333333329733</c:v>
                </c:pt>
                <c:pt idx="5">
                  <c:v>0.16666666666660035</c:v>
                </c:pt>
                <c:pt idx="6">
                  <c:v>0.20000000000000284</c:v>
                </c:pt>
                <c:pt idx="7">
                  <c:v>0.23333333333330586</c:v>
                </c:pt>
                <c:pt idx="8">
                  <c:v>0.26666666666660888</c:v>
                </c:pt>
                <c:pt idx="9">
                  <c:v>0.29999999999999716</c:v>
                </c:pt>
                <c:pt idx="10">
                  <c:v>0.33333333333330017</c:v>
                </c:pt>
                <c:pt idx="11">
                  <c:v>0.36666666666660319</c:v>
                </c:pt>
                <c:pt idx="12">
                  <c:v>0.40000000000000568</c:v>
                </c:pt>
                <c:pt idx="13">
                  <c:v>0.4333333333333087</c:v>
                </c:pt>
                <c:pt idx="14">
                  <c:v>0.46666666666659751</c:v>
                </c:pt>
                <c:pt idx="15">
                  <c:v>0.5</c:v>
                </c:pt>
                <c:pt idx="16">
                  <c:v>0.53333333333330302</c:v>
                </c:pt>
                <c:pt idx="17">
                  <c:v>0.56666666666660603</c:v>
                </c:pt>
                <c:pt idx="18">
                  <c:v>0.60000000000000853</c:v>
                </c:pt>
                <c:pt idx="19">
                  <c:v>0.63333333333329733</c:v>
                </c:pt>
                <c:pt idx="20">
                  <c:v>0.66666666666660035</c:v>
                </c:pt>
                <c:pt idx="21">
                  <c:v>0.70000000000000284</c:v>
                </c:pt>
                <c:pt idx="22">
                  <c:v>0.73333333333330586</c:v>
                </c:pt>
                <c:pt idx="23">
                  <c:v>0.76666666666660888</c:v>
                </c:pt>
                <c:pt idx="24">
                  <c:v>0.79999999999999716</c:v>
                </c:pt>
                <c:pt idx="25">
                  <c:v>0.83333333333330017</c:v>
                </c:pt>
                <c:pt idx="26">
                  <c:v>0.86666666666660319</c:v>
                </c:pt>
                <c:pt idx="27">
                  <c:v>0.90000000000000568</c:v>
                </c:pt>
                <c:pt idx="28">
                  <c:v>0.9333333333333087</c:v>
                </c:pt>
                <c:pt idx="29">
                  <c:v>0.96666666666659751</c:v>
                </c:pt>
                <c:pt idx="30">
                  <c:v>1</c:v>
                </c:pt>
                <c:pt idx="31">
                  <c:v>1.033333333333303</c:v>
                </c:pt>
                <c:pt idx="32">
                  <c:v>1.066666666666606</c:v>
                </c:pt>
                <c:pt idx="33">
                  <c:v>1.1000000000000085</c:v>
                </c:pt>
                <c:pt idx="34">
                  <c:v>1.1333333333332973</c:v>
                </c:pt>
                <c:pt idx="35">
                  <c:v>1.1666666666666003</c:v>
                </c:pt>
                <c:pt idx="36">
                  <c:v>1.2000000000000028</c:v>
                </c:pt>
                <c:pt idx="37">
                  <c:v>1.2333333333333059</c:v>
                </c:pt>
                <c:pt idx="38">
                  <c:v>1.2666666666666089</c:v>
                </c:pt>
                <c:pt idx="39">
                  <c:v>1.2999999999999972</c:v>
                </c:pt>
                <c:pt idx="40">
                  <c:v>1.3333333333333002</c:v>
                </c:pt>
              </c:numCache>
            </c:numRef>
          </c:xVal>
          <c:yVal>
            <c:numRef>
              <c:f>Sheet1!$I$1:$I$41</c:f>
              <c:numCache>
                <c:formatCode>General</c:formatCode>
                <c:ptCount val="41"/>
                <c:pt idx="0">
                  <c:v>-6.5980890590086494E-2</c:v>
                </c:pt>
                <c:pt idx="1">
                  <c:v>-6.6015960791562703E-2</c:v>
                </c:pt>
                <c:pt idx="2">
                  <c:v>-6.6682294619611407E-2</c:v>
                </c:pt>
                <c:pt idx="3">
                  <c:v>-6.6752435022563894E-2</c:v>
                </c:pt>
                <c:pt idx="4">
                  <c:v>-6.7383698649136403E-2</c:v>
                </c:pt>
                <c:pt idx="5">
                  <c:v>-6.7944821872756397E-2</c:v>
                </c:pt>
                <c:pt idx="6">
                  <c:v>-6.8295523887518902E-2</c:v>
                </c:pt>
                <c:pt idx="7">
                  <c:v>-6.8470874894900099E-2</c:v>
                </c:pt>
                <c:pt idx="8">
                  <c:v>-6.8716366305233895E-2</c:v>
                </c:pt>
                <c:pt idx="9">
                  <c:v>-6.8751436506710104E-2</c:v>
                </c:pt>
                <c:pt idx="10">
                  <c:v>-6.9172278924425096E-2</c:v>
                </c:pt>
                <c:pt idx="11">
                  <c:v>-6.9522980939187601E-2</c:v>
                </c:pt>
                <c:pt idx="12">
                  <c:v>-6.9312559730330098E-2</c:v>
                </c:pt>
                <c:pt idx="13">
                  <c:v>-6.9698331946568895E-2</c:v>
                </c:pt>
                <c:pt idx="14">
                  <c:v>-6.9312559730330098E-2</c:v>
                </c:pt>
                <c:pt idx="15">
                  <c:v>-6.9522980939187601E-2</c:v>
                </c:pt>
                <c:pt idx="16">
                  <c:v>-6.94528405362351E-2</c:v>
                </c:pt>
                <c:pt idx="17">
                  <c:v>-6.94528405362351E-2</c:v>
                </c:pt>
                <c:pt idx="18">
                  <c:v>-7.0750437990856299E-2</c:v>
                </c:pt>
                <c:pt idx="19">
                  <c:v>-7.1486912221857601E-2</c:v>
                </c:pt>
                <c:pt idx="20">
                  <c:v>-7.2503948064668797E-2</c:v>
                </c:pt>
                <c:pt idx="21">
                  <c:v>-7.3275492497146294E-2</c:v>
                </c:pt>
                <c:pt idx="22">
                  <c:v>-7.3661264713384994E-2</c:v>
                </c:pt>
                <c:pt idx="23">
                  <c:v>-7.4047036929623805E-2</c:v>
                </c:pt>
                <c:pt idx="24">
                  <c:v>-7.3766475317813801E-2</c:v>
                </c:pt>
                <c:pt idx="25">
                  <c:v>-7.4117177332576306E-2</c:v>
                </c:pt>
                <c:pt idx="26">
                  <c:v>-7.3941826325194998E-2</c:v>
                </c:pt>
                <c:pt idx="27">
                  <c:v>-7.3591124310432507E-2</c:v>
                </c:pt>
                <c:pt idx="28">
                  <c:v>-7.3065071288288805E-2</c:v>
                </c:pt>
                <c:pt idx="29">
                  <c:v>-7.2609158669097604E-2</c:v>
                </c:pt>
                <c:pt idx="30">
                  <c:v>-7.2118175848430097E-2</c:v>
                </c:pt>
                <c:pt idx="31">
                  <c:v>-7.1030999602666303E-2</c:v>
                </c:pt>
                <c:pt idx="32">
                  <c:v>-7.0680297587903798E-2</c:v>
                </c:pt>
                <c:pt idx="33">
                  <c:v>-7.0294525371665098E-2</c:v>
                </c:pt>
                <c:pt idx="34">
                  <c:v>-6.9698331946568895E-2</c:v>
                </c:pt>
                <c:pt idx="35">
                  <c:v>-6.9137208722948901E-2</c:v>
                </c:pt>
                <c:pt idx="36">
                  <c:v>-6.8716366305233895E-2</c:v>
                </c:pt>
                <c:pt idx="37">
                  <c:v>-6.8260453686042596E-2</c:v>
                </c:pt>
                <c:pt idx="38">
                  <c:v>-6.7594119857993906E-2</c:v>
                </c:pt>
                <c:pt idx="39">
                  <c:v>-6.8821576909662605E-2</c:v>
                </c:pt>
                <c:pt idx="40">
                  <c:v>-6.8190313283090095E-2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8BE-8D42-9162-4814F411E8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4892160"/>
        <c:axId val="939713312"/>
      </c:scatterChart>
      <c:valAx>
        <c:axId val="644892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39713312"/>
        <c:crosses val="autoZero"/>
        <c:crossBetween val="midCat"/>
      </c:valAx>
      <c:valAx>
        <c:axId val="93971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4892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Sheet1!$Q$1:$Q$22</c:f>
              <c:numCache>
                <c:formatCode>General</c:formatCode>
                <c:ptCount val="22"/>
                <c:pt idx="0">
                  <c:v>0</c:v>
                </c:pt>
                <c:pt idx="1">
                  <c:v>3.3333333333299464E-2</c:v>
                </c:pt>
                <c:pt idx="2">
                  <c:v>6.6666666666602481E-2</c:v>
                </c:pt>
                <c:pt idx="3">
                  <c:v>0.10000000000000142</c:v>
                </c:pt>
                <c:pt idx="4">
                  <c:v>0.13333333333330089</c:v>
                </c:pt>
                <c:pt idx="5">
                  <c:v>0.16666666666660035</c:v>
                </c:pt>
                <c:pt idx="6">
                  <c:v>0.19999999999999929</c:v>
                </c:pt>
                <c:pt idx="7">
                  <c:v>0.23333333333330231</c:v>
                </c:pt>
                <c:pt idx="8">
                  <c:v>0.26666666666660177</c:v>
                </c:pt>
                <c:pt idx="9">
                  <c:v>0.33333333333330017</c:v>
                </c:pt>
                <c:pt idx="10">
                  <c:v>0.36666666666659964</c:v>
                </c:pt>
                <c:pt idx="11">
                  <c:v>0.40000000000000213</c:v>
                </c:pt>
                <c:pt idx="12">
                  <c:v>0.4333333333333016</c:v>
                </c:pt>
                <c:pt idx="13">
                  <c:v>0.46666666666660106</c:v>
                </c:pt>
                <c:pt idx="14">
                  <c:v>0.5</c:v>
                </c:pt>
                <c:pt idx="15">
                  <c:v>0.53333333333329946</c:v>
                </c:pt>
                <c:pt idx="16">
                  <c:v>0.56666666666660248</c:v>
                </c:pt>
                <c:pt idx="17">
                  <c:v>0.60000000000000142</c:v>
                </c:pt>
                <c:pt idx="18">
                  <c:v>0.63333333333330089</c:v>
                </c:pt>
                <c:pt idx="19">
                  <c:v>0.66666666666660035</c:v>
                </c:pt>
                <c:pt idx="20">
                  <c:v>0.69999999999999929</c:v>
                </c:pt>
                <c:pt idx="21">
                  <c:v>0.73333333333330231</c:v>
                </c:pt>
              </c:numCache>
            </c:numRef>
          </c:xVal>
          <c:yVal>
            <c:numRef>
              <c:f>Sheet1!$P$1:$P$22</c:f>
              <c:numCache>
                <c:formatCode>General</c:formatCode>
                <c:ptCount val="22"/>
                <c:pt idx="0">
                  <c:v>-6.2018753175461301E-2</c:v>
                </c:pt>
                <c:pt idx="1">
                  <c:v>-6.2773699418836995E-2</c:v>
                </c:pt>
                <c:pt idx="2">
                  <c:v>-6.3329975598166402E-2</c:v>
                </c:pt>
                <c:pt idx="3">
                  <c:v>-6.4045187828732905E-2</c:v>
                </c:pt>
                <c:pt idx="4">
                  <c:v>-6.4879602097727002E-2</c:v>
                </c:pt>
                <c:pt idx="5">
                  <c:v>-6.5157740187391705E-2</c:v>
                </c:pt>
                <c:pt idx="6">
                  <c:v>-6.5276942225819506E-2</c:v>
                </c:pt>
                <c:pt idx="7">
                  <c:v>-6.5912686430767406E-2</c:v>
                </c:pt>
                <c:pt idx="8">
                  <c:v>-6.6389494584478403E-2</c:v>
                </c:pt>
                <c:pt idx="9">
                  <c:v>-6.6151090507622898E-2</c:v>
                </c:pt>
                <c:pt idx="10">
                  <c:v>-6.6707366686952305E-2</c:v>
                </c:pt>
                <c:pt idx="11">
                  <c:v>-6.7064972802235598E-2</c:v>
                </c:pt>
                <c:pt idx="12">
                  <c:v>-6.6866302738189304E-2</c:v>
                </c:pt>
                <c:pt idx="13">
                  <c:v>-6.6826568725380106E-2</c:v>
                </c:pt>
                <c:pt idx="14">
                  <c:v>-6.7104706815044796E-2</c:v>
                </c:pt>
                <c:pt idx="15">
                  <c:v>-6.72239088534725E-2</c:v>
                </c:pt>
                <c:pt idx="16">
                  <c:v>-6.7263642866281795E-2</c:v>
                </c:pt>
                <c:pt idx="17">
                  <c:v>-6.6548430635715403E-2</c:v>
                </c:pt>
                <c:pt idx="18">
                  <c:v>-6.5872952417958194E-2</c:v>
                </c:pt>
                <c:pt idx="19">
                  <c:v>-6.5197474200201E-2</c:v>
                </c:pt>
                <c:pt idx="20">
                  <c:v>-6.4680932033680805E-2</c:v>
                </c:pt>
                <c:pt idx="21">
                  <c:v>-6.4323325918397595E-2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8E2-3844-9BDC-0AF8A12F66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3029472"/>
        <c:axId val="842888048"/>
      </c:scatterChart>
      <c:valAx>
        <c:axId val="843029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2888048"/>
        <c:crosses val="autoZero"/>
        <c:crossBetween val="midCat"/>
      </c:valAx>
      <c:valAx>
        <c:axId val="84288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3029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Sheet1!$W$1:$W$39</c:f>
              <c:numCache>
                <c:formatCode>General</c:formatCode>
                <c:ptCount val="39"/>
                <c:pt idx="0">
                  <c:v>0</c:v>
                </c:pt>
                <c:pt idx="1">
                  <c:v>3.3333333333303017E-2</c:v>
                </c:pt>
                <c:pt idx="2">
                  <c:v>6.6666666666598928E-2</c:v>
                </c:pt>
                <c:pt idx="3">
                  <c:v>0.10000000000000142</c:v>
                </c:pt>
                <c:pt idx="4">
                  <c:v>0.13333333333329733</c:v>
                </c:pt>
                <c:pt idx="5">
                  <c:v>0.16666666666660035</c:v>
                </c:pt>
                <c:pt idx="6">
                  <c:v>0.20000000000000284</c:v>
                </c:pt>
                <c:pt idx="7">
                  <c:v>0.23333333333329875</c:v>
                </c:pt>
                <c:pt idx="8">
                  <c:v>0.26666666666660177</c:v>
                </c:pt>
                <c:pt idx="9">
                  <c:v>0.29999999999999716</c:v>
                </c:pt>
                <c:pt idx="10">
                  <c:v>0.33333333333330017</c:v>
                </c:pt>
                <c:pt idx="11">
                  <c:v>0.36666666666660319</c:v>
                </c:pt>
                <c:pt idx="12">
                  <c:v>0.39999999999999858</c:v>
                </c:pt>
                <c:pt idx="13">
                  <c:v>0.4333333333333016</c:v>
                </c:pt>
                <c:pt idx="14">
                  <c:v>0.46666666666659751</c:v>
                </c:pt>
                <c:pt idx="15">
                  <c:v>0.5</c:v>
                </c:pt>
                <c:pt idx="16">
                  <c:v>0.53333333333330302</c:v>
                </c:pt>
                <c:pt idx="17">
                  <c:v>0.56666666666659893</c:v>
                </c:pt>
                <c:pt idx="18">
                  <c:v>0.60000000000000142</c:v>
                </c:pt>
                <c:pt idx="19">
                  <c:v>0.63333333333329733</c:v>
                </c:pt>
                <c:pt idx="20">
                  <c:v>0.66666666666660035</c:v>
                </c:pt>
                <c:pt idx="21">
                  <c:v>0.70000000000000284</c:v>
                </c:pt>
                <c:pt idx="22">
                  <c:v>0.73333333333329875</c:v>
                </c:pt>
                <c:pt idx="23">
                  <c:v>0.76666666666660177</c:v>
                </c:pt>
                <c:pt idx="24">
                  <c:v>0.79999999999999716</c:v>
                </c:pt>
                <c:pt idx="25">
                  <c:v>0.83333333333330017</c:v>
                </c:pt>
                <c:pt idx="26">
                  <c:v>0.86666666666660319</c:v>
                </c:pt>
                <c:pt idx="27">
                  <c:v>0.89999999999999858</c:v>
                </c:pt>
                <c:pt idx="28">
                  <c:v>0.9333333333333016</c:v>
                </c:pt>
                <c:pt idx="29">
                  <c:v>0.96666666666659751</c:v>
                </c:pt>
                <c:pt idx="30">
                  <c:v>1</c:v>
                </c:pt>
                <c:pt idx="31">
                  <c:v>1.033333333333303</c:v>
                </c:pt>
                <c:pt idx="32">
                  <c:v>1.0666666666665989</c:v>
                </c:pt>
                <c:pt idx="33">
                  <c:v>1.1000000000000014</c:v>
                </c:pt>
                <c:pt idx="34">
                  <c:v>1.1333333333332973</c:v>
                </c:pt>
                <c:pt idx="35">
                  <c:v>1.1666666666666003</c:v>
                </c:pt>
                <c:pt idx="36">
                  <c:v>1.2000000000000028</c:v>
                </c:pt>
                <c:pt idx="37">
                  <c:v>1.2333333333332988</c:v>
                </c:pt>
                <c:pt idx="38">
                  <c:v>1.2666666666666018</c:v>
                </c:pt>
              </c:numCache>
            </c:numRef>
          </c:xVal>
          <c:yVal>
            <c:numRef>
              <c:f>Sheet1!$V$1:$V$39</c:f>
              <c:numCache>
                <c:formatCode>General</c:formatCode>
                <c:ptCount val="39"/>
                <c:pt idx="0">
                  <c:v>-6.1312941443443097E-2</c:v>
                </c:pt>
                <c:pt idx="1">
                  <c:v>-6.1531450121394202E-2</c:v>
                </c:pt>
                <c:pt idx="2">
                  <c:v>-6.2047925178369601E-2</c:v>
                </c:pt>
                <c:pt idx="3">
                  <c:v>-6.1749958799345299E-2</c:v>
                </c:pt>
                <c:pt idx="4">
                  <c:v>-6.2127382879442701E-2</c:v>
                </c:pt>
                <c:pt idx="5">
                  <c:v>-6.2266433856320698E-2</c:v>
                </c:pt>
                <c:pt idx="6">
                  <c:v>-6.2405484833198702E-2</c:v>
                </c:pt>
                <c:pt idx="7">
                  <c:v>-6.2524671384808397E-2</c:v>
                </c:pt>
                <c:pt idx="8">
                  <c:v>-6.2484942534271802E-2</c:v>
                </c:pt>
                <c:pt idx="9">
                  <c:v>-6.2240057462166203E-2</c:v>
                </c:pt>
                <c:pt idx="10">
                  <c:v>-6.2661492085347006E-2</c:v>
                </c:pt>
                <c:pt idx="11">
                  <c:v>-6.29986397838916E-2</c:v>
                </c:pt>
                <c:pt idx="12">
                  <c:v>-6.3813413388707704E-2</c:v>
                </c:pt>
                <c:pt idx="13">
                  <c:v>-6.4487708785797002E-2</c:v>
                </c:pt>
                <c:pt idx="14">
                  <c:v>-6.5386769315249199E-2</c:v>
                </c:pt>
                <c:pt idx="15">
                  <c:v>-6.5836299579975402E-2</c:v>
                </c:pt>
                <c:pt idx="16">
                  <c:v>-6.6117255995429197E-2</c:v>
                </c:pt>
                <c:pt idx="17">
                  <c:v>-6.6651073184791507E-2</c:v>
                </c:pt>
                <c:pt idx="18">
                  <c:v>-6.6679168826336899E-2</c:v>
                </c:pt>
                <c:pt idx="19">
                  <c:v>-6.69882208833361E-2</c:v>
                </c:pt>
                <c:pt idx="20">
                  <c:v>-6.7353464223426099E-2</c:v>
                </c:pt>
                <c:pt idx="21">
                  <c:v>-6.7718707563516098E-2</c:v>
                </c:pt>
                <c:pt idx="22">
                  <c:v>-6.7831090129697597E-2</c:v>
                </c:pt>
                <c:pt idx="23">
                  <c:v>-6.8027759620515299E-2</c:v>
                </c:pt>
                <c:pt idx="24">
                  <c:v>-6.8224429111333001E-2</c:v>
                </c:pt>
                <c:pt idx="25">
                  <c:v>-6.8364907319059906E-2</c:v>
                </c:pt>
                <c:pt idx="26">
                  <c:v>-6.7971568337424598E-2</c:v>
                </c:pt>
                <c:pt idx="27">
                  <c:v>-6.7269177298789895E-2</c:v>
                </c:pt>
                <c:pt idx="28">
                  <c:v>-6.6932029600245399E-2</c:v>
                </c:pt>
                <c:pt idx="29">
                  <c:v>-6.6398212410883103E-2</c:v>
                </c:pt>
                <c:pt idx="30">
                  <c:v>-6.5864395221520794E-2</c:v>
                </c:pt>
                <c:pt idx="31">
                  <c:v>-6.5414864956794605E-2</c:v>
                </c:pt>
                <c:pt idx="32">
                  <c:v>-6.4796760842796203E-2</c:v>
                </c:pt>
                <c:pt idx="33">
                  <c:v>-6.5190099824431594E-2</c:v>
                </c:pt>
                <c:pt idx="34">
                  <c:v>-6.4571995710433094E-2</c:v>
                </c:pt>
                <c:pt idx="35">
                  <c:v>-6.4628186993523906E-2</c:v>
                </c:pt>
                <c:pt idx="36">
                  <c:v>-6.5049621616704606E-2</c:v>
                </c:pt>
                <c:pt idx="37">
                  <c:v>-6.5386769315249199E-2</c:v>
                </c:pt>
                <c:pt idx="38">
                  <c:v>-6.5836299579975402E-2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178-AC42-9EE5-EA7570A6F3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3004176"/>
        <c:axId val="842861744"/>
      </c:scatterChart>
      <c:valAx>
        <c:axId val="843004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2861744"/>
        <c:crosses val="autoZero"/>
        <c:crossBetween val="midCat"/>
      </c:valAx>
      <c:valAx>
        <c:axId val="84286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3004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Sheet1!$AD$39:$AD$42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Sheet1!$AE$39:$AE$42</c:f>
              <c:numCache>
                <c:formatCode>General</c:formatCode>
                <c:ptCount val="4"/>
                <c:pt idx="0">
                  <c:v>1.01007022190931E-3</c:v>
                </c:pt>
                <c:pt idx="1">
                  <c:v>1.27345680760384E-3</c:v>
                </c:pt>
                <c:pt idx="2">
                  <c:v>1.4671315792194001E-3</c:v>
                </c:pt>
                <c:pt idx="3">
                  <c:v>3.92274777949588E-3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996-0540-B5DC-BCEFAB572C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0678272"/>
        <c:axId val="660639056"/>
      </c:scatterChart>
      <c:valAx>
        <c:axId val="660678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0639056"/>
        <c:crosses val="autoZero"/>
        <c:crossBetween val="midCat"/>
      </c:valAx>
      <c:valAx>
        <c:axId val="660639056"/>
        <c:scaling>
          <c:orientation val="minMax"/>
          <c:max val="5.000000000000001E-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0678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Sheet1!$AD$39:$AD$42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Sheet1!$AE$39:$AE$42</c:f>
              <c:numCache>
                <c:formatCode>General</c:formatCode>
                <c:ptCount val="4"/>
                <c:pt idx="0">
                  <c:v>1.01007022190931E-3</c:v>
                </c:pt>
                <c:pt idx="1">
                  <c:v>1.27345680760384E-3</c:v>
                </c:pt>
                <c:pt idx="2">
                  <c:v>1.4671315792194001E-3</c:v>
                </c:pt>
                <c:pt idx="3">
                  <c:v>3.92274777949588E-3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EBF-5949-B11A-BA5E115B453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Sheet1!$AD$39:$AD$42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Sheet1!$AF$39:$AF$42</c:f>
              <c:numCache>
                <c:formatCode>General</c:formatCode>
                <c:ptCount val="4"/>
                <c:pt idx="0">
                  <c:v>1.9183515970571075E-3</c:v>
                </c:pt>
                <c:pt idx="1">
                  <c:v>1.9183515970571075E-3</c:v>
                </c:pt>
                <c:pt idx="2">
                  <c:v>1.9183515970571075E-3</c:v>
                </c:pt>
                <c:pt idx="3">
                  <c:v>1.9183515970571075E-3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EBF-5949-B11A-BA5E115B45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0551696"/>
        <c:axId val="925558608"/>
      </c:scatterChart>
      <c:valAx>
        <c:axId val="940551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5558608"/>
        <c:crosses val="autoZero"/>
        <c:crossBetween val="midCat"/>
      </c:valAx>
      <c:valAx>
        <c:axId val="925558608"/>
        <c:scaling>
          <c:orientation val="minMax"/>
          <c:max val="3.000000000000000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40551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260350</xdr:colOff>
      <xdr:row>49</xdr:row>
      <xdr:rowOff>146050</xdr:rowOff>
    </xdr:from>
    <xdr:to>
      <xdr:col>5</xdr:col>
      <xdr:colOff>514350</xdr:colOff>
      <xdr:row>66</xdr:row>
      <xdr:rowOff>177800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9B7730F-AA5B-1F4C-9566-6722AAC6EF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679450</xdr:colOff>
      <xdr:row>42</xdr:row>
      <xdr:rowOff>107950</xdr:rowOff>
    </xdr:from>
    <xdr:to>
      <xdr:col>12</xdr:col>
      <xdr:colOff>298450</xdr:colOff>
      <xdr:row>56</xdr:row>
      <xdr:rowOff>6350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46889E99-B1F0-964B-8259-82386757B6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552450</xdr:colOff>
      <xdr:row>25</xdr:row>
      <xdr:rowOff>158750</xdr:rowOff>
    </xdr:from>
    <xdr:to>
      <xdr:col>18</xdr:col>
      <xdr:colOff>171450</xdr:colOff>
      <xdr:row>39</xdr:row>
      <xdr:rowOff>57150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337E1E5-1AF8-2D48-BB2D-A30460A27B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450850</xdr:colOff>
      <xdr:row>11</xdr:row>
      <xdr:rowOff>196850</xdr:rowOff>
    </xdr:from>
    <xdr:to>
      <xdr:col>32</xdr:col>
      <xdr:colOff>69850</xdr:colOff>
      <xdr:row>25</xdr:row>
      <xdr:rowOff>95250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5A68F3E9-3023-094A-85D9-F2CA945628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35</xdr:col>
      <xdr:colOff>382247</xdr:colOff>
      <xdr:row>32</xdr:row>
      <xdr:rowOff>121219</xdr:rowOff>
    </xdr:from>
    <xdr:to>
      <xdr:col>40</xdr:col>
      <xdr:colOff>813362</xdr:colOff>
      <xdr:row>46</xdr:row>
      <xdr:rowOff>67701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19407F59-F7DF-A446-9EA8-EC633FB37F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31</xdr:col>
      <xdr:colOff>783167</xdr:colOff>
      <xdr:row>45</xdr:row>
      <xdr:rowOff>76201</xdr:rowOff>
    </xdr:from>
    <xdr:to>
      <xdr:col>37</xdr:col>
      <xdr:colOff>376767</xdr:colOff>
      <xdr:row>58</xdr:row>
      <xdr:rowOff>177801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35A908D5-466E-9642-AB45-9724E5B117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0D8D7C-31B0-4E47-B2F5-CDC92B4364F8}">
  <dimension ref="A1:AG85"/>
  <sheetViews>
    <sheetView tabSelected="1" topLeftCell="AB30" zoomScale="169" workbookViewId="0">
      <selection activeCell="AF32" sqref="AF32"/>
    </sheetView>
  </sheetViews>
  <sheetFormatPr baseColWidth="10" defaultRowHeight="16"/>
  <cols>
    <col min="4" max="4" width="13.33203125" bestFit="1" customWidth="1"/>
  </cols>
  <sheetData>
    <row r="1" spans="1:24">
      <c r="A1">
        <v>72.233333333333306</v>
      </c>
      <c r="B1">
        <v>0.120862016585148</v>
      </c>
      <c r="C1">
        <v>-6.3510267241293994E-2</v>
      </c>
      <c r="D1">
        <f>A1-72.23333</f>
        <v>3.333333310706621E-6</v>
      </c>
      <c r="E1" t="s">
        <v>0</v>
      </c>
      <c r="G1">
        <v>82.3</v>
      </c>
      <c r="H1">
        <v>0.12042061894129</v>
      </c>
      <c r="I1">
        <v>-6.5980890590086494E-2</v>
      </c>
      <c r="J1">
        <f>G1-82.3</f>
        <v>0</v>
      </c>
      <c r="K1" t="s">
        <v>3</v>
      </c>
      <c r="N1" s="1">
        <v>18.7</v>
      </c>
      <c r="O1" s="1">
        <v>0.107613506836054</v>
      </c>
      <c r="P1" s="1">
        <v>-6.2018753175461301E-2</v>
      </c>
      <c r="Q1">
        <f>N1-18.7</f>
        <v>0</v>
      </c>
      <c r="R1" t="s">
        <v>9</v>
      </c>
      <c r="T1">
        <v>35</v>
      </c>
      <c r="U1">
        <v>0.10763434693085901</v>
      </c>
      <c r="V1">
        <v>-6.1312941443443097E-2</v>
      </c>
      <c r="W1">
        <f>T1-35</f>
        <v>0</v>
      </c>
      <c r="X1" t="s">
        <v>13</v>
      </c>
    </row>
    <row r="2" spans="1:24">
      <c r="A2">
        <v>72.266666666666595</v>
      </c>
      <c r="B2">
        <v>0.12072171281251</v>
      </c>
      <c r="C2">
        <v>-6.4001330445527402E-2</v>
      </c>
      <c r="D2">
        <f t="shared" ref="D2:D44" si="0">A2-72.23333</f>
        <v>3.3336666666599513E-2</v>
      </c>
      <c r="E2" t="s">
        <v>5</v>
      </c>
      <c r="G2">
        <v>82.3333333333333</v>
      </c>
      <c r="H2">
        <v>0.120385548739814</v>
      </c>
      <c r="I2">
        <v>-6.6015960791562703E-2</v>
      </c>
      <c r="J2">
        <f t="shared" ref="J2:J41" si="1">G2-82.3</f>
        <v>3.3333333333303017E-2</v>
      </c>
      <c r="K2" t="s">
        <v>5</v>
      </c>
      <c r="N2" s="1">
        <v>18.733333333333299</v>
      </c>
      <c r="O2" s="1">
        <v>0.107931378938528</v>
      </c>
      <c r="P2" s="1">
        <v>-6.2773699418836995E-2</v>
      </c>
      <c r="Q2">
        <f t="shared" ref="Q2:Q9" si="2">N2-18.7</f>
        <v>3.3333333333299464E-2</v>
      </c>
      <c r="R2" t="s">
        <v>5</v>
      </c>
      <c r="T2">
        <v>35.033333333333303</v>
      </c>
      <c r="U2">
        <v>0.107654211356127</v>
      </c>
      <c r="V2">
        <v>-6.1531450121394202E-2</v>
      </c>
      <c r="W2">
        <f t="shared" ref="W2:W39" si="3">T2-35</f>
        <v>3.3333333333303017E-2</v>
      </c>
      <c r="X2" t="s">
        <v>5</v>
      </c>
    </row>
    <row r="3" spans="1:24">
      <c r="A3">
        <v>72.3</v>
      </c>
      <c r="B3">
        <v>0.12072171281251</v>
      </c>
      <c r="C3">
        <v>-6.4071482331846494E-2</v>
      </c>
      <c r="D3">
        <f t="shared" si="0"/>
        <v>6.6670000000002005E-2</v>
      </c>
      <c r="G3">
        <v>82.366666666666603</v>
      </c>
      <c r="H3">
        <v>0.120525829545719</v>
      </c>
      <c r="I3">
        <v>-6.6682294619611407E-2</v>
      </c>
      <c r="J3">
        <f t="shared" si="1"/>
        <v>6.6666666666606034E-2</v>
      </c>
      <c r="K3" t="s">
        <v>6</v>
      </c>
      <c r="N3" s="1">
        <v>18.766666666666602</v>
      </c>
      <c r="O3" s="1">
        <v>0.107891644925719</v>
      </c>
      <c r="P3" s="1">
        <v>-6.3329975598166402E-2</v>
      </c>
      <c r="Q3">
        <f t="shared" si="2"/>
        <v>6.6666666666602481E-2</v>
      </c>
      <c r="R3" t="s">
        <v>10</v>
      </c>
      <c r="T3">
        <v>35.066666666666599</v>
      </c>
      <c r="U3">
        <v>0.107832991183542</v>
      </c>
      <c r="V3">
        <v>-6.2047925178369601E-2</v>
      </c>
      <c r="W3">
        <f t="shared" si="3"/>
        <v>6.6666666666598928E-2</v>
      </c>
      <c r="X3" t="s">
        <v>14</v>
      </c>
    </row>
    <row r="4" spans="1:24">
      <c r="A4">
        <v>72.3333333333333</v>
      </c>
      <c r="B4">
        <v>0.120511257153553</v>
      </c>
      <c r="C4">
        <v>-6.4422241763441801E-2</v>
      </c>
      <c r="D4">
        <f t="shared" si="0"/>
        <v>0.10000333333330502</v>
      </c>
      <c r="G4">
        <v>82.4</v>
      </c>
      <c r="H4">
        <v>0.120525829545719</v>
      </c>
      <c r="I4">
        <v>-6.6752435022563894E-2</v>
      </c>
      <c r="J4">
        <f t="shared" si="1"/>
        <v>0.10000000000000853</v>
      </c>
      <c r="K4" t="s">
        <v>7</v>
      </c>
      <c r="N4" s="1">
        <v>18.8</v>
      </c>
      <c r="O4" s="1">
        <v>0.10801084696414701</v>
      </c>
      <c r="P4" s="1">
        <v>-6.4045187828732905E-2</v>
      </c>
      <c r="Q4">
        <f t="shared" si="2"/>
        <v>0.10000000000000142</v>
      </c>
      <c r="R4" t="s">
        <v>11</v>
      </c>
      <c r="T4">
        <v>35.1</v>
      </c>
      <c r="U4">
        <v>0.107554889229786</v>
      </c>
      <c r="V4">
        <v>-6.1749958799345299E-2</v>
      </c>
      <c r="W4">
        <f t="shared" si="3"/>
        <v>0.10000000000000142</v>
      </c>
      <c r="X4" t="s">
        <v>15</v>
      </c>
    </row>
    <row r="5" spans="1:24">
      <c r="A5">
        <v>72.366666666666603</v>
      </c>
      <c r="B5">
        <v>0.120160497721958</v>
      </c>
      <c r="C5">
        <v>-6.4141634218165502E-2</v>
      </c>
      <c r="D5">
        <f t="shared" si="0"/>
        <v>0.13333666666660804</v>
      </c>
      <c r="G5">
        <v>82.433333333333294</v>
      </c>
      <c r="H5">
        <v>0.120631040150147</v>
      </c>
      <c r="I5">
        <v>-6.7383698649136403E-2</v>
      </c>
      <c r="J5">
        <f t="shared" si="1"/>
        <v>0.13333333333329733</v>
      </c>
      <c r="K5" t="s">
        <v>8</v>
      </c>
      <c r="N5" s="1">
        <v>18.8333333333333</v>
      </c>
      <c r="O5" s="1">
        <v>0.107613506836054</v>
      </c>
      <c r="P5" s="1">
        <v>-6.4879602097727002E-2</v>
      </c>
      <c r="Q5">
        <f t="shared" si="2"/>
        <v>0.13333333333330089</v>
      </c>
      <c r="R5" t="s">
        <v>12</v>
      </c>
      <c r="T5">
        <v>35.133333333333297</v>
      </c>
      <c r="U5">
        <v>0.10769394020666399</v>
      </c>
      <c r="V5">
        <v>-6.2127382879442701E-2</v>
      </c>
      <c r="W5">
        <f t="shared" si="3"/>
        <v>0.13333333333329733</v>
      </c>
      <c r="X5" t="s">
        <v>16</v>
      </c>
    </row>
    <row r="6" spans="1:24">
      <c r="A6">
        <v>72.400000000000006</v>
      </c>
      <c r="B6">
        <v>0.12044110526723401</v>
      </c>
      <c r="C6">
        <v>-6.4422241763441801E-2</v>
      </c>
      <c r="D6">
        <f t="shared" si="0"/>
        <v>0.16667000000001053</v>
      </c>
      <c r="G6">
        <v>82.466666666666598</v>
      </c>
      <c r="H6">
        <v>0.1207011805531</v>
      </c>
      <c r="I6">
        <v>-6.7944821872756397E-2</v>
      </c>
      <c r="J6">
        <f t="shared" si="1"/>
        <v>0.16666666666660035</v>
      </c>
      <c r="N6" s="1">
        <v>18.8666666666666</v>
      </c>
      <c r="O6" s="1">
        <v>0.107414836772008</v>
      </c>
      <c r="P6" s="1">
        <v>-6.5157740187391705E-2</v>
      </c>
      <c r="Q6">
        <f t="shared" si="2"/>
        <v>0.16666666666660035</v>
      </c>
      <c r="T6">
        <v>35.1666666666666</v>
      </c>
      <c r="U6">
        <v>0.107793262333005</v>
      </c>
      <c r="V6">
        <v>-6.2266433856320698E-2</v>
      </c>
      <c r="W6">
        <f t="shared" si="3"/>
        <v>0.16666666666660035</v>
      </c>
    </row>
    <row r="7" spans="1:24">
      <c r="A7">
        <v>72.433333333333294</v>
      </c>
      <c r="B7">
        <v>0.120581409039872</v>
      </c>
      <c r="C7">
        <v>-6.4352089877122695E-2</v>
      </c>
      <c r="D7">
        <f t="shared" si="0"/>
        <v>0.20000333333329934</v>
      </c>
      <c r="G7">
        <v>82.5</v>
      </c>
      <c r="H7">
        <v>0.120595969948671</v>
      </c>
      <c r="I7">
        <v>-6.8295523887518902E-2</v>
      </c>
      <c r="J7">
        <f t="shared" si="1"/>
        <v>0.20000000000000284</v>
      </c>
      <c r="N7" s="1">
        <v>18.899999999999999</v>
      </c>
      <c r="O7" s="1">
        <v>0.107454570784817</v>
      </c>
      <c r="P7" s="1">
        <v>-6.5276942225819506E-2</v>
      </c>
      <c r="Q7">
        <f t="shared" si="2"/>
        <v>0.19999999999999929</v>
      </c>
      <c r="T7">
        <v>35.200000000000003</v>
      </c>
      <c r="U7">
        <v>0.107872720034078</v>
      </c>
      <c r="V7">
        <v>-6.2405484833198702E-2</v>
      </c>
      <c r="W7">
        <f t="shared" si="3"/>
        <v>0.20000000000000284</v>
      </c>
    </row>
    <row r="8" spans="1:24">
      <c r="A8">
        <v>72.466666666666598</v>
      </c>
      <c r="B8">
        <v>0.12079186469882899</v>
      </c>
      <c r="C8">
        <v>-6.5264064399270502E-2</v>
      </c>
      <c r="D8">
        <f t="shared" si="0"/>
        <v>0.23333666666660235</v>
      </c>
      <c r="G8">
        <v>82.533333333333303</v>
      </c>
      <c r="H8">
        <v>0.12024526793390899</v>
      </c>
      <c r="I8">
        <v>-6.8470874894900099E-2</v>
      </c>
      <c r="J8">
        <f t="shared" si="1"/>
        <v>0.23333333333330586</v>
      </c>
      <c r="N8" s="1">
        <v>18.933333333333302</v>
      </c>
      <c r="O8" s="1">
        <v>0.10733536874639001</v>
      </c>
      <c r="P8" s="1">
        <v>-6.5912686430767406E-2</v>
      </c>
      <c r="Q8">
        <f t="shared" si="2"/>
        <v>0.23333333333330231</v>
      </c>
      <c r="T8">
        <v>35.233333333333299</v>
      </c>
      <c r="U8">
        <v>0.107932313309883</v>
      </c>
      <c r="V8">
        <v>-6.2524671384808397E-2</v>
      </c>
      <c r="W8">
        <f t="shared" si="3"/>
        <v>0.23333333333329875</v>
      </c>
    </row>
    <row r="9" spans="1:24">
      <c r="A9">
        <v>72.5</v>
      </c>
      <c r="B9">
        <v>0.120581409039872</v>
      </c>
      <c r="C9">
        <v>-6.5053608740313296E-2</v>
      </c>
      <c r="D9">
        <f t="shared" si="0"/>
        <v>0.26667000000000485</v>
      </c>
      <c r="G9">
        <v>82.566666666666606</v>
      </c>
      <c r="H9">
        <v>0.119964706322099</v>
      </c>
      <c r="I9">
        <v>-6.8716366305233895E-2</v>
      </c>
      <c r="J9">
        <f t="shared" si="1"/>
        <v>0.26666666666660888</v>
      </c>
      <c r="N9" s="1">
        <v>18.966666666666601</v>
      </c>
      <c r="O9" s="1">
        <v>0.107295634733581</v>
      </c>
      <c r="P9" s="1">
        <v>-6.6389494584478403E-2</v>
      </c>
      <c r="Q9">
        <f t="shared" si="2"/>
        <v>0.26666666666660177</v>
      </c>
      <c r="T9">
        <v>35.266666666666602</v>
      </c>
      <c r="U9">
        <v>0.107872720034078</v>
      </c>
      <c r="V9">
        <v>-6.2484942534271802E-2</v>
      </c>
      <c r="W9">
        <f t="shared" si="3"/>
        <v>0.26666666666660177</v>
      </c>
    </row>
    <row r="10" spans="1:24">
      <c r="A10">
        <v>72.533333333333303</v>
      </c>
      <c r="B10">
        <v>0.12079186469882899</v>
      </c>
      <c r="C10">
        <v>-6.5193912512951396E-2</v>
      </c>
      <c r="D10">
        <f t="shared" si="0"/>
        <v>0.30000333333330786</v>
      </c>
      <c r="G10">
        <v>82.6</v>
      </c>
      <c r="H10">
        <v>0.119964706322099</v>
      </c>
      <c r="I10">
        <v>-6.8751436506710104E-2</v>
      </c>
      <c r="J10">
        <f t="shared" si="1"/>
        <v>0.29999999999999716</v>
      </c>
      <c r="N10" s="1">
        <v>19</v>
      </c>
      <c r="O10" s="1">
        <v>0.107295634733581</v>
      </c>
      <c r="P10" s="1">
        <v>-6.6151090507622898E-2</v>
      </c>
      <c r="Q10">
        <f t="shared" ref="Q10:Q22" si="4">N11-18.7</f>
        <v>0.33333333333330017</v>
      </c>
      <c r="T10">
        <v>35.299999999999997</v>
      </c>
      <c r="U10">
        <v>0.107368838190476</v>
      </c>
      <c r="V10">
        <v>-6.2240057462166203E-2</v>
      </c>
      <c r="W10">
        <f t="shared" si="3"/>
        <v>0.29999999999999716</v>
      </c>
    </row>
    <row r="11" spans="1:24">
      <c r="A11">
        <v>72.566666666666606</v>
      </c>
      <c r="B11">
        <v>0.120651560926191</v>
      </c>
      <c r="C11">
        <v>-6.5544671944546704E-2</v>
      </c>
      <c r="D11">
        <f t="shared" si="0"/>
        <v>0.33333666666661088</v>
      </c>
      <c r="G11">
        <v>82.633333333333297</v>
      </c>
      <c r="H11">
        <v>0.119929636120622</v>
      </c>
      <c r="I11">
        <v>-6.9172278924425096E-2</v>
      </c>
      <c r="J11">
        <f t="shared" si="1"/>
        <v>0.33333333333330017</v>
      </c>
      <c r="N11" s="1">
        <v>19.033333333333299</v>
      </c>
      <c r="O11" s="1">
        <v>0.107255900720771</v>
      </c>
      <c r="P11" s="1">
        <v>-6.6707366686952305E-2</v>
      </c>
      <c r="Q11">
        <f t="shared" si="4"/>
        <v>0.36666666666659964</v>
      </c>
      <c r="T11">
        <v>35.3333333333333</v>
      </c>
      <c r="U11">
        <v>0.107818368455202</v>
      </c>
      <c r="V11">
        <v>-6.2661492085347006E-2</v>
      </c>
      <c r="W11">
        <f t="shared" si="3"/>
        <v>0.33333333333330017</v>
      </c>
    </row>
    <row r="12" spans="1:24">
      <c r="A12">
        <v>72.599999999999994</v>
      </c>
      <c r="B12">
        <v>0.120511257153553</v>
      </c>
      <c r="C12">
        <v>-6.6035735148780098E-2</v>
      </c>
      <c r="D12">
        <f t="shared" si="0"/>
        <v>0.36666999999999916</v>
      </c>
      <c r="G12">
        <v>82.6666666666666</v>
      </c>
      <c r="H12">
        <v>0.12042061894129</v>
      </c>
      <c r="I12">
        <v>-6.9522980939187601E-2</v>
      </c>
      <c r="J12">
        <f t="shared" si="1"/>
        <v>0.36666666666660319</v>
      </c>
      <c r="N12" s="1">
        <v>19.066666666666599</v>
      </c>
      <c r="O12" s="1">
        <v>0.107096964669534</v>
      </c>
      <c r="P12" s="1">
        <v>-6.7064972802235598E-2</v>
      </c>
      <c r="Q12">
        <f t="shared" si="4"/>
        <v>0.40000000000000213</v>
      </c>
      <c r="T12">
        <v>35.366666666666603</v>
      </c>
      <c r="U12">
        <v>0.107790272813657</v>
      </c>
      <c r="V12">
        <v>-6.29986397838916E-2</v>
      </c>
      <c r="W12">
        <f t="shared" si="3"/>
        <v>0.36666666666660319</v>
      </c>
    </row>
    <row r="13" spans="1:24">
      <c r="A13">
        <v>72.633333333333297</v>
      </c>
      <c r="B13">
        <v>0.120160497721958</v>
      </c>
      <c r="C13">
        <v>-6.6877557784608896E-2</v>
      </c>
      <c r="D13">
        <f t="shared" si="0"/>
        <v>0.40000333333330218</v>
      </c>
      <c r="G13">
        <v>82.7</v>
      </c>
      <c r="H13">
        <v>0.12021019773243199</v>
      </c>
      <c r="I13">
        <v>-6.9312559730330098E-2</v>
      </c>
      <c r="J13">
        <f t="shared" si="1"/>
        <v>0.40000000000000568</v>
      </c>
      <c r="N13" s="1">
        <v>19.100000000000001</v>
      </c>
      <c r="O13" s="1">
        <v>0.10677909256706</v>
      </c>
      <c r="P13" s="1">
        <v>-6.6866302738189304E-2</v>
      </c>
      <c r="Q13">
        <f t="shared" si="4"/>
        <v>0.4333333333333016</v>
      </c>
      <c r="T13">
        <v>35.4</v>
      </c>
      <c r="U13">
        <v>0.10902648104165399</v>
      </c>
      <c r="V13">
        <v>-6.3813413388707704E-2</v>
      </c>
      <c r="W13">
        <f t="shared" si="3"/>
        <v>0.39999999999999858</v>
      </c>
    </row>
    <row r="14" spans="1:24">
      <c r="A14">
        <v>72.6666666666666</v>
      </c>
      <c r="B14">
        <v>0.120300801494596</v>
      </c>
      <c r="C14">
        <v>-6.8140291738351899E-2</v>
      </c>
      <c r="D14">
        <f t="shared" si="0"/>
        <v>0.4333366666666052</v>
      </c>
      <c r="G14">
        <v>82.733333333333306</v>
      </c>
      <c r="H14">
        <v>0.120315408336861</v>
      </c>
      <c r="I14">
        <v>-6.9698331946568895E-2</v>
      </c>
      <c r="J14">
        <f t="shared" si="1"/>
        <v>0.4333333333333087</v>
      </c>
      <c r="N14" s="1">
        <v>19.133333333333301</v>
      </c>
      <c r="O14" s="1">
        <v>0.106898294605488</v>
      </c>
      <c r="P14" s="1">
        <v>-6.6826568725380106E-2</v>
      </c>
      <c r="Q14">
        <f t="shared" si="4"/>
        <v>0.46666666666660106</v>
      </c>
      <c r="T14">
        <v>35.433333333333302</v>
      </c>
      <c r="U14">
        <v>0.109195054890926</v>
      </c>
      <c r="V14">
        <v>-6.4487708785797002E-2</v>
      </c>
      <c r="W14">
        <f t="shared" si="3"/>
        <v>0.4333333333333016</v>
      </c>
    </row>
    <row r="15" spans="1:24">
      <c r="A15">
        <v>72.7</v>
      </c>
      <c r="B15">
        <v>0.120370953380915</v>
      </c>
      <c r="C15">
        <v>-6.9122418146818701E-2</v>
      </c>
      <c r="D15">
        <f t="shared" si="0"/>
        <v>0.46667000000000769</v>
      </c>
      <c r="G15">
        <v>82.766666666666595</v>
      </c>
      <c r="H15">
        <v>0.120490759344242</v>
      </c>
      <c r="I15">
        <v>-6.9312559730330098E-2</v>
      </c>
      <c r="J15">
        <f t="shared" si="1"/>
        <v>0.46666666666659751</v>
      </c>
      <c r="N15" s="1">
        <v>19.1666666666666</v>
      </c>
      <c r="O15" s="1">
        <v>0.107057230656725</v>
      </c>
      <c r="P15" s="1">
        <v>-6.7104706815044796E-2</v>
      </c>
      <c r="Q15">
        <f t="shared" si="4"/>
        <v>0.5</v>
      </c>
      <c r="T15">
        <v>35.466666666666598</v>
      </c>
      <c r="U15">
        <v>0.109307437457108</v>
      </c>
      <c r="V15">
        <v>-6.5386769315249199E-2</v>
      </c>
      <c r="W15">
        <f t="shared" si="3"/>
        <v>0.46666666666659751</v>
      </c>
    </row>
    <row r="16" spans="1:24">
      <c r="A16">
        <v>72.733333333333306</v>
      </c>
      <c r="B16">
        <v>0.12023064960827699</v>
      </c>
      <c r="C16">
        <v>-6.9823937010009302E-2</v>
      </c>
      <c r="D16">
        <f t="shared" si="0"/>
        <v>0.50000333333331071</v>
      </c>
      <c r="G16">
        <v>82.8</v>
      </c>
      <c r="H16">
        <v>0.120631040150147</v>
      </c>
      <c r="I16">
        <v>-6.9522980939187601E-2</v>
      </c>
      <c r="J16">
        <f t="shared" si="1"/>
        <v>0.5</v>
      </c>
      <c r="N16" s="1">
        <v>19.2</v>
      </c>
      <c r="O16" s="1">
        <v>0.10717643269515301</v>
      </c>
      <c r="P16" s="1">
        <v>-6.72239088534725E-2</v>
      </c>
      <c r="Q16">
        <f t="shared" si="4"/>
        <v>0.53333333333329946</v>
      </c>
      <c r="T16">
        <v>35.5</v>
      </c>
      <c r="U16">
        <v>0.109785063363379</v>
      </c>
      <c r="V16">
        <v>-6.5836299579975402E-2</v>
      </c>
      <c r="W16">
        <f t="shared" si="3"/>
        <v>0.5</v>
      </c>
    </row>
    <row r="17" spans="1:32">
      <c r="A17">
        <v>72.766666666666595</v>
      </c>
      <c r="B17">
        <v>0.12023064960827699</v>
      </c>
      <c r="C17">
        <v>-7.0946367191114301E-2</v>
      </c>
      <c r="D17">
        <f t="shared" si="0"/>
        <v>0.53333666666659951</v>
      </c>
      <c r="G17">
        <v>82.8333333333333</v>
      </c>
      <c r="H17">
        <v>0.120806391157529</v>
      </c>
      <c r="I17">
        <v>-6.94528405362351E-2</v>
      </c>
      <c r="J17">
        <f t="shared" si="1"/>
        <v>0.53333333333330302</v>
      </c>
      <c r="N17" s="1">
        <v>19.233333333333299</v>
      </c>
      <c r="O17" s="1">
        <v>0.107096964669534</v>
      </c>
      <c r="P17" s="1">
        <v>-6.7263642866281795E-2</v>
      </c>
      <c r="Q17">
        <f t="shared" si="4"/>
        <v>0.56666666666660248</v>
      </c>
      <c r="T17">
        <v>35.533333333333303</v>
      </c>
      <c r="U17">
        <v>0.10989744592956099</v>
      </c>
      <c r="V17">
        <v>-6.6117255995429197E-2</v>
      </c>
      <c r="W17">
        <f t="shared" si="3"/>
        <v>0.53333333333330302</v>
      </c>
    </row>
    <row r="18" spans="1:32">
      <c r="A18">
        <v>72.8</v>
      </c>
      <c r="B18">
        <v>0.12044110526723401</v>
      </c>
      <c r="C18">
        <v>-7.1437430395347695E-2</v>
      </c>
      <c r="D18">
        <f t="shared" si="0"/>
        <v>0.56667000000000201</v>
      </c>
      <c r="G18">
        <v>82.866666666666603</v>
      </c>
      <c r="H18">
        <v>0.121332444179672</v>
      </c>
      <c r="I18">
        <v>-6.94528405362351E-2</v>
      </c>
      <c r="J18">
        <f t="shared" si="1"/>
        <v>0.56666666666660603</v>
      </c>
      <c r="N18" s="1">
        <v>19.266666666666602</v>
      </c>
      <c r="O18" s="1">
        <v>0.107295634733581</v>
      </c>
      <c r="P18" s="1">
        <v>-6.6548430635715403E-2</v>
      </c>
      <c r="Q18">
        <f t="shared" si="4"/>
        <v>0.60000000000000142</v>
      </c>
      <c r="T18">
        <v>35.566666666666599</v>
      </c>
      <c r="U18">
        <v>0.110346976194287</v>
      </c>
      <c r="V18">
        <v>-6.6651073184791507E-2</v>
      </c>
      <c r="W18">
        <f t="shared" si="3"/>
        <v>0.56666666666659893</v>
      </c>
    </row>
    <row r="19" spans="1:32">
      <c r="A19">
        <v>72.8333333333333</v>
      </c>
      <c r="B19">
        <v>0.120581409039872</v>
      </c>
      <c r="C19">
        <v>-7.2559860576452598E-2</v>
      </c>
      <c r="D19">
        <f t="shared" si="0"/>
        <v>0.60000333333330502</v>
      </c>
      <c r="G19">
        <v>82.9</v>
      </c>
      <c r="H19">
        <v>0.121227233575244</v>
      </c>
      <c r="I19">
        <v>-7.0750437990856299E-2</v>
      </c>
      <c r="J19">
        <f t="shared" si="1"/>
        <v>0.60000000000000853</v>
      </c>
      <c r="N19" s="1">
        <v>19.3</v>
      </c>
      <c r="O19" s="1">
        <v>0.107255900720771</v>
      </c>
      <c r="P19" s="1">
        <v>-6.5872952417958194E-2</v>
      </c>
      <c r="Q19">
        <f t="shared" si="4"/>
        <v>0.63333333333330089</v>
      </c>
      <c r="T19">
        <v>35.6</v>
      </c>
      <c r="U19">
        <v>0.107677890247475</v>
      </c>
      <c r="V19">
        <v>-6.6679168826336899E-2</v>
      </c>
      <c r="W19">
        <f t="shared" si="3"/>
        <v>0.60000000000000142</v>
      </c>
    </row>
    <row r="20" spans="1:32">
      <c r="A20">
        <v>72.866666666666603</v>
      </c>
      <c r="B20">
        <v>0.120651560926191</v>
      </c>
      <c r="C20">
        <v>-7.3331531325962304E-2</v>
      </c>
      <c r="D20">
        <f t="shared" si="0"/>
        <v>0.63333666666660804</v>
      </c>
      <c r="G20">
        <v>82.933333333333294</v>
      </c>
      <c r="H20">
        <v>0.121192163373767</v>
      </c>
      <c r="I20">
        <v>-7.1486912221857601E-2</v>
      </c>
      <c r="J20">
        <f t="shared" si="1"/>
        <v>0.63333333333329733</v>
      </c>
      <c r="N20" s="1">
        <v>19.3333333333333</v>
      </c>
      <c r="O20" s="1">
        <v>0.107375102759199</v>
      </c>
      <c r="P20" s="1">
        <v>-6.5197474200201E-2</v>
      </c>
      <c r="Q20">
        <f t="shared" si="4"/>
        <v>0.66666666666660035</v>
      </c>
      <c r="T20">
        <v>35.633333333333297</v>
      </c>
      <c r="U20">
        <v>0.10790265537983799</v>
      </c>
      <c r="V20">
        <v>-6.69882208833361E-2</v>
      </c>
      <c r="W20">
        <f t="shared" si="3"/>
        <v>0.63333333333329733</v>
      </c>
    </row>
    <row r="21" spans="1:32">
      <c r="A21">
        <v>72.900000000000006</v>
      </c>
      <c r="B21">
        <v>0.12072171281251</v>
      </c>
      <c r="C21">
        <v>-7.3962898302833799E-2</v>
      </c>
      <c r="D21">
        <f t="shared" si="0"/>
        <v>0.66667000000001053</v>
      </c>
      <c r="G21">
        <v>82.966666666666598</v>
      </c>
      <c r="H21">
        <v>0.121227233575244</v>
      </c>
      <c r="I21">
        <v>-7.2503948064668797E-2</v>
      </c>
      <c r="J21">
        <f t="shared" si="1"/>
        <v>0.66666666666660035</v>
      </c>
      <c r="N21" s="1">
        <v>19.3666666666666</v>
      </c>
      <c r="O21" s="1">
        <v>0.108090314989765</v>
      </c>
      <c r="P21" s="1">
        <v>-6.4680932033680805E-2</v>
      </c>
      <c r="Q21">
        <f t="shared" si="4"/>
        <v>0.69999999999999929</v>
      </c>
      <c r="T21">
        <v>35.6666666666666</v>
      </c>
      <c r="U21">
        <v>0.107874559738293</v>
      </c>
      <c r="V21">
        <v>-6.7353464223426099E-2</v>
      </c>
      <c r="W21">
        <f t="shared" si="3"/>
        <v>0.66666666666660035</v>
      </c>
    </row>
    <row r="22" spans="1:32">
      <c r="A22">
        <v>72.933333333333294</v>
      </c>
      <c r="B22">
        <v>0.120581409039872</v>
      </c>
      <c r="C22">
        <v>-7.4734569052343505E-2</v>
      </c>
      <c r="D22">
        <f t="shared" si="0"/>
        <v>0.70000333333329934</v>
      </c>
      <c r="G22">
        <v>83</v>
      </c>
      <c r="H22">
        <v>0.121367514381149</v>
      </c>
      <c r="I22">
        <v>-7.3275492497146294E-2</v>
      </c>
      <c r="J22">
        <f t="shared" si="1"/>
        <v>0.70000000000000284</v>
      </c>
      <c r="N22" s="1">
        <v>19.399999999999999</v>
      </c>
      <c r="O22" s="1">
        <v>0.108288985053812</v>
      </c>
      <c r="P22" s="1">
        <v>-6.4323325918397595E-2</v>
      </c>
      <c r="Q22">
        <f t="shared" si="4"/>
        <v>0.73333333333330231</v>
      </c>
      <c r="T22">
        <v>35.700000000000003</v>
      </c>
      <c r="U22">
        <v>0.107874559738293</v>
      </c>
      <c r="V22">
        <v>-6.7718707563516098E-2</v>
      </c>
      <c r="W22">
        <f t="shared" si="3"/>
        <v>0.70000000000000284</v>
      </c>
    </row>
    <row r="23" spans="1:32">
      <c r="A23">
        <v>72.966666666666598</v>
      </c>
      <c r="B23">
        <v>0.12044110526723401</v>
      </c>
      <c r="C23">
        <v>-7.5436087915534106E-2</v>
      </c>
      <c r="D23">
        <f t="shared" si="0"/>
        <v>0.73333666666660235</v>
      </c>
      <c r="G23">
        <v>83.033333333333303</v>
      </c>
      <c r="H23">
        <v>0.121402584582625</v>
      </c>
      <c r="I23">
        <v>-7.3661264713384994E-2</v>
      </c>
      <c r="J23">
        <f t="shared" si="1"/>
        <v>0.73333333333330586</v>
      </c>
      <c r="N23" s="1">
        <v>19.433333333333302</v>
      </c>
      <c r="O23" s="1">
        <v>0.108408187092239</v>
      </c>
      <c r="T23">
        <v>35.733333333333299</v>
      </c>
      <c r="U23">
        <v>0.107818368455202</v>
      </c>
      <c r="V23">
        <v>-6.7831090129697597E-2</v>
      </c>
      <c r="W23">
        <f t="shared" si="3"/>
        <v>0.73333333333329875</v>
      </c>
    </row>
    <row r="24" spans="1:32">
      <c r="A24">
        <v>73</v>
      </c>
      <c r="B24">
        <v>0.120651560926191</v>
      </c>
      <c r="C24">
        <v>-7.5576391688172206E-2</v>
      </c>
      <c r="D24">
        <f t="shared" si="0"/>
        <v>0.76667000000000485</v>
      </c>
      <c r="G24">
        <v>83.066666666666606</v>
      </c>
      <c r="H24">
        <v>0.121332444179672</v>
      </c>
      <c r="I24">
        <v>-7.4047036929623805E-2</v>
      </c>
      <c r="J24">
        <f t="shared" si="1"/>
        <v>0.76666666666660888</v>
      </c>
      <c r="T24">
        <v>35.766666666666602</v>
      </c>
      <c r="U24">
        <v>0.107846464096748</v>
      </c>
      <c r="V24">
        <v>-6.8027759620515299E-2</v>
      </c>
      <c r="W24">
        <f t="shared" si="3"/>
        <v>0.76666666666660177</v>
      </c>
    </row>
    <row r="25" spans="1:32">
      <c r="A25">
        <v>73.033333333333303</v>
      </c>
      <c r="B25">
        <v>0.120581409039872</v>
      </c>
      <c r="C25">
        <v>-7.5997303006086606E-2</v>
      </c>
      <c r="D25">
        <f t="shared" si="0"/>
        <v>0.80000333333330786</v>
      </c>
      <c r="G25">
        <v>83.1</v>
      </c>
      <c r="H25">
        <v>0.121332444179672</v>
      </c>
      <c r="I25">
        <v>-7.3766475317813801E-2</v>
      </c>
      <c r="J25">
        <f t="shared" si="1"/>
        <v>0.79999999999999716</v>
      </c>
      <c r="T25">
        <v>35.799999999999997</v>
      </c>
      <c r="U25">
        <v>0.107846464096748</v>
      </c>
      <c r="V25">
        <v>-6.8224429111333001E-2</v>
      </c>
      <c r="W25">
        <f t="shared" si="3"/>
        <v>0.79999999999999716</v>
      </c>
    </row>
    <row r="26" spans="1:32">
      <c r="A26">
        <v>73.066666666666606</v>
      </c>
      <c r="B26">
        <v>0.120511257153553</v>
      </c>
      <c r="C26">
        <v>-7.5225632256576899E-2</v>
      </c>
      <c r="D26">
        <f t="shared" si="0"/>
        <v>0.83333666666661088</v>
      </c>
      <c r="G26">
        <v>83.133333333333297</v>
      </c>
      <c r="H26">
        <v>0.121402584582625</v>
      </c>
      <c r="I26">
        <v>-7.4117177332576306E-2</v>
      </c>
      <c r="J26">
        <f t="shared" si="1"/>
        <v>0.83333333333330017</v>
      </c>
      <c r="T26">
        <v>35.8333333333333</v>
      </c>
      <c r="U26">
        <v>0.10790265537983799</v>
      </c>
      <c r="V26">
        <v>-6.8364907319059906E-2</v>
      </c>
      <c r="W26">
        <f t="shared" si="3"/>
        <v>0.83333333333330017</v>
      </c>
    </row>
    <row r="27" spans="1:32">
      <c r="A27">
        <v>73.099999999999994</v>
      </c>
      <c r="B27">
        <v>0.120370953380915</v>
      </c>
      <c r="C27">
        <v>-7.5015176597619707E-2</v>
      </c>
      <c r="D27">
        <f t="shared" si="0"/>
        <v>0.86666999999999916</v>
      </c>
      <c r="G27">
        <v>83.1666666666666</v>
      </c>
      <c r="H27">
        <v>0.121577935590006</v>
      </c>
      <c r="I27">
        <v>-7.3941826325194998E-2</v>
      </c>
      <c r="J27">
        <f t="shared" si="1"/>
        <v>0.86666666666660319</v>
      </c>
      <c r="T27">
        <v>35.866666666666603</v>
      </c>
      <c r="U27">
        <v>0.10801503794602001</v>
      </c>
      <c r="V27">
        <v>-6.7971568337424598E-2</v>
      </c>
      <c r="W27">
        <f t="shared" si="3"/>
        <v>0.86666666666660319</v>
      </c>
    </row>
    <row r="28" spans="1:32">
      <c r="A28">
        <v>73.133333333333297</v>
      </c>
      <c r="B28">
        <v>0.120300801494596</v>
      </c>
      <c r="C28">
        <v>-7.4524113393386299E-2</v>
      </c>
      <c r="D28">
        <f t="shared" si="0"/>
        <v>0.90000333333330218</v>
      </c>
      <c r="G28">
        <v>83.2</v>
      </c>
      <c r="H28">
        <v>0.12154286538853</v>
      </c>
      <c r="I28">
        <v>-7.3591124310432507E-2</v>
      </c>
      <c r="J28">
        <f t="shared" si="1"/>
        <v>0.90000000000000568</v>
      </c>
      <c r="T28">
        <v>35.9</v>
      </c>
      <c r="U28">
        <v>0.108099324870656</v>
      </c>
      <c r="V28">
        <v>-6.7269177298789895E-2</v>
      </c>
      <c r="W28">
        <f t="shared" si="3"/>
        <v>0.89999999999999858</v>
      </c>
      <c r="AB28" t="s">
        <v>17</v>
      </c>
    </row>
    <row r="29" spans="1:32">
      <c r="A29">
        <v>73.1666666666666</v>
      </c>
      <c r="B29">
        <v>0.12079186469882899</v>
      </c>
      <c r="C29">
        <v>-7.3822594530195698E-2</v>
      </c>
      <c r="D29">
        <f t="shared" si="0"/>
        <v>0.9333366666666052</v>
      </c>
      <c r="G29">
        <v>83.233333333333306</v>
      </c>
      <c r="H29">
        <v>0.121297373978196</v>
      </c>
      <c r="I29">
        <v>-7.3065071288288805E-2</v>
      </c>
      <c r="J29">
        <f t="shared" si="1"/>
        <v>0.9333333333333087</v>
      </c>
      <c r="T29">
        <v>35.933333333333302</v>
      </c>
      <c r="U29">
        <v>0.10815551615374699</v>
      </c>
      <c r="V29">
        <v>-6.6932029600245399E-2</v>
      </c>
      <c r="W29">
        <f t="shared" si="3"/>
        <v>0.9333333333333016</v>
      </c>
      <c r="AB29" t="s">
        <v>18</v>
      </c>
      <c r="AF29" t="s">
        <v>14</v>
      </c>
    </row>
    <row r="30" spans="1:32">
      <c r="A30">
        <v>73.2</v>
      </c>
      <c r="B30">
        <v>0.120932168471468</v>
      </c>
      <c r="C30">
        <v>-7.3471835098600405E-2</v>
      </c>
      <c r="D30">
        <f t="shared" si="0"/>
        <v>0.96667000000000769</v>
      </c>
      <c r="G30">
        <v>83.266666666666595</v>
      </c>
      <c r="H30">
        <v>0.121332444179672</v>
      </c>
      <c r="I30">
        <v>-7.2609158669097604E-2</v>
      </c>
      <c r="J30">
        <f t="shared" si="1"/>
        <v>0.96666666666659751</v>
      </c>
      <c r="T30">
        <v>35.966666666666598</v>
      </c>
      <c r="U30">
        <v>0.108576950776928</v>
      </c>
      <c r="V30">
        <v>-6.6398212410883103E-2</v>
      </c>
      <c r="W30">
        <f t="shared" si="3"/>
        <v>0.96666666666659751</v>
      </c>
      <c r="AB30" t="s">
        <v>19</v>
      </c>
      <c r="AF30" t="s">
        <v>15</v>
      </c>
    </row>
    <row r="31" spans="1:32">
      <c r="A31">
        <v>73.233333333333306</v>
      </c>
      <c r="B31">
        <v>0.121072472244106</v>
      </c>
      <c r="C31">
        <v>-7.2279253031176396E-2</v>
      </c>
      <c r="D31">
        <f t="shared" si="0"/>
        <v>1.0000033333333107</v>
      </c>
      <c r="G31">
        <v>83.3</v>
      </c>
      <c r="H31">
        <v>0.121437654784101</v>
      </c>
      <c r="I31">
        <v>-7.2118175848430097E-2</v>
      </c>
      <c r="J31">
        <f t="shared" si="1"/>
        <v>1</v>
      </c>
      <c r="T31">
        <v>36</v>
      </c>
      <c r="U31">
        <v>0.10902648104165399</v>
      </c>
      <c r="V31">
        <v>-6.5864395221520794E-2</v>
      </c>
      <c r="W31">
        <f t="shared" si="3"/>
        <v>1</v>
      </c>
      <c r="AB31" t="s">
        <v>20</v>
      </c>
      <c r="AF31" t="s">
        <v>16</v>
      </c>
    </row>
    <row r="32" spans="1:32">
      <c r="A32">
        <v>73.266666666666595</v>
      </c>
      <c r="B32">
        <v>0.12135307978938201</v>
      </c>
      <c r="C32">
        <v>-7.1226974736390503E-2</v>
      </c>
      <c r="D32">
        <f t="shared" si="0"/>
        <v>1.0333366666665995</v>
      </c>
      <c r="G32">
        <v>83.3333333333333</v>
      </c>
      <c r="H32">
        <v>0.12182342700034</v>
      </c>
      <c r="I32">
        <v>-7.1030999602666303E-2</v>
      </c>
      <c r="J32">
        <f t="shared" si="1"/>
        <v>1.033333333333303</v>
      </c>
      <c r="T32">
        <v>36.033333333333303</v>
      </c>
      <c r="U32">
        <v>0.109588393872561</v>
      </c>
      <c r="V32">
        <v>-6.5414864956794605E-2</v>
      </c>
      <c r="W32">
        <f t="shared" si="3"/>
        <v>1.033333333333303</v>
      </c>
      <c r="AB32" t="s">
        <v>38</v>
      </c>
    </row>
    <row r="33" spans="1:33">
      <c r="A33">
        <v>73.3</v>
      </c>
      <c r="B33">
        <v>0.12149338356202</v>
      </c>
      <c r="C33">
        <v>-7.01045445552856E-2</v>
      </c>
      <c r="D33">
        <f t="shared" si="0"/>
        <v>1.066670000000002</v>
      </c>
      <c r="G33">
        <v>83.366666666666603</v>
      </c>
      <c r="H33">
        <v>0.12182342700034</v>
      </c>
      <c r="I33">
        <v>-7.0680297587903798E-2</v>
      </c>
      <c r="J33">
        <f t="shared" si="1"/>
        <v>1.066666666666606</v>
      </c>
      <c r="T33">
        <v>36.066666666666599</v>
      </c>
      <c r="U33">
        <v>0.110066019778833</v>
      </c>
      <c r="V33">
        <v>-6.4796760842796203E-2</v>
      </c>
      <c r="W33">
        <f t="shared" si="3"/>
        <v>1.0666666666665989</v>
      </c>
      <c r="AB33" t="s">
        <v>46</v>
      </c>
    </row>
    <row r="34" spans="1:33">
      <c r="A34">
        <v>73.3333333333333</v>
      </c>
      <c r="B34">
        <v>0.12415915524214401</v>
      </c>
      <c r="C34">
        <v>-6.8631354942585293E-2</v>
      </c>
      <c r="D34">
        <f t="shared" si="0"/>
        <v>1.100003333333305</v>
      </c>
      <c r="G34">
        <v>83.4</v>
      </c>
      <c r="H34">
        <v>0.12199877800772101</v>
      </c>
      <c r="I34">
        <v>-7.0294525371665098E-2</v>
      </c>
      <c r="J34">
        <f t="shared" si="1"/>
        <v>1.1000000000000085</v>
      </c>
      <c r="T34">
        <v>36.1</v>
      </c>
      <c r="U34">
        <v>0.111217941082194</v>
      </c>
      <c r="V34">
        <v>-6.5190099824431594E-2</v>
      </c>
      <c r="W34">
        <f t="shared" si="3"/>
        <v>1.1000000000000014</v>
      </c>
      <c r="AB34" t="s">
        <v>50</v>
      </c>
    </row>
    <row r="35" spans="1:33">
      <c r="A35">
        <v>73.366666666666603</v>
      </c>
      <c r="B35">
        <v>0.122054598652572</v>
      </c>
      <c r="C35">
        <v>-6.7859684193075698E-2</v>
      </c>
      <c r="D35">
        <f t="shared" si="0"/>
        <v>1.133336666666608</v>
      </c>
      <c r="G35">
        <v>83.433333333333294</v>
      </c>
      <c r="H35">
        <v>0.12203384820919699</v>
      </c>
      <c r="I35">
        <v>-6.9698331946568895E-2</v>
      </c>
      <c r="J35">
        <f t="shared" si="1"/>
        <v>1.1333333333332973</v>
      </c>
      <c r="T35">
        <v>36.133333333333297</v>
      </c>
      <c r="U35">
        <v>0.11149889749764701</v>
      </c>
      <c r="V35">
        <v>-6.4571995710433094E-2</v>
      </c>
      <c r="W35">
        <f t="shared" si="3"/>
        <v>1.1333333333332973</v>
      </c>
      <c r="AB35" t="s">
        <v>54</v>
      </c>
    </row>
    <row r="36" spans="1:33">
      <c r="A36">
        <v>73.400000000000006</v>
      </c>
      <c r="B36">
        <v>0.122194902425211</v>
      </c>
      <c r="C36">
        <v>-6.7438772875161299E-2</v>
      </c>
      <c r="D36">
        <f t="shared" si="0"/>
        <v>1.1666700000000105</v>
      </c>
      <c r="G36">
        <v>83.466666666666598</v>
      </c>
      <c r="H36">
        <v>0.12199877800772101</v>
      </c>
      <c r="I36">
        <v>-6.9137208722948901E-2</v>
      </c>
      <c r="J36">
        <f t="shared" si="1"/>
        <v>1.1666666666666003</v>
      </c>
      <c r="T36">
        <v>36.1666666666666</v>
      </c>
      <c r="U36">
        <v>0.11113365415755699</v>
      </c>
      <c r="V36">
        <v>-6.4628186993523906E-2</v>
      </c>
      <c r="W36">
        <f t="shared" si="3"/>
        <v>1.1666666666666003</v>
      </c>
      <c r="AB36" t="s">
        <v>60</v>
      </c>
    </row>
    <row r="37" spans="1:33">
      <c r="A37">
        <v>73.433333333333294</v>
      </c>
      <c r="B37">
        <v>0.122124750538892</v>
      </c>
      <c r="C37">
        <v>-6.7649228534118505E-2</v>
      </c>
      <c r="D37">
        <f t="shared" si="0"/>
        <v>1.2000033333332993</v>
      </c>
      <c r="G37">
        <v>83.5</v>
      </c>
      <c r="H37">
        <v>0.12210398861214999</v>
      </c>
      <c r="I37">
        <v>-6.8716366305233895E-2</v>
      </c>
      <c r="J37">
        <f t="shared" si="1"/>
        <v>1.2000000000000028</v>
      </c>
      <c r="T37">
        <v>36.200000000000003</v>
      </c>
      <c r="U37">
        <v>0.11130222800683</v>
      </c>
      <c r="V37">
        <v>-6.5049621616704606E-2</v>
      </c>
      <c r="W37">
        <f t="shared" si="3"/>
        <v>1.2000000000000028</v>
      </c>
      <c r="AB37" t="s">
        <v>61</v>
      </c>
    </row>
    <row r="38" spans="1:33">
      <c r="A38">
        <v>73.466666666666598</v>
      </c>
      <c r="B38">
        <v>0.121984446766253</v>
      </c>
      <c r="C38">
        <v>-6.7017861557246997E-2</v>
      </c>
      <c r="D38">
        <f t="shared" si="0"/>
        <v>1.2333366666666024</v>
      </c>
      <c r="G38">
        <v>83.533333333333303</v>
      </c>
      <c r="H38">
        <v>0.12199877800772101</v>
      </c>
      <c r="I38">
        <v>-6.8260453686042596E-2</v>
      </c>
      <c r="J38">
        <f t="shared" si="1"/>
        <v>1.2333333333333059</v>
      </c>
      <c r="T38">
        <v>36.233333333333299</v>
      </c>
      <c r="U38">
        <v>0.11149889749764701</v>
      </c>
      <c r="V38">
        <v>-6.5386769315249199E-2</v>
      </c>
      <c r="W38">
        <f t="shared" si="3"/>
        <v>1.2333333333332988</v>
      </c>
    </row>
    <row r="39" spans="1:33">
      <c r="A39">
        <v>73.5</v>
      </c>
      <c r="B39">
        <v>0.122405358084168</v>
      </c>
      <c r="C39">
        <v>-6.7789532306756606E-2</v>
      </c>
      <c r="D39">
        <f t="shared" si="0"/>
        <v>1.2666700000000048</v>
      </c>
      <c r="G39">
        <v>83.566666666666606</v>
      </c>
      <c r="H39">
        <v>0.122489760828389</v>
      </c>
      <c r="I39">
        <v>-6.7594119857993906E-2</v>
      </c>
      <c r="J39">
        <f t="shared" si="1"/>
        <v>1.2666666666666089</v>
      </c>
      <c r="T39">
        <v>36.266666666666602</v>
      </c>
      <c r="U39">
        <v>0.111723662630011</v>
      </c>
      <c r="V39">
        <v>-6.5836299579975402E-2</v>
      </c>
      <c r="W39">
        <f t="shared" si="3"/>
        <v>1.2666666666666018</v>
      </c>
      <c r="AB39" t="s">
        <v>22</v>
      </c>
      <c r="AD39">
        <v>1</v>
      </c>
      <c r="AE39">
        <v>1.01007022190931E-3</v>
      </c>
      <c r="AF39">
        <v>1.9183515970571075E-3</v>
      </c>
      <c r="AG39">
        <f>ABS(AE39-AF39)</f>
        <v>9.0828137514779752E-4</v>
      </c>
    </row>
    <row r="40" spans="1:33">
      <c r="A40">
        <v>73.533333333333303</v>
      </c>
      <c r="B40">
        <v>0.122405358084168</v>
      </c>
      <c r="C40">
        <v>-6.7649228534118505E-2</v>
      </c>
      <c r="D40">
        <f t="shared" si="0"/>
        <v>1.3000033333333079</v>
      </c>
      <c r="G40">
        <v>83.6</v>
      </c>
      <c r="H40">
        <v>0.123541866872676</v>
      </c>
      <c r="I40">
        <v>-6.8821576909662605E-2</v>
      </c>
      <c r="J40">
        <f t="shared" si="1"/>
        <v>1.2999999999999972</v>
      </c>
      <c r="AB40" t="s">
        <v>39</v>
      </c>
      <c r="AD40">
        <v>2</v>
      </c>
      <c r="AE40">
        <v>1.27345680760384E-3</v>
      </c>
      <c r="AF40">
        <v>1.9183515970571075E-3</v>
      </c>
      <c r="AG40">
        <f t="shared" ref="AG40:AG42" si="5">ABS(AE40-AF40)</f>
        <v>6.4489478945326754E-4</v>
      </c>
    </row>
    <row r="41" spans="1:33">
      <c r="A41">
        <v>73.566666666666606</v>
      </c>
      <c r="B41">
        <v>0.122335206197849</v>
      </c>
      <c r="C41">
        <v>-6.7368620988842304E-2</v>
      </c>
      <c r="D41">
        <f t="shared" si="0"/>
        <v>1.3333366666666109</v>
      </c>
      <c r="G41">
        <v>83.633333333333297</v>
      </c>
      <c r="H41">
        <v>0.123682147678581</v>
      </c>
      <c r="I41">
        <v>-6.8190313283090095E-2</v>
      </c>
      <c r="J41">
        <f t="shared" si="1"/>
        <v>1.3333333333333002</v>
      </c>
      <c r="AB41" t="s">
        <v>40</v>
      </c>
      <c r="AD41">
        <v>3</v>
      </c>
      <c r="AE41">
        <v>1.4671315792194001E-3</v>
      </c>
      <c r="AF41">
        <v>1.9183515970571075E-3</v>
      </c>
      <c r="AG41">
        <f t="shared" si="5"/>
        <v>4.5122001783770745E-4</v>
      </c>
    </row>
    <row r="42" spans="1:33">
      <c r="A42">
        <v>73.599999999999994</v>
      </c>
      <c r="B42">
        <v>0.12282626940208199</v>
      </c>
      <c r="C42">
        <v>-6.7859684193075698E-2</v>
      </c>
      <c r="D42">
        <f t="shared" si="0"/>
        <v>1.3666699999999992</v>
      </c>
      <c r="N42" t="s">
        <v>17</v>
      </c>
      <c r="AB42" t="s">
        <v>41</v>
      </c>
      <c r="AD42">
        <v>4</v>
      </c>
      <c r="AE42">
        <v>3.92274777949588E-3</v>
      </c>
      <c r="AF42">
        <v>1.9183515970571075E-3</v>
      </c>
      <c r="AG42">
        <f t="shared" si="5"/>
        <v>2.0043961824387727E-3</v>
      </c>
    </row>
    <row r="43" spans="1:33">
      <c r="A43">
        <v>73.633333333333297</v>
      </c>
      <c r="B43">
        <v>0.123177028833677</v>
      </c>
      <c r="C43">
        <v>-6.9122418146818701E-2</v>
      </c>
      <c r="D43">
        <f t="shared" si="0"/>
        <v>1.4000033333333022</v>
      </c>
      <c r="N43" t="s">
        <v>18</v>
      </c>
      <c r="R43" t="s">
        <v>10</v>
      </c>
      <c r="AB43" t="s">
        <v>42</v>
      </c>
      <c r="AE43">
        <f>AVERAGE(AE39:AE42)</f>
        <v>1.9183515970571075E-3</v>
      </c>
      <c r="AF43">
        <v>1.9183515970571075E-3</v>
      </c>
    </row>
    <row r="44" spans="1:33">
      <c r="A44">
        <v>73.6666666666666</v>
      </c>
      <c r="B44">
        <v>0.123317332606316</v>
      </c>
      <c r="C44">
        <v>-6.9683633237371201E-2</v>
      </c>
      <c r="D44">
        <f t="shared" si="0"/>
        <v>1.4333366666666052</v>
      </c>
      <c r="N44" t="s">
        <v>19</v>
      </c>
      <c r="R44" t="s">
        <v>11</v>
      </c>
    </row>
    <row r="45" spans="1:33">
      <c r="N45" t="s">
        <v>20</v>
      </c>
      <c r="R45" t="s">
        <v>12</v>
      </c>
    </row>
    <row r="46" spans="1:33">
      <c r="N46" t="s">
        <v>32</v>
      </c>
    </row>
    <row r="47" spans="1:33">
      <c r="N47" t="s">
        <v>45</v>
      </c>
    </row>
    <row r="48" spans="1:33">
      <c r="N48" t="s">
        <v>49</v>
      </c>
    </row>
    <row r="49" spans="8:14">
      <c r="N49" t="s">
        <v>53</v>
      </c>
    </row>
    <row r="50" spans="8:14">
      <c r="N50" t="s">
        <v>33</v>
      </c>
    </row>
    <row r="51" spans="8:14">
      <c r="N51" t="s">
        <v>59</v>
      </c>
    </row>
    <row r="53" spans="8:14">
      <c r="N53" t="s">
        <v>22</v>
      </c>
    </row>
    <row r="54" spans="8:14">
      <c r="N54" t="s">
        <v>34</v>
      </c>
    </row>
    <row r="55" spans="8:14">
      <c r="N55" t="s">
        <v>35</v>
      </c>
    </row>
    <row r="56" spans="8:14">
      <c r="N56" t="s">
        <v>36</v>
      </c>
    </row>
    <row r="57" spans="8:14">
      <c r="N57" t="s">
        <v>37</v>
      </c>
    </row>
    <row r="58" spans="8:14">
      <c r="H58" t="s">
        <v>17</v>
      </c>
    </row>
    <row r="59" spans="8:14">
      <c r="H59" t="s">
        <v>18</v>
      </c>
    </row>
    <row r="60" spans="8:14">
      <c r="H60" t="s">
        <v>19</v>
      </c>
      <c r="L60" t="s">
        <v>6</v>
      </c>
    </row>
    <row r="61" spans="8:14">
      <c r="H61" t="s">
        <v>20</v>
      </c>
      <c r="L61" t="s">
        <v>7</v>
      </c>
    </row>
    <row r="62" spans="8:14">
      <c r="H62" t="s">
        <v>27</v>
      </c>
      <c r="L62" t="s">
        <v>8</v>
      </c>
    </row>
    <row r="63" spans="8:14">
      <c r="H63" t="s">
        <v>44</v>
      </c>
    </row>
    <row r="64" spans="8:14">
      <c r="H64" t="s">
        <v>48</v>
      </c>
    </row>
    <row r="65" spans="1:8">
      <c r="H65" t="s">
        <v>52</v>
      </c>
    </row>
    <row r="66" spans="1:8">
      <c r="H66" t="s">
        <v>57</v>
      </c>
    </row>
    <row r="67" spans="1:8">
      <c r="H67" t="s">
        <v>58</v>
      </c>
    </row>
    <row r="69" spans="1:8">
      <c r="H69" t="s">
        <v>22</v>
      </c>
    </row>
    <row r="70" spans="1:8">
      <c r="A70" t="s">
        <v>17</v>
      </c>
      <c r="H70" t="s">
        <v>28</v>
      </c>
    </row>
    <row r="71" spans="1:8">
      <c r="A71" t="s">
        <v>18</v>
      </c>
      <c r="E71" t="s">
        <v>4</v>
      </c>
      <c r="H71" t="s">
        <v>29</v>
      </c>
    </row>
    <row r="72" spans="1:8">
      <c r="A72" t="s">
        <v>19</v>
      </c>
      <c r="E72" t="s">
        <v>1</v>
      </c>
      <c r="H72" t="s">
        <v>30</v>
      </c>
    </row>
    <row r="73" spans="1:8">
      <c r="A73" t="s">
        <v>20</v>
      </c>
      <c r="E73" t="s">
        <v>2</v>
      </c>
      <c r="H73" t="s">
        <v>31</v>
      </c>
    </row>
    <row r="74" spans="1:8">
      <c r="A74" t="s">
        <v>21</v>
      </c>
    </row>
    <row r="75" spans="1:8">
      <c r="A75" t="s">
        <v>43</v>
      </c>
    </row>
    <row r="76" spans="1:8">
      <c r="A76" t="s">
        <v>47</v>
      </c>
    </row>
    <row r="77" spans="1:8">
      <c r="A77" t="s">
        <v>51</v>
      </c>
    </row>
    <row r="78" spans="1:8">
      <c r="A78" t="s">
        <v>55</v>
      </c>
    </row>
    <row r="79" spans="1:8">
      <c r="A79" t="s">
        <v>56</v>
      </c>
    </row>
    <row r="81" spans="1:1">
      <c r="A81" t="s">
        <v>22</v>
      </c>
    </row>
    <row r="82" spans="1:1">
      <c r="A82" t="s">
        <v>23</v>
      </c>
    </row>
    <row r="83" spans="1:1">
      <c r="A83" t="s">
        <v>24</v>
      </c>
    </row>
    <row r="84" spans="1:1">
      <c r="A84" t="s">
        <v>25</v>
      </c>
    </row>
    <row r="85" spans="1:1">
      <c r="A85" t="s">
        <v>26</v>
      </c>
    </row>
  </sheetData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2020-08-20T11:10:45Z</dcterms:created>
  <dcterms:modified xsi:type="dcterms:W3CDTF">2020-08-24T14:39:32Z</dcterms:modified>
</cp:coreProperties>
</file>