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bunax/Documents/MATLAB/"/>
    </mc:Choice>
  </mc:AlternateContent>
  <xr:revisionPtr revIDLastSave="0" documentId="13_ncr:1_{BF6C2BD6-B9EE-8744-B711-88BD572A50A9}" xr6:coauthVersionLast="45" xr6:coauthVersionMax="45" xr10:uidLastSave="{00000000-0000-0000-0000-000000000000}"/>
  <bookViews>
    <workbookView xWindow="0" yWindow="460" windowWidth="28800" windowHeight="17540" xr2:uid="{A5029EAB-404B-0848-8864-37B837B98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6" i="1" l="1"/>
  <c r="E87" i="1"/>
  <c r="E88" i="1"/>
  <c r="E85" i="1"/>
  <c r="G36" i="1" l="1"/>
  <c r="C89" i="1" l="1"/>
  <c r="N55" i="1" l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5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3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" i="1"/>
</calcChain>
</file>

<file path=xl/sharedStrings.xml><?xml version="1.0" encoding="utf-8"?>
<sst xmlns="http://schemas.openxmlformats.org/spreadsheetml/2006/main" count="74" uniqueCount="60">
  <si>
    <t>第一个液体小球</t>
    <phoneticPr fontId="1" type="noConversion"/>
  </si>
  <si>
    <t>r</t>
    <phoneticPr fontId="1" type="noConversion"/>
  </si>
  <si>
    <t>第二个液体小球</t>
    <phoneticPr fontId="1" type="noConversion"/>
  </si>
  <si>
    <t>2.646E-3 m</t>
  </si>
  <si>
    <t>2.670E-3 m</t>
  </si>
  <si>
    <t>第三个液体小球</t>
    <phoneticPr fontId="1" type="noConversion"/>
  </si>
  <si>
    <t xml:space="preserve"> 2.332E-3 m</t>
    <phoneticPr fontId="1" type="noConversion"/>
  </si>
  <si>
    <t>2.338E-3 m</t>
  </si>
  <si>
    <t>2.442E-3 m</t>
  </si>
  <si>
    <t>第四个液体小球</t>
    <phoneticPr fontId="1" type="noConversion"/>
  </si>
  <si>
    <t>2.268E-3 m</t>
  </si>
  <si>
    <t>2.423E-3 m</t>
  </si>
  <si>
    <t>2.270E-3 m</t>
  </si>
  <si>
    <t>3.102*10^-3</t>
    <phoneticPr fontId="1" type="noConversion"/>
  </si>
  <si>
    <t>2.928*10^-3</t>
    <phoneticPr fontId="1" type="noConversion"/>
  </si>
  <si>
    <t>2.88*10^-3</t>
    <phoneticPr fontId="1" type="noConversion"/>
  </si>
  <si>
    <t>General model Fourier1:</t>
  </si>
  <si>
    <t xml:space="preserve">     f(x) =  a0 + a1*cos(x*w) + b1*sin(x*w)</t>
  </si>
  <si>
    <t>Coefficients (with 95% confidence bounds):</t>
  </si>
  <si>
    <t xml:space="preserve">       a0 =      0.0411  (0.04089, 0.04132)</t>
  </si>
  <si>
    <t xml:space="preserve">       a1 =    0.002246  (0.002049, 0.002444)</t>
  </si>
  <si>
    <t xml:space="preserve">       b1 =  -0.0006069  (-0.001187, -2.719e-05)</t>
  </si>
  <si>
    <t xml:space="preserve">       w =       6.981  (6.414, 7.549)</t>
  </si>
  <si>
    <t>Goodness of fit:</t>
  </si>
  <si>
    <t xml:space="preserve">  SSE: 2.605e-06</t>
  </si>
  <si>
    <t xml:space="preserve">  R-square: 0.9677</t>
  </si>
  <si>
    <t xml:space="preserve">  Adjusted R-square: 0.9636</t>
  </si>
  <si>
    <t xml:space="preserve">  RMSE: 0.0003295</t>
  </si>
  <si>
    <t xml:space="preserve">       a0 =     0.04089  (0.04069, 0.0411)</t>
  </si>
  <si>
    <t xml:space="preserve">       a1 =    0.002635  (0.00234, 0.00293)</t>
  </si>
  <si>
    <t xml:space="preserve">       b1 =   0.0004433  (-0.000167, 0.001054)</t>
  </si>
  <si>
    <t xml:space="preserve">       w =       7.852  (7.548, 8.156)</t>
  </si>
  <si>
    <t xml:space="preserve">  SSE: 1.459e-05</t>
  </si>
  <si>
    <t xml:space="preserve">  R-square: 0.9143</t>
  </si>
  <si>
    <t xml:space="preserve">  Adjusted R-square: 0.9073</t>
  </si>
  <si>
    <t xml:space="preserve">  RMSE: 0.000628</t>
  </si>
  <si>
    <t>General model Fourier2:</t>
  </si>
  <si>
    <t xml:space="preserve">     f(x) =  a0 + a1*cos(x*w) + b1*sin(x*w) + </t>
  </si>
  <si>
    <t xml:space="preserve">               a2*cos(2*x*w) + b2*sin(2*x*w)</t>
  </si>
  <si>
    <t xml:space="preserve">       a0 =     0.04147  (0.04132, 0.04162)</t>
  </si>
  <si>
    <t xml:space="preserve">       a1 =    0.001164  (0.0009228, 0.001405)</t>
  </si>
  <si>
    <t xml:space="preserve">       b1 =   0.0008101  (0.0006147, 0.001006)</t>
  </si>
  <si>
    <t xml:space="preserve">       a2 =    0.001273  (0.0009232, 0.001622)</t>
  </si>
  <si>
    <t xml:space="preserve">       b2 =    0.001851  (0.001525, 0.002178)</t>
  </si>
  <si>
    <t xml:space="preserve">       w =       3.386  (3.275, 3.498)</t>
  </si>
  <si>
    <t xml:space="preserve">  SSE: 1.057e-05</t>
  </si>
  <si>
    <t xml:space="preserve">  R-square: 0.9432</t>
  </si>
  <si>
    <t xml:space="preserve">  Adjusted R-square: 0.9366</t>
  </si>
  <si>
    <t xml:space="preserve">  RMSE: 0.0004958</t>
  </si>
  <si>
    <t xml:space="preserve">       a0 =     0.04132  (0.04117, 0.04147)</t>
  </si>
  <si>
    <t xml:space="preserve">       a1 =   0.0009625  (0.0006949, 0.00123)</t>
  </si>
  <si>
    <t xml:space="preserve">       b1 =   8.317e-05  (-9.378e-05, 0.0002601)</t>
  </si>
  <si>
    <t xml:space="preserve">       a2 =    0.002597  (0.002377, 0.002817)</t>
  </si>
  <si>
    <t xml:space="preserve">       b2 =   0.0007072  (0.000198, 0.001216)</t>
  </si>
  <si>
    <t xml:space="preserve">       w =       3.636  (3.521, 3.75)</t>
  </si>
  <si>
    <t xml:space="preserve">  SSE: 6.564e-06</t>
  </si>
  <si>
    <t xml:space="preserve">  R-square: 0.9649</t>
  </si>
  <si>
    <t xml:space="preserve">  Adjusted R-square: 0.9604</t>
  </si>
  <si>
    <t xml:space="preserve">  RMSE: 0.0004103</t>
  </si>
  <si>
    <t>2.462E-3 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</si>
</sst>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Sheet1!$D$1:$D$28</c:f>
              <c:numCache>
                <c:formatCode>General</c:formatCode>
                <c:ptCount val="28"/>
                <c:pt idx="0">
                  <c:v>0</c:v>
                </c:pt>
                <c:pt idx="1">
                  <c:v>3.3333333333303017E-2</c:v>
                </c:pt>
                <c:pt idx="2">
                  <c:v>6.6666666666598928E-2</c:v>
                </c:pt>
                <c:pt idx="3">
                  <c:v>0.10000000000000142</c:v>
                </c:pt>
                <c:pt idx="4">
                  <c:v>0.13333333333329733</c:v>
                </c:pt>
                <c:pt idx="5">
                  <c:v>0.16666666666660035</c:v>
                </c:pt>
                <c:pt idx="6">
                  <c:v>0.20000000000000284</c:v>
                </c:pt>
                <c:pt idx="7">
                  <c:v>0.23333333333329875</c:v>
                </c:pt>
                <c:pt idx="8">
                  <c:v>0.26666666666660177</c:v>
                </c:pt>
                <c:pt idx="9">
                  <c:v>0.29999999999999716</c:v>
                </c:pt>
                <c:pt idx="10">
                  <c:v>0.33333333333330017</c:v>
                </c:pt>
                <c:pt idx="11">
                  <c:v>0.36666666666660319</c:v>
                </c:pt>
                <c:pt idx="12">
                  <c:v>0.39999999999999858</c:v>
                </c:pt>
                <c:pt idx="13">
                  <c:v>0.4333333333333016</c:v>
                </c:pt>
                <c:pt idx="14">
                  <c:v>0.46666666666659751</c:v>
                </c:pt>
                <c:pt idx="15">
                  <c:v>0.5</c:v>
                </c:pt>
                <c:pt idx="16">
                  <c:v>0.53333333333330302</c:v>
                </c:pt>
                <c:pt idx="17">
                  <c:v>0.56666666666659893</c:v>
                </c:pt>
                <c:pt idx="18">
                  <c:v>0.60000000000000142</c:v>
                </c:pt>
                <c:pt idx="19">
                  <c:v>0.63333333333329733</c:v>
                </c:pt>
                <c:pt idx="20">
                  <c:v>0.66666666666660035</c:v>
                </c:pt>
                <c:pt idx="21">
                  <c:v>0.70000000000000284</c:v>
                </c:pt>
                <c:pt idx="22">
                  <c:v>0.73333333333329875</c:v>
                </c:pt>
                <c:pt idx="23">
                  <c:v>0.76666666666660177</c:v>
                </c:pt>
                <c:pt idx="24">
                  <c:v>0.79999999999999716</c:v>
                </c:pt>
                <c:pt idx="25">
                  <c:v>0.83333333333330017</c:v>
                </c:pt>
                <c:pt idx="26">
                  <c:v>0.86666666666660319</c:v>
                </c:pt>
                <c:pt idx="27">
                  <c:v>0.89999999999999858</c:v>
                </c:pt>
              </c:numCache>
            </c:numRef>
          </c:xVal>
          <c:yVal>
            <c:numRef>
              <c:f>Sheet1!$C$1:$C$28</c:f>
              <c:numCache>
                <c:formatCode>General</c:formatCode>
                <c:ptCount val="28"/>
                <c:pt idx="0">
                  <c:v>4.4056375316114699E-2</c:v>
                </c:pt>
                <c:pt idx="1">
                  <c:v>4.3777680386439498E-2</c:v>
                </c:pt>
                <c:pt idx="2">
                  <c:v>4.3452536301818501E-2</c:v>
                </c:pt>
                <c:pt idx="3">
                  <c:v>4.2430654893009498E-2</c:v>
                </c:pt>
                <c:pt idx="4">
                  <c:v>4.18268158787133E-2</c:v>
                </c:pt>
                <c:pt idx="5">
                  <c:v>4.1408773484200599E-2</c:v>
                </c:pt>
                <c:pt idx="6">
                  <c:v>4.0944281934741901E-2</c:v>
                </c:pt>
                <c:pt idx="7">
                  <c:v>4.0247544610553999E-2</c:v>
                </c:pt>
                <c:pt idx="8">
                  <c:v>3.9550807286366098E-2</c:v>
                </c:pt>
                <c:pt idx="9">
                  <c:v>3.9086315736907497E-2</c:v>
                </c:pt>
                <c:pt idx="10">
                  <c:v>3.91792140467992E-2</c:v>
                </c:pt>
                <c:pt idx="11">
                  <c:v>3.89469682720699E-2</c:v>
                </c:pt>
                <c:pt idx="12">
                  <c:v>3.8714722497340599E-2</c:v>
                </c:pt>
                <c:pt idx="13">
                  <c:v>3.8993417427015703E-2</c:v>
                </c:pt>
                <c:pt idx="14">
                  <c:v>3.91327648918533E-2</c:v>
                </c:pt>
                <c:pt idx="15">
                  <c:v>3.9365010666582601E-2</c:v>
                </c:pt>
                <c:pt idx="16">
                  <c:v>3.9597256441311901E-2</c:v>
                </c:pt>
                <c:pt idx="17">
                  <c:v>4.0154646300662303E-2</c:v>
                </c:pt>
                <c:pt idx="18">
                  <c:v>4.05262395402292E-2</c:v>
                </c:pt>
                <c:pt idx="19">
                  <c:v>4.0897832779796098E-2</c:v>
                </c:pt>
                <c:pt idx="20">
                  <c:v>4.1455222639146402E-2</c:v>
                </c:pt>
                <c:pt idx="21">
                  <c:v>4.2012612498496797E-2</c:v>
                </c:pt>
                <c:pt idx="22">
                  <c:v>4.2570002357847102E-2</c:v>
                </c:pt>
                <c:pt idx="23">
                  <c:v>4.2895146442468099E-2</c:v>
                </c:pt>
                <c:pt idx="24">
                  <c:v>4.31738413721433E-2</c:v>
                </c:pt>
                <c:pt idx="25">
                  <c:v>4.3313188836980897E-2</c:v>
                </c:pt>
                <c:pt idx="26">
                  <c:v>4.2709349822684699E-2</c:v>
                </c:pt>
                <c:pt idx="27">
                  <c:v>4.2755798977630599E-2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A-B844-AEC5-13730DED2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85168"/>
        <c:axId val="939899616"/>
      </c:scatterChart>
      <c:valAx>
        <c:axId val="9413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899616"/>
        <c:crosses val="autoZero"/>
        <c:crossBetween val="midCat"/>
      </c:valAx>
      <c:valAx>
        <c:axId val="9398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3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Sheet1!$D$32:$D$72</c:f>
              <c:numCache>
                <c:formatCode>General</c:formatCode>
                <c:ptCount val="41"/>
                <c:pt idx="0">
                  <c:v>3.3333300564208912E-8</c:v>
                </c:pt>
                <c:pt idx="1">
                  <c:v>3.3333366666603581E-2</c:v>
                </c:pt>
                <c:pt idx="2">
                  <c:v>6.6666699999998968E-2</c:v>
                </c:pt>
                <c:pt idx="3">
                  <c:v>0.10000003333330199</c:v>
                </c:pt>
                <c:pt idx="4">
                  <c:v>0.1333333666665979</c:v>
                </c:pt>
                <c:pt idx="5">
                  <c:v>0.16666670000000039</c:v>
                </c:pt>
                <c:pt idx="6">
                  <c:v>0.20000003333330341</c:v>
                </c:pt>
                <c:pt idx="7">
                  <c:v>0.23333336666659932</c:v>
                </c:pt>
                <c:pt idx="8">
                  <c:v>0.26666670000000181</c:v>
                </c:pt>
                <c:pt idx="9">
                  <c:v>0.30000003333329772</c:v>
                </c:pt>
                <c:pt idx="10">
                  <c:v>0.33333336666660074</c:v>
                </c:pt>
                <c:pt idx="11">
                  <c:v>0.36666670000000323</c:v>
                </c:pt>
                <c:pt idx="12">
                  <c:v>0.40000003333329914</c:v>
                </c:pt>
                <c:pt idx="13">
                  <c:v>0.43333336666660216</c:v>
                </c:pt>
                <c:pt idx="14">
                  <c:v>0.46666669999999755</c:v>
                </c:pt>
                <c:pt idx="15">
                  <c:v>0.50000003333330056</c:v>
                </c:pt>
                <c:pt idx="16">
                  <c:v>0.53333336666660358</c:v>
                </c:pt>
                <c:pt idx="17">
                  <c:v>0.56666669999999897</c:v>
                </c:pt>
                <c:pt idx="18">
                  <c:v>0.60000003333330199</c:v>
                </c:pt>
                <c:pt idx="19">
                  <c:v>0.6333333666665979</c:v>
                </c:pt>
                <c:pt idx="20">
                  <c:v>0.66666670000000039</c:v>
                </c:pt>
                <c:pt idx="21">
                  <c:v>0.70000003333330341</c:v>
                </c:pt>
                <c:pt idx="22">
                  <c:v>0.73333336666659932</c:v>
                </c:pt>
                <c:pt idx="23">
                  <c:v>0.76666670000000181</c:v>
                </c:pt>
                <c:pt idx="24">
                  <c:v>0.80000003333329772</c:v>
                </c:pt>
                <c:pt idx="25">
                  <c:v>0.83333336666660074</c:v>
                </c:pt>
                <c:pt idx="26">
                  <c:v>0.86666670000000323</c:v>
                </c:pt>
                <c:pt idx="27">
                  <c:v>0.90000003333329914</c:v>
                </c:pt>
                <c:pt idx="28">
                  <c:v>0.93333336666660216</c:v>
                </c:pt>
                <c:pt idx="29">
                  <c:v>0.96666669999999755</c:v>
                </c:pt>
                <c:pt idx="30">
                  <c:v>1.0000000333333006</c:v>
                </c:pt>
                <c:pt idx="31">
                  <c:v>1.0333333666666036</c:v>
                </c:pt>
                <c:pt idx="32">
                  <c:v>1.066666699999999</c:v>
                </c:pt>
                <c:pt idx="33">
                  <c:v>1.100000033333302</c:v>
                </c:pt>
                <c:pt idx="34">
                  <c:v>1.1333333666665979</c:v>
                </c:pt>
                <c:pt idx="35">
                  <c:v>1.1666667000000004</c:v>
                </c:pt>
                <c:pt idx="36">
                  <c:v>1.2000000333333034</c:v>
                </c:pt>
                <c:pt idx="37">
                  <c:v>1.2333333666665993</c:v>
                </c:pt>
                <c:pt idx="38">
                  <c:v>1.2666667000000018</c:v>
                </c:pt>
                <c:pt idx="39">
                  <c:v>1.3000000333332977</c:v>
                </c:pt>
                <c:pt idx="40">
                  <c:v>1.3333333666666007</c:v>
                </c:pt>
              </c:numCache>
            </c:numRef>
          </c:xVal>
          <c:yVal>
            <c:numRef>
              <c:f>Sheet1!$C$32:$C$72</c:f>
              <c:numCache>
                <c:formatCode>General</c:formatCode>
                <c:ptCount val="41"/>
                <c:pt idx="0">
                  <c:v>4.5194405218217201E-2</c:v>
                </c:pt>
                <c:pt idx="1">
                  <c:v>4.49668197225397E-2</c:v>
                </c:pt>
                <c:pt idx="2">
                  <c:v>4.44909591406688E-2</c:v>
                </c:pt>
                <c:pt idx="3">
                  <c:v>4.3808202653636601E-2</c:v>
                </c:pt>
                <c:pt idx="4">
                  <c:v>4.2856481489894703E-2</c:v>
                </c:pt>
                <c:pt idx="5">
                  <c:v>4.2132345821830203E-2</c:v>
                </c:pt>
                <c:pt idx="6">
                  <c:v>4.1118555886539898E-2</c:v>
                </c:pt>
                <c:pt idx="7">
                  <c:v>4.0497868171056099E-2</c:v>
                </c:pt>
                <c:pt idx="8">
                  <c:v>3.9897870046088399E-2</c:v>
                </c:pt>
                <c:pt idx="9">
                  <c:v>3.8987528063378699E-2</c:v>
                </c:pt>
                <c:pt idx="10">
                  <c:v>3.81806340332497E-2</c:v>
                </c:pt>
                <c:pt idx="11">
                  <c:v>3.7932358947056197E-2</c:v>
                </c:pt>
                <c:pt idx="12">
                  <c:v>3.7787531813443298E-2</c:v>
                </c:pt>
                <c:pt idx="13">
                  <c:v>3.8284081985830401E-2</c:v>
                </c:pt>
                <c:pt idx="14">
                  <c:v>3.8801321748733603E-2</c:v>
                </c:pt>
                <c:pt idx="15">
                  <c:v>3.9070286425443197E-2</c:v>
                </c:pt>
                <c:pt idx="16">
                  <c:v>3.9546147007314202E-2</c:v>
                </c:pt>
                <c:pt idx="17">
                  <c:v>3.9959938817636702E-2</c:v>
                </c:pt>
                <c:pt idx="18">
                  <c:v>4.0477178580539903E-2</c:v>
                </c:pt>
                <c:pt idx="19">
                  <c:v>4.0994418343443098E-2</c:v>
                </c:pt>
                <c:pt idx="20">
                  <c:v>4.1739243602023801E-2</c:v>
                </c:pt>
                <c:pt idx="21">
                  <c:v>4.2132345821830203E-2</c:v>
                </c:pt>
                <c:pt idx="22">
                  <c:v>4.2194414593378603E-2</c:v>
                </c:pt>
                <c:pt idx="23">
                  <c:v>4.1987518688217297E-2</c:v>
                </c:pt>
                <c:pt idx="24">
                  <c:v>4.2525448041636597E-2</c:v>
                </c:pt>
                <c:pt idx="25">
                  <c:v>4.2980619032991399E-2</c:v>
                </c:pt>
                <c:pt idx="26">
                  <c:v>4.2856481489894703E-2</c:v>
                </c:pt>
                <c:pt idx="27">
                  <c:v>4.2525448041636597E-2</c:v>
                </c:pt>
                <c:pt idx="28">
                  <c:v>4.2070277050281803E-2</c:v>
                </c:pt>
                <c:pt idx="29">
                  <c:v>4.1677174830475401E-2</c:v>
                </c:pt>
                <c:pt idx="30">
                  <c:v>4.1511658106346397E-2</c:v>
                </c:pt>
                <c:pt idx="31">
                  <c:v>4.1077176705507701E-2</c:v>
                </c:pt>
                <c:pt idx="32">
                  <c:v>4.0911659981378599E-2</c:v>
                </c:pt>
                <c:pt idx="33">
                  <c:v>3.9339251102152903E-2</c:v>
                </c:pt>
                <c:pt idx="34">
                  <c:v>3.8925459291830299E-2</c:v>
                </c:pt>
                <c:pt idx="35">
                  <c:v>3.83047715763465E-2</c:v>
                </c:pt>
                <c:pt idx="36">
                  <c:v>3.7994427718604597E-2</c:v>
                </c:pt>
                <c:pt idx="37">
                  <c:v>3.8015117309120702E-2</c:v>
                </c:pt>
                <c:pt idx="38">
                  <c:v>3.8553046662540003E-2</c:v>
                </c:pt>
                <c:pt idx="39">
                  <c:v>3.9132355196991597E-2</c:v>
                </c:pt>
                <c:pt idx="40">
                  <c:v>3.95668365978303E-2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9-A042-A889-830491B8A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061680"/>
        <c:axId val="946063312"/>
      </c:scatterChart>
      <c:valAx>
        <c:axId val="9460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63312"/>
        <c:crosses val="autoZero"/>
        <c:crossBetween val="midCat"/>
      </c:valAx>
      <c:valAx>
        <c:axId val="9460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0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Sheet1!$N$1:$N$49</c:f>
              <c:numCache>
                <c:formatCode>General</c:formatCode>
                <c:ptCount val="49"/>
                <c:pt idx="0">
                  <c:v>3.3333051874251396E-9</c:v>
                </c:pt>
                <c:pt idx="1">
                  <c:v>3.3333336666601099E-2</c:v>
                </c:pt>
                <c:pt idx="2">
                  <c:v>6.6666670000003592E-2</c:v>
                </c:pt>
                <c:pt idx="3">
                  <c:v>0.1000000033332995</c:v>
                </c:pt>
                <c:pt idx="4">
                  <c:v>0.16666667000000501</c:v>
                </c:pt>
                <c:pt idx="5">
                  <c:v>0.20000000333330092</c:v>
                </c:pt>
                <c:pt idx="6">
                  <c:v>0.23333333666660394</c:v>
                </c:pt>
                <c:pt idx="7">
                  <c:v>0.26666666999999933</c:v>
                </c:pt>
                <c:pt idx="8">
                  <c:v>0.30000000333330235</c:v>
                </c:pt>
                <c:pt idx="9">
                  <c:v>0.33333333666660536</c:v>
                </c:pt>
                <c:pt idx="10">
                  <c:v>0.36666667000000075</c:v>
                </c:pt>
                <c:pt idx="11">
                  <c:v>0.40000000333330377</c:v>
                </c:pt>
                <c:pt idx="12">
                  <c:v>0.43333333666659968</c:v>
                </c:pt>
                <c:pt idx="13">
                  <c:v>0.46666667000000217</c:v>
                </c:pt>
                <c:pt idx="14">
                  <c:v>0.50000000333330519</c:v>
                </c:pt>
                <c:pt idx="15">
                  <c:v>0.5333333366666011</c:v>
                </c:pt>
                <c:pt idx="16">
                  <c:v>0.56666667000000359</c:v>
                </c:pt>
                <c:pt idx="17">
                  <c:v>0.6000000033332995</c:v>
                </c:pt>
                <c:pt idx="18">
                  <c:v>0.63333333666660252</c:v>
                </c:pt>
                <c:pt idx="19">
                  <c:v>0.66666667000000501</c:v>
                </c:pt>
                <c:pt idx="20">
                  <c:v>0.70000000333330092</c:v>
                </c:pt>
                <c:pt idx="21">
                  <c:v>0.73333333666660394</c:v>
                </c:pt>
                <c:pt idx="22">
                  <c:v>0.76666666999999933</c:v>
                </c:pt>
                <c:pt idx="23">
                  <c:v>0.80000000333330235</c:v>
                </c:pt>
                <c:pt idx="24">
                  <c:v>0.83333333666660536</c:v>
                </c:pt>
                <c:pt idx="25">
                  <c:v>0.86666667000000075</c:v>
                </c:pt>
                <c:pt idx="26">
                  <c:v>0.90000000333330377</c:v>
                </c:pt>
                <c:pt idx="27">
                  <c:v>0.93333333666659968</c:v>
                </c:pt>
                <c:pt idx="28">
                  <c:v>0.96666667000000217</c:v>
                </c:pt>
                <c:pt idx="29">
                  <c:v>1.0000000033333052</c:v>
                </c:pt>
                <c:pt idx="30">
                  <c:v>1.0333333366666011</c:v>
                </c:pt>
                <c:pt idx="31">
                  <c:v>1.0666666700000036</c:v>
                </c:pt>
                <c:pt idx="32">
                  <c:v>1.1000000033332995</c:v>
                </c:pt>
                <c:pt idx="33">
                  <c:v>1.1333333366666025</c:v>
                </c:pt>
                <c:pt idx="34">
                  <c:v>1.166666670000005</c:v>
                </c:pt>
                <c:pt idx="35">
                  <c:v>1.2000000033333009</c:v>
                </c:pt>
                <c:pt idx="36">
                  <c:v>1.2333333366666039</c:v>
                </c:pt>
                <c:pt idx="37">
                  <c:v>1.2666666699999993</c:v>
                </c:pt>
                <c:pt idx="38">
                  <c:v>1.3000000033333023</c:v>
                </c:pt>
                <c:pt idx="39">
                  <c:v>1.3333333366666054</c:v>
                </c:pt>
                <c:pt idx="40">
                  <c:v>1.3666666700000007</c:v>
                </c:pt>
                <c:pt idx="41">
                  <c:v>1.4000000033333038</c:v>
                </c:pt>
                <c:pt idx="42">
                  <c:v>1.4333333366665997</c:v>
                </c:pt>
                <c:pt idx="43">
                  <c:v>1.4666666700000022</c:v>
                </c:pt>
                <c:pt idx="44">
                  <c:v>1.5000000033333052</c:v>
                </c:pt>
                <c:pt idx="45">
                  <c:v>1.5333333366666011</c:v>
                </c:pt>
                <c:pt idx="46">
                  <c:v>1.5666666700000036</c:v>
                </c:pt>
                <c:pt idx="47">
                  <c:v>1.6000000033332995</c:v>
                </c:pt>
                <c:pt idx="48">
                  <c:v>1.6333333366666025</c:v>
                </c:pt>
              </c:numCache>
            </c:numRef>
          </c:xVal>
          <c:yVal>
            <c:numRef>
              <c:f>Sheet1!$M$1:$M$49</c:f>
              <c:numCache>
                <c:formatCode>General</c:formatCode>
                <c:ptCount val="49"/>
                <c:pt idx="0">
                  <c:v>4.5155913588318601E-2</c:v>
                </c:pt>
                <c:pt idx="1">
                  <c:v>4.5008132523086199E-2</c:v>
                </c:pt>
                <c:pt idx="2">
                  <c:v>4.4778250866057898E-2</c:v>
                </c:pt>
                <c:pt idx="3">
                  <c:v>4.4499108853952203E-2</c:v>
                </c:pt>
                <c:pt idx="4">
                  <c:v>4.4285647315283103E-2</c:v>
                </c:pt>
                <c:pt idx="5">
                  <c:v>4.4072185776614002E-2</c:v>
                </c:pt>
                <c:pt idx="6">
                  <c:v>4.3907984593022399E-2</c:v>
                </c:pt>
                <c:pt idx="7">
                  <c:v>4.3842304119585701E-2</c:v>
                </c:pt>
                <c:pt idx="8">
                  <c:v>4.3497481634043302E-2</c:v>
                </c:pt>
                <c:pt idx="9">
                  <c:v>4.3481061515684198E-2</c:v>
                </c:pt>
                <c:pt idx="10">
                  <c:v>4.3185499385219303E-2</c:v>
                </c:pt>
                <c:pt idx="11">
                  <c:v>4.2774996426240199E-2</c:v>
                </c:pt>
                <c:pt idx="12">
                  <c:v>4.2151031928592098E-2</c:v>
                </c:pt>
                <c:pt idx="13">
                  <c:v>4.1855469798127203E-2</c:v>
                </c:pt>
                <c:pt idx="14">
                  <c:v>4.1215085182119901E-2</c:v>
                </c:pt>
                <c:pt idx="15">
                  <c:v>4.0311978672366001E-2</c:v>
                </c:pt>
                <c:pt idx="16">
                  <c:v>3.9540233109485401E-2</c:v>
                </c:pt>
                <c:pt idx="17">
                  <c:v>3.8998369203633101E-2</c:v>
                </c:pt>
                <c:pt idx="18">
                  <c:v>3.8604286363013197E-2</c:v>
                </c:pt>
                <c:pt idx="19">
                  <c:v>3.89162686118373E-2</c:v>
                </c:pt>
                <c:pt idx="20">
                  <c:v>3.9178990505583898E-2</c:v>
                </c:pt>
                <c:pt idx="21">
                  <c:v>3.9605913582922099E-2</c:v>
                </c:pt>
                <c:pt idx="22">
                  <c:v>3.98850555950278E-2</c:v>
                </c:pt>
                <c:pt idx="23">
                  <c:v>3.9911000960687698E-2</c:v>
                </c:pt>
                <c:pt idx="24">
                  <c:v>4.0481498207921997E-2</c:v>
                </c:pt>
                <c:pt idx="25">
                  <c:v>4.0803317167900303E-2</c:v>
                </c:pt>
                <c:pt idx="26">
                  <c:v>4.1154392396967499E-2</c:v>
                </c:pt>
                <c:pt idx="27">
                  <c:v>4.1578608298757098E-2</c:v>
                </c:pt>
                <c:pt idx="28">
                  <c:v>4.1958939796913203E-2</c:v>
                </c:pt>
                <c:pt idx="29">
                  <c:v>4.2075964873268999E-2</c:v>
                </c:pt>
                <c:pt idx="30">
                  <c:v>4.2295386891435999E-2</c:v>
                </c:pt>
                <c:pt idx="31">
                  <c:v>4.23538994296139E-2</c:v>
                </c:pt>
                <c:pt idx="32">
                  <c:v>4.25733214477809E-2</c:v>
                </c:pt>
                <c:pt idx="33">
                  <c:v>4.2763487196858997E-2</c:v>
                </c:pt>
                <c:pt idx="34">
                  <c:v>4.2119849276902398E-2</c:v>
                </c:pt>
                <c:pt idx="35">
                  <c:v>4.1783402182379602E-2</c:v>
                </c:pt>
                <c:pt idx="36">
                  <c:v>4.1344558146045603E-2</c:v>
                </c:pt>
                <c:pt idx="37">
                  <c:v>4.12129049351454E-2</c:v>
                </c:pt>
                <c:pt idx="38">
                  <c:v>4.0232819920665998E-2</c:v>
                </c:pt>
                <c:pt idx="39">
                  <c:v>3.9530669462531601E-2</c:v>
                </c:pt>
                <c:pt idx="40">
                  <c:v>3.9296619309820098E-2</c:v>
                </c:pt>
                <c:pt idx="41">
                  <c:v>3.8857775273486002E-2</c:v>
                </c:pt>
                <c:pt idx="42">
                  <c:v>3.8345790564429598E-2</c:v>
                </c:pt>
                <c:pt idx="43">
                  <c:v>3.8579840717141101E-2</c:v>
                </c:pt>
                <c:pt idx="44">
                  <c:v>3.8916287811663897E-2</c:v>
                </c:pt>
                <c:pt idx="45">
                  <c:v>3.9164966098919798E-2</c:v>
                </c:pt>
                <c:pt idx="46">
                  <c:v>3.9501413193442601E-2</c:v>
                </c:pt>
                <c:pt idx="47">
                  <c:v>3.9954885364321097E-2</c:v>
                </c:pt>
                <c:pt idx="48">
                  <c:v>4.0276704324299403E-2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A-354E-8F30-83B905DA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22672"/>
        <c:axId val="940964752"/>
      </c:scatterChart>
      <c:valAx>
        <c:axId val="6072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964752"/>
        <c:crosses val="autoZero"/>
        <c:crossBetween val="midCat"/>
      </c:valAx>
      <c:valAx>
        <c:axId val="940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Sheet1!$N$54:$N$98</c:f>
              <c:numCache>
                <c:formatCode>General</c:formatCode>
                <c:ptCount val="45"/>
                <c:pt idx="0">
                  <c:v>6.6666666597825497E-5</c:v>
                </c:pt>
                <c:pt idx="1">
                  <c:v>3.3400000000000318E-2</c:v>
                </c:pt>
                <c:pt idx="2">
                  <c:v>6.673333333329623E-2</c:v>
                </c:pt>
                <c:pt idx="3">
                  <c:v>0.10006666666659925</c:v>
                </c:pt>
                <c:pt idx="4">
                  <c:v>0.13339999999999463</c:v>
                </c:pt>
                <c:pt idx="5">
                  <c:v>0.16673333333329765</c:v>
                </c:pt>
                <c:pt idx="6">
                  <c:v>0.20006666666660067</c:v>
                </c:pt>
                <c:pt idx="7">
                  <c:v>0.23339999999999606</c:v>
                </c:pt>
                <c:pt idx="8">
                  <c:v>0.26673333333329907</c:v>
                </c:pt>
                <c:pt idx="9">
                  <c:v>0.30006666666659498</c:v>
                </c:pt>
                <c:pt idx="10">
                  <c:v>0.33339999999999748</c:v>
                </c:pt>
                <c:pt idx="11">
                  <c:v>0.36673333333330049</c:v>
                </c:pt>
                <c:pt idx="12">
                  <c:v>0.4000666666665964</c:v>
                </c:pt>
                <c:pt idx="13">
                  <c:v>0.4333999999999989</c:v>
                </c:pt>
                <c:pt idx="14">
                  <c:v>0.46673333333329481</c:v>
                </c:pt>
                <c:pt idx="15">
                  <c:v>0.50006666666659783</c:v>
                </c:pt>
                <c:pt idx="16">
                  <c:v>0.53340000000000032</c:v>
                </c:pt>
                <c:pt idx="17">
                  <c:v>0.56673333333329623</c:v>
                </c:pt>
                <c:pt idx="18">
                  <c:v>0.60006666666659925</c:v>
                </c:pt>
                <c:pt idx="19">
                  <c:v>0.63339999999999463</c:v>
                </c:pt>
                <c:pt idx="20">
                  <c:v>0.66673333333329765</c:v>
                </c:pt>
                <c:pt idx="21">
                  <c:v>0.70006666666660067</c:v>
                </c:pt>
                <c:pt idx="22">
                  <c:v>0.73339999999999606</c:v>
                </c:pt>
                <c:pt idx="23">
                  <c:v>0.76673333333329907</c:v>
                </c:pt>
                <c:pt idx="24">
                  <c:v>0.80006666666659498</c:v>
                </c:pt>
                <c:pt idx="25">
                  <c:v>0.83339999999999748</c:v>
                </c:pt>
                <c:pt idx="26">
                  <c:v>0.86673333333330049</c:v>
                </c:pt>
                <c:pt idx="27">
                  <c:v>0.9000666666665964</c:v>
                </c:pt>
                <c:pt idx="28">
                  <c:v>0.9333999999999989</c:v>
                </c:pt>
                <c:pt idx="29">
                  <c:v>0.96673333333329481</c:v>
                </c:pt>
                <c:pt idx="30">
                  <c:v>1.0000666666665978</c:v>
                </c:pt>
                <c:pt idx="31">
                  <c:v>1.0334000000000003</c:v>
                </c:pt>
                <c:pt idx="32">
                  <c:v>1.0667333333332962</c:v>
                </c:pt>
                <c:pt idx="33">
                  <c:v>1.1000666666665992</c:v>
                </c:pt>
                <c:pt idx="34">
                  <c:v>1.1333999999999946</c:v>
                </c:pt>
                <c:pt idx="35">
                  <c:v>1.1667333333332977</c:v>
                </c:pt>
                <c:pt idx="36">
                  <c:v>1.2000666666666007</c:v>
                </c:pt>
                <c:pt idx="37">
                  <c:v>1.2333999999999961</c:v>
                </c:pt>
                <c:pt idx="38">
                  <c:v>1.2667333333332991</c:v>
                </c:pt>
                <c:pt idx="39">
                  <c:v>1.300066666666595</c:v>
                </c:pt>
                <c:pt idx="40">
                  <c:v>1.3333999999999975</c:v>
                </c:pt>
                <c:pt idx="41">
                  <c:v>1.3667333333333005</c:v>
                </c:pt>
                <c:pt idx="42">
                  <c:v>1.4000666666665964</c:v>
                </c:pt>
                <c:pt idx="43">
                  <c:v>1.4333999999999989</c:v>
                </c:pt>
                <c:pt idx="44">
                  <c:v>1.4667333333332948</c:v>
                </c:pt>
              </c:numCache>
            </c:numRef>
          </c:xVal>
          <c:yVal>
            <c:numRef>
              <c:f>Sheet1!$M$54:$M$98</c:f>
              <c:numCache>
                <c:formatCode>General</c:formatCode>
                <c:ptCount val="45"/>
                <c:pt idx="0">
                  <c:v>4.5057392878163703E-2</c:v>
                </c:pt>
                <c:pt idx="1">
                  <c:v>4.4926031931290397E-2</c:v>
                </c:pt>
                <c:pt idx="2">
                  <c:v>4.4663310037543799E-2</c:v>
                </c:pt>
                <c:pt idx="3">
                  <c:v>4.4449848498874699E-2</c:v>
                </c:pt>
                <c:pt idx="4">
                  <c:v>4.4269227196923902E-2</c:v>
                </c:pt>
                <c:pt idx="5">
                  <c:v>4.3875144356303998E-2</c:v>
                </c:pt>
                <c:pt idx="6">
                  <c:v>4.3382540805529203E-2</c:v>
                </c:pt>
                <c:pt idx="7">
                  <c:v>4.2627215361007803E-2</c:v>
                </c:pt>
                <c:pt idx="8">
                  <c:v>4.1658428377817303E-2</c:v>
                </c:pt>
                <c:pt idx="9">
                  <c:v>4.0771741986422597E-2</c:v>
                </c:pt>
                <c:pt idx="10">
                  <c:v>3.9967156186823602E-2</c:v>
                </c:pt>
                <c:pt idx="11">
                  <c:v>3.9392452044252999E-2</c:v>
                </c:pt>
                <c:pt idx="12">
                  <c:v>3.91297301505064E-2</c:v>
                </c:pt>
                <c:pt idx="13">
                  <c:v>3.85714461262949E-2</c:v>
                </c:pt>
                <c:pt idx="14">
                  <c:v>3.8226623640752501E-2</c:v>
                </c:pt>
                <c:pt idx="15">
                  <c:v>3.7980321865365103E-2</c:v>
                </c:pt>
                <c:pt idx="16">
                  <c:v>3.9523812991126298E-2</c:v>
                </c:pt>
                <c:pt idx="17">
                  <c:v>3.9737274529795398E-2</c:v>
                </c:pt>
                <c:pt idx="18">
                  <c:v>3.9917895831746202E-2</c:v>
                </c:pt>
                <c:pt idx="19">
                  <c:v>4.0065676896978597E-2</c:v>
                </c:pt>
                <c:pt idx="20">
                  <c:v>4.0279138435647698E-2</c:v>
                </c:pt>
                <c:pt idx="21">
                  <c:v>4.0394079264161803E-2</c:v>
                </c:pt>
                <c:pt idx="22">
                  <c:v>4.1231505300479102E-2</c:v>
                </c:pt>
                <c:pt idx="23">
                  <c:v>4.1740528969613097E-2</c:v>
                </c:pt>
                <c:pt idx="24">
                  <c:v>4.2265972757106203E-2</c:v>
                </c:pt>
                <c:pt idx="25">
                  <c:v>4.21017715735146E-2</c:v>
                </c:pt>
                <c:pt idx="26">
                  <c:v>4.2364493467261198E-2</c:v>
                </c:pt>
                <c:pt idx="27">
                  <c:v>4.30212982016277E-2</c:v>
                </c:pt>
                <c:pt idx="28">
                  <c:v>4.2857097018036E-2</c:v>
                </c:pt>
                <c:pt idx="29">
                  <c:v>4.32183396219376E-2</c:v>
                </c:pt>
                <c:pt idx="30">
                  <c:v>4.2824256781317703E-2</c:v>
                </c:pt>
                <c:pt idx="31">
                  <c:v>4.2315233112183701E-2</c:v>
                </c:pt>
                <c:pt idx="32">
                  <c:v>4.2151031928592098E-2</c:v>
                </c:pt>
                <c:pt idx="33">
                  <c:v>4.1625588141098901E-2</c:v>
                </c:pt>
                <c:pt idx="34">
                  <c:v>4.0344818909084403E-2</c:v>
                </c:pt>
                <c:pt idx="35">
                  <c:v>3.9704434293077101E-2</c:v>
                </c:pt>
                <c:pt idx="36">
                  <c:v>3.9228250860661402E-2</c:v>
                </c:pt>
                <c:pt idx="37">
                  <c:v>3.8555026007935797E-2</c:v>
                </c:pt>
                <c:pt idx="38">
                  <c:v>3.8062422457160898E-2</c:v>
                </c:pt>
                <c:pt idx="39">
                  <c:v>3.8177363285675101E-2</c:v>
                </c:pt>
                <c:pt idx="40">
                  <c:v>3.8653546718090702E-2</c:v>
                </c:pt>
                <c:pt idx="41">
                  <c:v>3.91297301505064E-2</c:v>
                </c:pt>
                <c:pt idx="42">
                  <c:v>3.9392452044252999E-2</c:v>
                </c:pt>
                <c:pt idx="43">
                  <c:v>3.96715940563587E-2</c:v>
                </c:pt>
                <c:pt idx="44">
                  <c:v>4.0771741986422597E-2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3-9C45-B9F8-9019C070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28928"/>
        <c:axId val="607411520"/>
      </c:scatterChart>
      <c:valAx>
        <c:axId val="6072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11520"/>
        <c:crosses val="autoZero"/>
        <c:crossBetween val="midCat"/>
      </c:valAx>
      <c:valAx>
        <c:axId val="607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2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Sheet1!$A$85:$A$88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Sheet1!$C$85:$C$88</c:f>
              <c:numCache>
                <c:formatCode>General</c:formatCode>
                <c:ptCount val="4"/>
                <c:pt idx="0">
                  <c:v>8.4370495472825408E-3</c:v>
                </c:pt>
                <c:pt idx="1">
                  <c:v>1.3799479733426699E-2</c:v>
                </c:pt>
                <c:pt idx="2">
                  <c:v>7.4486007352291802E-3</c:v>
                </c:pt>
                <c:pt idx="3">
                  <c:v>1.3553655617584299E-2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F-DF44-8F5F-895DA2ECFEF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Sheet1!$A$85:$A$88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Sheet1!$D$85:$D$88</c:f>
              <c:numCache>
                <c:formatCode>General</c:formatCode>
                <c:ptCount val="4"/>
                <c:pt idx="0">
                  <c:v>1.0809696408380679E-2</c:v>
                </c:pt>
                <c:pt idx="1">
                  <c:v>1.0809696408380679E-2</c:v>
                </c:pt>
                <c:pt idx="2">
                  <c:v>1.0809696408380679E-2</c:v>
                </c:pt>
                <c:pt idx="3">
                  <c:v>1.0809696408380679E-2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F-DF44-8F5F-895DA2ECF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97968"/>
        <c:axId val="645401472"/>
      </c:scatterChart>
      <c:valAx>
        <c:axId val="6479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472"/>
        <c:crosses val="autoZero"/>
        <c:crossBetween val="midCat"/>
      </c:valAx>
      <c:valAx>
        <c:axId val="645401472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456836</xdr:colOff>
      <xdr:row>12</xdr:row>
      <xdr:rowOff>17517</xdr:rowOff>
    </xdr:from>
    <xdr:to>
      <xdr:col>10</xdr:col>
      <xdr:colOff>266336</xdr:colOff>
      <xdr:row>25</xdr:row>
      <xdr:rowOff>120285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9E0384-E372-3545-872B-D70C39044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39</xdr:row>
      <xdr:rowOff>165100</xdr:rowOff>
    </xdr:from>
    <xdr:to>
      <xdr:col>9</xdr:col>
      <xdr:colOff>704850</xdr:colOff>
      <xdr:row>53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864C76F-9604-CC44-8520-65B9E5D4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374650</xdr:colOff>
      <xdr:row>7</xdr:row>
      <xdr:rowOff>139700</xdr:rowOff>
    </xdr:from>
    <xdr:to>
      <xdr:col>21</xdr:col>
      <xdr:colOff>273050</xdr:colOff>
      <xdr:row>21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12EE2F3-5444-574B-857C-6D20C1F4A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62</xdr:row>
      <xdr:rowOff>88900</xdr:rowOff>
    </xdr:from>
    <xdr:to>
      <xdr:col>21</xdr:col>
      <xdr:colOff>222250</xdr:colOff>
      <xdr:row>75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8BB6079-05E4-6240-9A7A-69431A84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576950</xdr:colOff>
      <xdr:row>77</xdr:row>
      <xdr:rowOff>111393</xdr:rowOff>
    </xdr:from>
    <xdr:to>
      <xdr:col>11</xdr:col>
      <xdr:colOff>194743</xdr:colOff>
      <xdr:row>91</xdr:row>
      <xdr:rowOff>23382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036F017-99E3-8F43-9B12-779AFA97A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F6B8-809F-4F46-A841-D98D3D915389}">
  <dimension ref="A1:Q98"/>
  <sheetViews>
    <sheetView tabSelected="1" topLeftCell="A55" zoomScale="118" workbookViewId="0">
      <selection activeCell="D32" sqref="D32"/>
    </sheetView>
  </sheetViews>
  <sheetFormatPr baseColWidth="10" defaultRowHeight="16"/>
  <cols>
    <col min="4" max="4" width="13.33203125" bestFit="1" customWidth="1"/>
    <col min="14" max="14" width="14.5" bestFit="1" customWidth="1"/>
  </cols>
  <sheetData>
    <row r="1" spans="1:17">
      <c r="A1">
        <v>33</v>
      </c>
      <c r="B1">
        <v>0.101515389377194</v>
      </c>
      <c r="C1">
        <v>4.4056375316114699E-2</v>
      </c>
      <c r="D1">
        <f>A1-33</f>
        <v>0</v>
      </c>
      <c r="F1" t="s">
        <v>0</v>
      </c>
      <c r="H1">
        <v>1.7271722780024298E-2</v>
      </c>
      <c r="K1">
        <v>50.533333333333303</v>
      </c>
      <c r="L1">
        <v>0.101947575834056</v>
      </c>
      <c r="M1">
        <v>4.5155913588318601E-2</v>
      </c>
      <c r="N1">
        <f>K1-50.53333333</f>
        <v>3.3333051874251396E-9</v>
      </c>
      <c r="O1" t="s">
        <v>5</v>
      </c>
      <c r="Q1">
        <v>1.75563484550895E-2</v>
      </c>
    </row>
    <row r="2" spans="1:17">
      <c r="A2">
        <v>33.033333333333303</v>
      </c>
      <c r="B2">
        <v>0.101654736842032</v>
      </c>
      <c r="C2">
        <v>4.3777680386439498E-2</v>
      </c>
      <c r="D2">
        <f t="shared" ref="D2:D28" si="0">A2-33</f>
        <v>3.3333333333303017E-2</v>
      </c>
      <c r="F2" t="s">
        <v>1</v>
      </c>
      <c r="G2" t="s">
        <v>16</v>
      </c>
      <c r="K2">
        <v>50.566666666666599</v>
      </c>
      <c r="L2">
        <v>0.101931155715697</v>
      </c>
      <c r="M2">
        <v>4.5008132523086199E-2</v>
      </c>
      <c r="N2">
        <f t="shared" ref="N2:N49" si="1">K2-50.53333333</f>
        <v>3.3333336666601099E-2</v>
      </c>
      <c r="O2" t="s">
        <v>1</v>
      </c>
    </row>
    <row r="3" spans="1:17">
      <c r="A3">
        <v>33.066666666666599</v>
      </c>
      <c r="B3">
        <v>0.101468940222249</v>
      </c>
      <c r="C3">
        <v>4.3452536301818501E-2</v>
      </c>
      <c r="D3">
        <f t="shared" si="0"/>
        <v>6.6666666666598928E-2</v>
      </c>
      <c r="F3" s="1" t="s">
        <v>13</v>
      </c>
      <c r="G3" t="s">
        <v>17</v>
      </c>
      <c r="K3">
        <v>50.6</v>
      </c>
      <c r="L3">
        <v>0.102046096544211</v>
      </c>
      <c r="M3">
        <v>4.4778250866057898E-2</v>
      </c>
      <c r="N3">
        <f t="shared" si="1"/>
        <v>6.6666670000003592E-2</v>
      </c>
      <c r="O3" t="s">
        <v>6</v>
      </c>
    </row>
    <row r="4" spans="1:17">
      <c r="A4">
        <v>33.1</v>
      </c>
      <c r="B4">
        <v>0.101422491067303</v>
      </c>
      <c r="C4">
        <v>4.2430654893009498E-2</v>
      </c>
      <c r="D4">
        <f t="shared" si="0"/>
        <v>0.10000000000000142</v>
      </c>
      <c r="F4" s="1" t="s">
        <v>15</v>
      </c>
      <c r="G4" t="s">
        <v>18</v>
      </c>
      <c r="K4">
        <v>50.633333333333297</v>
      </c>
      <c r="L4">
        <v>0.102046096544211</v>
      </c>
      <c r="M4">
        <v>4.4499108853952203E-2</v>
      </c>
      <c r="N4">
        <f t="shared" si="1"/>
        <v>0.1000000033332995</v>
      </c>
      <c r="O4" t="s">
        <v>7</v>
      </c>
    </row>
    <row r="5" spans="1:17">
      <c r="A5">
        <v>33.133333333333297</v>
      </c>
      <c r="B5">
        <v>0.101376041912357</v>
      </c>
      <c r="C5">
        <v>4.18268158787133E-2</v>
      </c>
      <c r="D5">
        <f t="shared" si="0"/>
        <v>0.13333333333329733</v>
      </c>
      <c r="F5" s="1" t="s">
        <v>14</v>
      </c>
      <c r="G5" t="s">
        <v>19</v>
      </c>
      <c r="K5">
        <v>50.7</v>
      </c>
      <c r="L5">
        <v>0.101898315478979</v>
      </c>
      <c r="M5">
        <v>4.4285647315283103E-2</v>
      </c>
      <c r="N5">
        <f t="shared" si="1"/>
        <v>0.16666667000000501</v>
      </c>
      <c r="O5" t="s">
        <v>8</v>
      </c>
    </row>
    <row r="6" spans="1:17">
      <c r="A6">
        <v>33.1666666666666</v>
      </c>
      <c r="B6">
        <v>0.101515389377194</v>
      </c>
      <c r="C6">
        <v>4.1408773484200599E-2</v>
      </c>
      <c r="D6">
        <f t="shared" si="0"/>
        <v>0.16666666666660035</v>
      </c>
      <c r="G6" t="s">
        <v>20</v>
      </c>
      <c r="K6">
        <v>50.733333333333299</v>
      </c>
      <c r="L6">
        <v>0.10170127405866899</v>
      </c>
      <c r="M6">
        <v>4.4072185776614002E-2</v>
      </c>
      <c r="N6">
        <f t="shared" si="1"/>
        <v>0.20000000333330092</v>
      </c>
    </row>
    <row r="7" spans="1:17">
      <c r="A7">
        <v>33.200000000000003</v>
      </c>
      <c r="B7">
        <v>0.101422491067303</v>
      </c>
      <c r="C7">
        <v>4.0944281934741901E-2</v>
      </c>
      <c r="D7">
        <f t="shared" si="0"/>
        <v>0.20000000000000284</v>
      </c>
      <c r="G7" t="s">
        <v>21</v>
      </c>
      <c r="K7">
        <v>50.766666666666602</v>
      </c>
      <c r="L7">
        <v>0.10158633323015499</v>
      </c>
      <c r="M7">
        <v>4.3907984593022399E-2</v>
      </c>
      <c r="N7">
        <f t="shared" si="1"/>
        <v>0.23333333666660394</v>
      </c>
    </row>
    <row r="8" spans="1:17">
      <c r="A8">
        <v>33.233333333333299</v>
      </c>
      <c r="B8">
        <v>0.10132959275741101</v>
      </c>
      <c r="C8">
        <v>4.0247544610553999E-2</v>
      </c>
      <c r="D8">
        <f t="shared" si="0"/>
        <v>0.23333333333329875</v>
      </c>
      <c r="G8" t="s">
        <v>22</v>
      </c>
      <c r="K8">
        <v>50.8</v>
      </c>
      <c r="L8">
        <v>0.101537072875077</v>
      </c>
      <c r="M8">
        <v>4.3842304119585701E-2</v>
      </c>
      <c r="N8">
        <f t="shared" si="1"/>
        <v>0.26666666999999933</v>
      </c>
    </row>
    <row r="9" spans="1:17">
      <c r="A9">
        <v>33.266666666666602</v>
      </c>
      <c r="B9">
        <v>0.101143796137628</v>
      </c>
      <c r="C9">
        <v>3.9550807286366098E-2</v>
      </c>
      <c r="D9">
        <f t="shared" si="0"/>
        <v>0.26666666666660177</v>
      </c>
      <c r="K9">
        <v>50.8333333333333</v>
      </c>
      <c r="L9">
        <v>0.101504232638359</v>
      </c>
      <c r="M9">
        <v>4.3497481634043302E-2</v>
      </c>
      <c r="N9">
        <f t="shared" si="1"/>
        <v>0.30000000333330235</v>
      </c>
    </row>
    <row r="10" spans="1:17">
      <c r="A10">
        <v>33.299999999999997</v>
      </c>
      <c r="B10">
        <v>0.101236694447519</v>
      </c>
      <c r="C10">
        <v>3.9086315736907497E-2</v>
      </c>
      <c r="D10">
        <f t="shared" si="0"/>
        <v>0.29999999999999716</v>
      </c>
      <c r="G10" t="s">
        <v>23</v>
      </c>
      <c r="K10">
        <v>50.866666666666603</v>
      </c>
      <c r="L10">
        <v>0.10148781252</v>
      </c>
      <c r="M10">
        <v>4.3481061515684198E-2</v>
      </c>
      <c r="N10">
        <f t="shared" si="1"/>
        <v>0.33333333666660536</v>
      </c>
    </row>
    <row r="11" spans="1:17">
      <c r="A11">
        <v>33.3333333333333</v>
      </c>
      <c r="B11">
        <v>0.101283143602465</v>
      </c>
      <c r="C11">
        <v>3.91792140467992E-2</v>
      </c>
      <c r="D11">
        <f t="shared" si="0"/>
        <v>0.33333333333330017</v>
      </c>
      <c r="G11" t="s">
        <v>24</v>
      </c>
      <c r="K11">
        <v>50.9</v>
      </c>
      <c r="L11">
        <v>0.101422132046563</v>
      </c>
      <c r="M11">
        <v>4.3185499385219303E-2</v>
      </c>
      <c r="N11">
        <f t="shared" si="1"/>
        <v>0.36666667000000075</v>
      </c>
    </row>
    <row r="12" spans="1:17">
      <c r="A12">
        <v>33.366666666666603</v>
      </c>
      <c r="B12">
        <v>0.101422491067303</v>
      </c>
      <c r="C12">
        <v>3.89469682720699E-2</v>
      </c>
      <c r="D12">
        <f t="shared" si="0"/>
        <v>0.36666666666660319</v>
      </c>
      <c r="G12" t="s">
        <v>25</v>
      </c>
      <c r="K12">
        <v>50.933333333333302</v>
      </c>
      <c r="L12">
        <v>0.101454972283281</v>
      </c>
      <c r="M12">
        <v>4.2774996426240199E-2</v>
      </c>
      <c r="N12">
        <f t="shared" si="1"/>
        <v>0.40000000333330377</v>
      </c>
    </row>
    <row r="13" spans="1:17">
      <c r="A13">
        <v>33.4</v>
      </c>
      <c r="B13">
        <v>0.101376041912357</v>
      </c>
      <c r="C13">
        <v>3.8714722497340599E-2</v>
      </c>
      <c r="D13">
        <f t="shared" si="0"/>
        <v>0.39999999999999858</v>
      </c>
      <c r="G13" t="s">
        <v>26</v>
      </c>
      <c r="K13">
        <v>50.966666666666598</v>
      </c>
      <c r="L13">
        <v>0.10120867050789401</v>
      </c>
      <c r="M13">
        <v>4.2151031928592098E-2</v>
      </c>
      <c r="N13">
        <f t="shared" si="1"/>
        <v>0.43333333666659968</v>
      </c>
    </row>
    <row r="14" spans="1:17">
      <c r="A14">
        <v>33.433333333333302</v>
      </c>
      <c r="B14">
        <v>0.10132959275741101</v>
      </c>
      <c r="C14">
        <v>3.8993417427015703E-2</v>
      </c>
      <c r="D14">
        <f t="shared" si="0"/>
        <v>0.4333333333333016</v>
      </c>
      <c r="G14" t="s">
        <v>27</v>
      </c>
      <c r="K14">
        <v>51</v>
      </c>
      <c r="L14">
        <v>0.101192250389535</v>
      </c>
      <c r="M14">
        <v>4.1855469798127203E-2</v>
      </c>
      <c r="N14">
        <f t="shared" si="1"/>
        <v>0.46666667000000217</v>
      </c>
    </row>
    <row r="15" spans="1:17">
      <c r="A15">
        <v>33.466666666666598</v>
      </c>
      <c r="B15">
        <v>0.101376041912357</v>
      </c>
      <c r="C15">
        <v>3.91327648918533E-2</v>
      </c>
      <c r="D15">
        <f t="shared" si="0"/>
        <v>0.46666666666659751</v>
      </c>
      <c r="K15">
        <v>51.033333333333303</v>
      </c>
      <c r="L15">
        <v>0.10120867050789401</v>
      </c>
      <c r="M15">
        <v>4.1215085182119901E-2</v>
      </c>
      <c r="N15">
        <f t="shared" si="1"/>
        <v>0.50000000333330519</v>
      </c>
    </row>
    <row r="16" spans="1:17">
      <c r="A16">
        <v>33.5</v>
      </c>
      <c r="B16">
        <v>0.10132959275741101</v>
      </c>
      <c r="C16">
        <v>3.9365010666582601E-2</v>
      </c>
      <c r="D16">
        <f t="shared" si="0"/>
        <v>0.5</v>
      </c>
      <c r="K16">
        <v>51.066666666666599</v>
      </c>
      <c r="L16">
        <v>0.101307191218049</v>
      </c>
      <c r="M16">
        <v>4.0311978672366001E-2</v>
      </c>
      <c r="N16">
        <f t="shared" si="1"/>
        <v>0.5333333366666011</v>
      </c>
    </row>
    <row r="17" spans="1:16">
      <c r="A17">
        <v>33.533333333333303</v>
      </c>
      <c r="B17">
        <v>0.101608287687086</v>
      </c>
      <c r="C17">
        <v>3.9597256441311901E-2</v>
      </c>
      <c r="D17">
        <f t="shared" si="0"/>
        <v>0.53333333333330302</v>
      </c>
      <c r="K17">
        <v>51.1</v>
      </c>
      <c r="L17">
        <v>0.10106088944266101</v>
      </c>
      <c r="M17">
        <v>3.9540233109485401E-2</v>
      </c>
      <c r="N17">
        <f t="shared" si="1"/>
        <v>0.56666667000000359</v>
      </c>
    </row>
    <row r="18" spans="1:16">
      <c r="A18">
        <v>33.566666666666599</v>
      </c>
      <c r="B18">
        <v>0.101747635151924</v>
      </c>
      <c r="C18">
        <v>4.0154646300662303E-2</v>
      </c>
      <c r="D18">
        <f t="shared" si="0"/>
        <v>0.56666666666659893</v>
      </c>
      <c r="K18">
        <v>51.133333333333297</v>
      </c>
      <c r="L18">
        <v>0.101044469324302</v>
      </c>
      <c r="M18">
        <v>3.8998369203633101E-2</v>
      </c>
      <c r="N18">
        <f t="shared" si="1"/>
        <v>0.6000000033332995</v>
      </c>
    </row>
    <row r="19" spans="1:16">
      <c r="A19">
        <v>33.6</v>
      </c>
      <c r="B19">
        <v>0.101701185996978</v>
      </c>
      <c r="C19">
        <v>4.05262395402292E-2</v>
      </c>
      <c r="D19">
        <f t="shared" si="0"/>
        <v>0.60000000000000142</v>
      </c>
      <c r="K19">
        <v>51.1666666666666</v>
      </c>
      <c r="L19">
        <v>0.10106088944266101</v>
      </c>
      <c r="M19">
        <v>3.8604286363013197E-2</v>
      </c>
      <c r="N19">
        <f t="shared" si="1"/>
        <v>0.63333333666660252</v>
      </c>
    </row>
    <row r="20" spans="1:16">
      <c r="A20">
        <v>33.633333333333297</v>
      </c>
      <c r="B20">
        <v>0.101747635151924</v>
      </c>
      <c r="C20">
        <v>4.0897832779796098E-2</v>
      </c>
      <c r="D20">
        <f t="shared" si="0"/>
        <v>0.63333333333329733</v>
      </c>
      <c r="K20">
        <v>51.2</v>
      </c>
      <c r="L20">
        <v>0.101110149797739</v>
      </c>
      <c r="M20">
        <v>3.89162686118373E-2</v>
      </c>
      <c r="N20">
        <f t="shared" si="1"/>
        <v>0.66666667000000501</v>
      </c>
    </row>
    <row r="21" spans="1:16">
      <c r="A21">
        <v>33.6666666666666</v>
      </c>
      <c r="B21">
        <v>0.101654736842032</v>
      </c>
      <c r="C21">
        <v>4.1455222639146402E-2</v>
      </c>
      <c r="D21">
        <f t="shared" si="0"/>
        <v>0.66666666666660035</v>
      </c>
      <c r="K21">
        <v>51.233333333333299</v>
      </c>
      <c r="L21">
        <v>0.101110149797739</v>
      </c>
      <c r="M21">
        <v>3.9178990505583898E-2</v>
      </c>
      <c r="N21">
        <f t="shared" si="1"/>
        <v>0.70000000333330092</v>
      </c>
    </row>
    <row r="22" spans="1:16">
      <c r="A22">
        <v>33.700000000000003</v>
      </c>
      <c r="B22">
        <v>0.101886982616761</v>
      </c>
      <c r="C22">
        <v>4.2012612498496797E-2</v>
      </c>
      <c r="D22">
        <f t="shared" si="0"/>
        <v>0.70000000000000284</v>
      </c>
      <c r="K22">
        <v>51.266666666666602</v>
      </c>
      <c r="L22">
        <v>0.100945948614147</v>
      </c>
      <c r="M22">
        <v>3.9605913582922099E-2</v>
      </c>
      <c r="N22">
        <f t="shared" si="1"/>
        <v>0.73333333666660394</v>
      </c>
    </row>
    <row r="23" spans="1:16">
      <c r="A23">
        <v>33.733333333333299</v>
      </c>
      <c r="B23">
        <v>0.102258575856328</v>
      </c>
      <c r="C23">
        <v>4.2570002357847102E-2</v>
      </c>
      <c r="D23">
        <f t="shared" si="0"/>
        <v>0.73333333333329875</v>
      </c>
      <c r="K23">
        <v>51.3</v>
      </c>
      <c r="L23">
        <v>0.100601126128605</v>
      </c>
      <c r="M23">
        <v>3.98850555950278E-2</v>
      </c>
      <c r="N23">
        <f t="shared" si="1"/>
        <v>0.76666666999999933</v>
      </c>
      <c r="P23" t="s">
        <v>36</v>
      </c>
    </row>
    <row r="24" spans="1:16">
      <c r="A24">
        <v>33.766666666666602</v>
      </c>
      <c r="B24">
        <v>0.102258575856328</v>
      </c>
      <c r="C24">
        <v>4.2895146442468099E-2</v>
      </c>
      <c r="D24">
        <f t="shared" si="0"/>
        <v>0.76666666666660177</v>
      </c>
      <c r="K24">
        <v>51.3333333333333</v>
      </c>
      <c r="L24">
        <v>0.101207890781603</v>
      </c>
      <c r="M24">
        <v>3.9911000960687698E-2</v>
      </c>
      <c r="N24">
        <f t="shared" si="1"/>
        <v>0.80000000333330235</v>
      </c>
      <c r="P24" t="s">
        <v>37</v>
      </c>
    </row>
    <row r="25" spans="1:16">
      <c r="A25">
        <v>33.799999999999997</v>
      </c>
      <c r="B25">
        <v>0.102537270786003</v>
      </c>
      <c r="C25">
        <v>4.31738413721433E-2</v>
      </c>
      <c r="D25">
        <f t="shared" si="0"/>
        <v>0.79999999999999716</v>
      </c>
      <c r="K25">
        <v>51.366666666666603</v>
      </c>
      <c r="L25">
        <v>0.10117863451251401</v>
      </c>
      <c r="M25">
        <v>4.0481498207921997E-2</v>
      </c>
      <c r="N25">
        <f t="shared" si="1"/>
        <v>0.83333333666660536</v>
      </c>
      <c r="P25" t="s">
        <v>38</v>
      </c>
    </row>
    <row r="26" spans="1:16">
      <c r="A26">
        <v>33.8333333333333</v>
      </c>
      <c r="B26">
        <v>0.10263016909589499</v>
      </c>
      <c r="C26">
        <v>4.3313188836980897E-2</v>
      </c>
      <c r="D26">
        <f t="shared" si="0"/>
        <v>0.83333333333330017</v>
      </c>
      <c r="K26">
        <v>51.4</v>
      </c>
      <c r="L26">
        <v>0.10131028772341399</v>
      </c>
      <c r="M26">
        <v>4.0803317167900303E-2</v>
      </c>
      <c r="N26">
        <f t="shared" si="1"/>
        <v>0.86666667000000075</v>
      </c>
      <c r="P26" t="s">
        <v>18</v>
      </c>
    </row>
    <row r="27" spans="1:16">
      <c r="A27">
        <v>33.866666666666603</v>
      </c>
      <c r="B27">
        <v>0.102723067405787</v>
      </c>
      <c r="C27">
        <v>4.2709349822684699E-2</v>
      </c>
      <c r="D27">
        <f t="shared" si="0"/>
        <v>0.86666666666660319</v>
      </c>
      <c r="K27">
        <v>51.433333333333302</v>
      </c>
      <c r="L27">
        <v>0.10131028772341399</v>
      </c>
      <c r="M27">
        <v>4.1154392396967499E-2</v>
      </c>
      <c r="N27">
        <f t="shared" si="1"/>
        <v>0.90000000333330377</v>
      </c>
      <c r="P27" t="s">
        <v>39</v>
      </c>
    </row>
    <row r="28" spans="1:16">
      <c r="A28">
        <v>33.9</v>
      </c>
      <c r="B28">
        <v>0.102815965715679</v>
      </c>
      <c r="C28">
        <v>4.2755798977630599E-2</v>
      </c>
      <c r="D28">
        <f t="shared" si="0"/>
        <v>0.89999999999999858</v>
      </c>
      <c r="K28">
        <v>51.466666666666598</v>
      </c>
      <c r="L28">
        <v>0.101763759894293</v>
      </c>
      <c r="M28">
        <v>4.1578608298757098E-2</v>
      </c>
      <c r="N28">
        <f t="shared" si="1"/>
        <v>0.93333333666659968</v>
      </c>
      <c r="P28" t="s">
        <v>40</v>
      </c>
    </row>
    <row r="29" spans="1:16">
      <c r="K29">
        <v>51.5</v>
      </c>
      <c r="L29">
        <v>0.101866156836104</v>
      </c>
      <c r="M29">
        <v>4.1958939796913203E-2</v>
      </c>
      <c r="N29">
        <f t="shared" si="1"/>
        <v>0.96666667000000217</v>
      </c>
      <c r="P29" t="s">
        <v>41</v>
      </c>
    </row>
    <row r="30" spans="1:16">
      <c r="K30">
        <v>51.533333333333303</v>
      </c>
      <c r="L30">
        <v>0.10185152870156</v>
      </c>
      <c r="M30">
        <v>4.2075964873268999E-2</v>
      </c>
      <c r="N30">
        <f t="shared" si="1"/>
        <v>1.0000000033333052</v>
      </c>
      <c r="P30" t="s">
        <v>42</v>
      </c>
    </row>
    <row r="31" spans="1:16">
      <c r="F31" t="s">
        <v>2</v>
      </c>
      <c r="H31">
        <v>2.46602802017389E-2</v>
      </c>
      <c r="K31">
        <v>51.566666666666599</v>
      </c>
      <c r="L31">
        <v>0.10188078497064899</v>
      </c>
      <c r="M31">
        <v>4.2295386891435999E-2</v>
      </c>
      <c r="N31">
        <f t="shared" si="1"/>
        <v>1.0333333366666011</v>
      </c>
      <c r="P31" t="s">
        <v>43</v>
      </c>
    </row>
    <row r="32" spans="1:16">
      <c r="A32">
        <v>40.8333333333333</v>
      </c>
      <c r="B32">
        <v>0.10403311793794801</v>
      </c>
      <c r="C32">
        <v>4.5194405218217201E-2</v>
      </c>
      <c r="D32">
        <f>A32-40.8333333</f>
        <v>3.3333300564208912E-8</v>
      </c>
      <c r="F32" t="s">
        <v>1</v>
      </c>
      <c r="K32">
        <v>51.6</v>
      </c>
      <c r="L32">
        <v>0.101953925643371</v>
      </c>
      <c r="M32">
        <v>4.23538994296139E-2</v>
      </c>
      <c r="N32">
        <f t="shared" si="1"/>
        <v>1.0666666700000036</v>
      </c>
      <c r="P32" t="s">
        <v>44</v>
      </c>
    </row>
    <row r="33" spans="1:16">
      <c r="A33">
        <v>40.866666666666603</v>
      </c>
      <c r="B33">
        <v>0.10403311793794801</v>
      </c>
      <c r="C33">
        <v>4.49668197225397E-2</v>
      </c>
      <c r="D33">
        <f t="shared" ref="D33:D72" si="2">A33-40.8333333</f>
        <v>3.3333366666603581E-2</v>
      </c>
      <c r="F33" t="s">
        <v>59</v>
      </c>
      <c r="G33">
        <v>2.4620000000000002</v>
      </c>
      <c r="K33">
        <v>51.633333333333297</v>
      </c>
      <c r="L33">
        <v>0.102056322585182</v>
      </c>
      <c r="M33">
        <v>4.25733214477809E-2</v>
      </c>
      <c r="N33">
        <f t="shared" si="1"/>
        <v>1.1000000033332995</v>
      </c>
    </row>
    <row r="34" spans="1:16">
      <c r="A34">
        <v>40.9</v>
      </c>
      <c r="B34">
        <v>0.103991738756916</v>
      </c>
      <c r="C34">
        <v>4.44909591406688E-2</v>
      </c>
      <c r="D34">
        <f t="shared" si="2"/>
        <v>6.6666699999998968E-2</v>
      </c>
      <c r="F34" t="s">
        <v>3</v>
      </c>
      <c r="G34">
        <v>2.6459999999999999</v>
      </c>
      <c r="K34">
        <v>51.6666666666666</v>
      </c>
      <c r="L34">
        <v>0.102085578854271</v>
      </c>
      <c r="M34">
        <v>4.2763487196858997E-2</v>
      </c>
      <c r="N34">
        <f t="shared" si="1"/>
        <v>1.1333333366666025</v>
      </c>
      <c r="P34" t="s">
        <v>23</v>
      </c>
    </row>
    <row r="35" spans="1:16">
      <c r="A35">
        <v>40.933333333333302</v>
      </c>
      <c r="B35">
        <v>0.103991738756916</v>
      </c>
      <c r="C35">
        <v>4.3808202653636601E-2</v>
      </c>
      <c r="D35">
        <f t="shared" si="2"/>
        <v>0.10000003333330199</v>
      </c>
      <c r="F35" t="s">
        <v>4</v>
      </c>
      <c r="G35">
        <v>2.67</v>
      </c>
      <c r="K35">
        <v>51.7</v>
      </c>
      <c r="L35">
        <v>0.10226111646880499</v>
      </c>
      <c r="M35">
        <v>4.2119849276902398E-2</v>
      </c>
      <c r="N35">
        <f t="shared" si="1"/>
        <v>1.166666670000005</v>
      </c>
      <c r="P35" t="s">
        <v>45</v>
      </c>
    </row>
    <row r="36" spans="1:16">
      <c r="A36">
        <v>40.966666666666598</v>
      </c>
      <c r="B36">
        <v>0.10380553244227</v>
      </c>
      <c r="C36">
        <v>4.2856481489894703E-2</v>
      </c>
      <c r="D36">
        <f t="shared" si="2"/>
        <v>0.1333333666665979</v>
      </c>
      <c r="G36">
        <f>AVERAGE(G33:G35)</f>
        <v>2.5926666666666667</v>
      </c>
      <c r="H36">
        <v>2.5926666666666698</v>
      </c>
      <c r="K36">
        <v>51.733333333333299</v>
      </c>
      <c r="L36">
        <v>0.102290372737894</v>
      </c>
      <c r="M36">
        <v>4.1783402182379602E-2</v>
      </c>
      <c r="N36">
        <f t="shared" si="1"/>
        <v>1.2000000033333009</v>
      </c>
      <c r="P36" t="s">
        <v>46</v>
      </c>
    </row>
    <row r="37" spans="1:16">
      <c r="A37">
        <v>41</v>
      </c>
      <c r="B37">
        <v>0.10386760121381899</v>
      </c>
      <c r="C37">
        <v>4.2132345821830203E-2</v>
      </c>
      <c r="D37">
        <f t="shared" si="2"/>
        <v>0.16666670000000039</v>
      </c>
      <c r="K37">
        <v>51.766666666666602</v>
      </c>
      <c r="L37">
        <v>0.102348885276072</v>
      </c>
      <c r="M37">
        <v>4.1344558146045603E-2</v>
      </c>
      <c r="N37">
        <f t="shared" si="1"/>
        <v>1.2333333366666039</v>
      </c>
      <c r="P37" t="s">
        <v>47</v>
      </c>
    </row>
    <row r="38" spans="1:16">
      <c r="A38">
        <v>41.033333333333303</v>
      </c>
      <c r="B38">
        <v>0.103950359575883</v>
      </c>
      <c r="C38">
        <v>4.1118555886539898E-2</v>
      </c>
      <c r="D38">
        <f t="shared" si="2"/>
        <v>0.20000003333330341</v>
      </c>
      <c r="K38">
        <v>51.8</v>
      </c>
      <c r="L38">
        <v>0.10237814154516001</v>
      </c>
      <c r="M38">
        <v>4.12129049351454E-2</v>
      </c>
      <c r="N38">
        <f t="shared" si="1"/>
        <v>1.2666666699999993</v>
      </c>
      <c r="P38" t="s">
        <v>48</v>
      </c>
    </row>
    <row r="39" spans="1:16">
      <c r="A39">
        <v>41.066666666666599</v>
      </c>
      <c r="B39">
        <v>0.103991738756916</v>
      </c>
      <c r="C39">
        <v>4.0497868171056099E-2</v>
      </c>
      <c r="D39">
        <f t="shared" si="2"/>
        <v>0.23333336666659932</v>
      </c>
      <c r="K39">
        <v>51.8333333333333</v>
      </c>
      <c r="L39">
        <v>0.103431367232362</v>
      </c>
      <c r="M39">
        <v>4.0232819920665998E-2</v>
      </c>
      <c r="N39">
        <f t="shared" si="1"/>
        <v>1.3000000033333023</v>
      </c>
    </row>
    <row r="40" spans="1:16">
      <c r="A40">
        <v>41.1</v>
      </c>
      <c r="B40">
        <v>0.103929669985367</v>
      </c>
      <c r="C40">
        <v>3.9897870046088399E-2</v>
      </c>
      <c r="D40">
        <f t="shared" si="2"/>
        <v>0.26666670000000181</v>
      </c>
      <c r="K40">
        <v>51.866666666666603</v>
      </c>
      <c r="L40">
        <v>0.10359227671235099</v>
      </c>
      <c r="M40">
        <v>3.9530669462531601E-2</v>
      </c>
      <c r="N40">
        <f t="shared" si="1"/>
        <v>1.3333333366666054</v>
      </c>
    </row>
    <row r="41" spans="1:16">
      <c r="A41">
        <v>41.133333333333297</v>
      </c>
      <c r="B41">
        <v>0.104012428347432</v>
      </c>
      <c r="C41">
        <v>3.8987528063378699E-2</v>
      </c>
      <c r="D41">
        <f t="shared" si="2"/>
        <v>0.30000003333329772</v>
      </c>
      <c r="K41">
        <v>51.9</v>
      </c>
      <c r="L41">
        <v>0.10348987977054</v>
      </c>
      <c r="M41">
        <v>3.9296619309820098E-2</v>
      </c>
      <c r="N41">
        <f t="shared" si="1"/>
        <v>1.3666666700000007</v>
      </c>
    </row>
    <row r="42" spans="1:16">
      <c r="A42">
        <v>41.1666666666666</v>
      </c>
      <c r="B42">
        <v>0.104012428347432</v>
      </c>
      <c r="C42">
        <v>3.81806340332497E-2</v>
      </c>
      <c r="D42">
        <f t="shared" si="2"/>
        <v>0.33333336666660074</v>
      </c>
      <c r="K42">
        <v>51.933333333333302</v>
      </c>
      <c r="L42">
        <v>0.103636161115985</v>
      </c>
      <c r="M42">
        <v>3.8857775273486002E-2</v>
      </c>
      <c r="N42">
        <f t="shared" si="1"/>
        <v>1.4000000033333038</v>
      </c>
    </row>
    <row r="43" spans="1:16">
      <c r="A43">
        <v>41.2</v>
      </c>
      <c r="B43">
        <v>0.103950359575883</v>
      </c>
      <c r="C43">
        <v>3.7932358947056197E-2</v>
      </c>
      <c r="D43">
        <f t="shared" si="2"/>
        <v>0.36666670000000323</v>
      </c>
      <c r="K43">
        <v>51.966666666666598</v>
      </c>
      <c r="L43">
        <v>0.103987236345052</v>
      </c>
      <c r="M43">
        <v>3.8345790564429598E-2</v>
      </c>
      <c r="N43">
        <f t="shared" si="1"/>
        <v>1.4333333366665997</v>
      </c>
    </row>
    <row r="44" spans="1:16">
      <c r="A44">
        <v>41.233333333333299</v>
      </c>
      <c r="B44">
        <v>0.103929669985367</v>
      </c>
      <c r="C44">
        <v>3.7787531813443298E-2</v>
      </c>
      <c r="D44">
        <f t="shared" si="2"/>
        <v>0.40000003333329914</v>
      </c>
      <c r="K44">
        <v>52</v>
      </c>
      <c r="L44">
        <v>0.10427979903594101</v>
      </c>
      <c r="M44">
        <v>3.8579840717141101E-2</v>
      </c>
      <c r="N44">
        <f t="shared" si="1"/>
        <v>1.4666666700000022</v>
      </c>
    </row>
    <row r="45" spans="1:16">
      <c r="A45">
        <v>41.266666666666602</v>
      </c>
      <c r="B45">
        <v>0.10403311793794801</v>
      </c>
      <c r="C45">
        <v>3.8284081985830401E-2</v>
      </c>
      <c r="D45">
        <f t="shared" si="2"/>
        <v>0.43333336666660216</v>
      </c>
      <c r="K45">
        <v>52.033333333333303</v>
      </c>
      <c r="L45">
        <v>0.104367567843208</v>
      </c>
      <c r="M45">
        <v>3.8916287811663897E-2</v>
      </c>
      <c r="N45">
        <f t="shared" si="1"/>
        <v>1.5000000033333052</v>
      </c>
    </row>
    <row r="46" spans="1:16">
      <c r="A46">
        <v>41.3</v>
      </c>
      <c r="B46">
        <v>0.104364151386206</v>
      </c>
      <c r="C46">
        <v>3.8801321748733603E-2</v>
      </c>
      <c r="D46">
        <f t="shared" si="2"/>
        <v>0.46666669999999755</v>
      </c>
      <c r="K46">
        <v>52.066666666666599</v>
      </c>
      <c r="L46">
        <v>0.104426080381386</v>
      </c>
      <c r="M46">
        <v>3.9164966098919798E-2</v>
      </c>
      <c r="N46">
        <f t="shared" si="1"/>
        <v>1.5333333366666011</v>
      </c>
    </row>
    <row r="47" spans="1:16">
      <c r="A47">
        <v>41.3333333333333</v>
      </c>
      <c r="B47">
        <v>0.10426070343362499</v>
      </c>
      <c r="C47">
        <v>3.9070286425443197E-2</v>
      </c>
      <c r="D47">
        <f t="shared" si="2"/>
        <v>0.50000003333330056</v>
      </c>
      <c r="K47">
        <v>52.1</v>
      </c>
      <c r="L47">
        <v>0.104616246130464</v>
      </c>
      <c r="M47">
        <v>3.9501413193442601E-2</v>
      </c>
      <c r="N47">
        <f t="shared" si="1"/>
        <v>1.5666666700000036</v>
      </c>
    </row>
    <row r="48" spans="1:16">
      <c r="A48">
        <v>41.366666666666603</v>
      </c>
      <c r="B48">
        <v>0.10428139302414099</v>
      </c>
      <c r="C48">
        <v>3.9546147007314202E-2</v>
      </c>
      <c r="D48">
        <f t="shared" si="2"/>
        <v>0.53333336666660358</v>
      </c>
      <c r="K48">
        <v>52.133333333333297</v>
      </c>
      <c r="L48">
        <v>0.10466013053409701</v>
      </c>
      <c r="M48">
        <v>3.9954885364321097E-2</v>
      </c>
      <c r="N48">
        <f t="shared" si="1"/>
        <v>1.6000000033332995</v>
      </c>
    </row>
    <row r="49" spans="1:17">
      <c r="A49">
        <v>41.4</v>
      </c>
      <c r="B49">
        <v>0.104529668110335</v>
      </c>
      <c r="C49">
        <v>3.9959938817636702E-2</v>
      </c>
      <c r="D49">
        <f t="shared" si="2"/>
        <v>0.56666669999999897</v>
      </c>
      <c r="K49">
        <v>52.1666666666666</v>
      </c>
      <c r="L49">
        <v>0.104704014937731</v>
      </c>
      <c r="M49">
        <v>4.0276704324299403E-2</v>
      </c>
      <c r="N49">
        <f t="shared" si="1"/>
        <v>1.6333333366666025</v>
      </c>
    </row>
    <row r="50" spans="1:17">
      <c r="A50">
        <v>41.433333333333302</v>
      </c>
      <c r="B50">
        <v>0.10490208073962499</v>
      </c>
      <c r="C50">
        <v>4.0477178580539903E-2</v>
      </c>
      <c r="D50">
        <f t="shared" si="2"/>
        <v>0.60000003333330199</v>
      </c>
    </row>
    <row r="51" spans="1:17">
      <c r="A51">
        <v>41.466666666666598</v>
      </c>
      <c r="B51">
        <v>0.10498483910169</v>
      </c>
      <c r="C51">
        <v>4.0994418343443098E-2</v>
      </c>
      <c r="D51">
        <f t="shared" si="2"/>
        <v>0.6333333666665979</v>
      </c>
    </row>
    <row r="52" spans="1:17">
      <c r="A52">
        <v>41.5</v>
      </c>
      <c r="B52">
        <v>0.10510897664478699</v>
      </c>
      <c r="C52">
        <v>4.1739243602023801E-2</v>
      </c>
      <c r="D52">
        <f t="shared" si="2"/>
        <v>0.66666670000000039</v>
      </c>
    </row>
    <row r="53" spans="1:17">
      <c r="A53">
        <v>41.533333333333303</v>
      </c>
      <c r="B53">
        <v>0.10529518295943199</v>
      </c>
      <c r="C53">
        <v>4.2132345821830203E-2</v>
      </c>
      <c r="D53">
        <f t="shared" si="2"/>
        <v>0.70000003333330341</v>
      </c>
    </row>
    <row r="54" spans="1:17">
      <c r="A54">
        <v>41.566666666666599</v>
      </c>
      <c r="B54">
        <v>0.105377941321496</v>
      </c>
      <c r="C54">
        <v>4.2194414593378603E-2</v>
      </c>
      <c r="D54">
        <f t="shared" si="2"/>
        <v>0.73333336666659932</v>
      </c>
      <c r="K54">
        <v>61.6666666666666</v>
      </c>
      <c r="L54">
        <v>9.9500978198541506E-2</v>
      </c>
      <c r="M54">
        <v>4.5057392878163703E-2</v>
      </c>
      <c r="N54">
        <f>K54-61.6666</f>
        <v>6.6666666597825497E-5</v>
      </c>
      <c r="O54" t="s">
        <v>9</v>
      </c>
      <c r="Q54">
        <v>2.3580037188630099E-2</v>
      </c>
    </row>
    <row r="55" spans="1:17">
      <c r="A55">
        <v>41.6</v>
      </c>
      <c r="B55">
        <v>0.105440010093045</v>
      </c>
      <c r="C55">
        <v>4.1987518688217297E-2</v>
      </c>
      <c r="D55">
        <f t="shared" si="2"/>
        <v>0.76666670000000181</v>
      </c>
      <c r="K55">
        <v>61.7</v>
      </c>
      <c r="L55">
        <v>9.9402457488386498E-2</v>
      </c>
      <c r="M55">
        <v>4.4926031931290397E-2</v>
      </c>
      <c r="N55">
        <f t="shared" ref="N55:N98" si="3">K55-61.6666</f>
        <v>3.3400000000000318E-2</v>
      </c>
      <c r="O55" t="s">
        <v>1</v>
      </c>
    </row>
    <row r="56" spans="1:17">
      <c r="A56">
        <v>41.633333333333297</v>
      </c>
      <c r="B56">
        <v>0.10548138927407701</v>
      </c>
      <c r="C56">
        <v>4.2525448041636597E-2</v>
      </c>
      <c r="D56">
        <f t="shared" si="2"/>
        <v>0.80000003333329772</v>
      </c>
      <c r="K56">
        <v>61.733333333333299</v>
      </c>
      <c r="L56">
        <v>9.9287516659872496E-2</v>
      </c>
      <c r="M56">
        <v>4.4663310037543799E-2</v>
      </c>
      <c r="N56">
        <f t="shared" si="3"/>
        <v>6.673333333329623E-2</v>
      </c>
      <c r="O56" t="s">
        <v>10</v>
      </c>
    </row>
    <row r="57" spans="1:17">
      <c r="A57">
        <v>41.6666666666666</v>
      </c>
      <c r="B57">
        <v>0.10548138927407701</v>
      </c>
      <c r="C57">
        <v>4.2980619032991399E-2</v>
      </c>
      <c r="D57">
        <f t="shared" si="2"/>
        <v>0.83333336666660074</v>
      </c>
      <c r="K57">
        <v>61.766666666666602</v>
      </c>
      <c r="L57">
        <v>9.9271096541513296E-2</v>
      </c>
      <c r="M57">
        <v>4.4449848498874699E-2</v>
      </c>
      <c r="N57">
        <f t="shared" si="3"/>
        <v>0.10006666666659925</v>
      </c>
      <c r="O57" t="s">
        <v>11</v>
      </c>
    </row>
    <row r="58" spans="1:17">
      <c r="A58">
        <v>41.7</v>
      </c>
      <c r="B58">
        <v>0.105336562140464</v>
      </c>
      <c r="C58">
        <v>4.2856481489894703E-2</v>
      </c>
      <c r="D58">
        <f t="shared" si="2"/>
        <v>0.86666670000000323</v>
      </c>
      <c r="K58">
        <v>61.8</v>
      </c>
      <c r="L58">
        <v>9.9106895357921596E-2</v>
      </c>
      <c r="M58">
        <v>4.4269227196923902E-2</v>
      </c>
      <c r="N58">
        <f t="shared" si="3"/>
        <v>0.13339999999999463</v>
      </c>
      <c r="O58" t="s">
        <v>12</v>
      </c>
    </row>
    <row r="59" spans="1:17">
      <c r="A59">
        <v>41.733333333333299</v>
      </c>
      <c r="B59">
        <v>0.105522768455109</v>
      </c>
      <c r="C59">
        <v>4.2525448041636597E-2</v>
      </c>
      <c r="D59">
        <f t="shared" si="2"/>
        <v>0.90000003333329914</v>
      </c>
      <c r="F59" t="s">
        <v>16</v>
      </c>
      <c r="K59">
        <v>61.8333333333333</v>
      </c>
      <c r="L59">
        <v>9.9106895357921596E-2</v>
      </c>
      <c r="M59">
        <v>4.3875144356303998E-2</v>
      </c>
      <c r="N59">
        <f t="shared" si="3"/>
        <v>0.16673333333329765</v>
      </c>
    </row>
    <row r="60" spans="1:17">
      <c r="A60">
        <v>41.766666666666602</v>
      </c>
      <c r="B60">
        <v>0.105564147636141</v>
      </c>
      <c r="C60">
        <v>4.2070277050281803E-2</v>
      </c>
      <c r="D60">
        <f t="shared" si="2"/>
        <v>0.93333336666660216</v>
      </c>
      <c r="F60" t="s">
        <v>17</v>
      </c>
      <c r="K60">
        <v>61.866666666666603</v>
      </c>
      <c r="L60">
        <v>9.9188995949717501E-2</v>
      </c>
      <c r="M60">
        <v>4.3382540805529203E-2</v>
      </c>
      <c r="N60">
        <f t="shared" si="3"/>
        <v>0.20006666666660067</v>
      </c>
    </row>
    <row r="61" spans="1:17">
      <c r="A61">
        <v>41.8</v>
      </c>
      <c r="B61">
        <v>0.105584837226657</v>
      </c>
      <c r="C61">
        <v>4.1677174830475401E-2</v>
      </c>
      <c r="D61">
        <f t="shared" si="2"/>
        <v>0.96666669999999755</v>
      </c>
      <c r="F61" t="s">
        <v>18</v>
      </c>
      <c r="K61">
        <v>61.9</v>
      </c>
      <c r="L61">
        <v>9.9353197133309104E-2</v>
      </c>
      <c r="M61">
        <v>4.2627215361007803E-2</v>
      </c>
      <c r="N61">
        <f t="shared" si="3"/>
        <v>0.23339999999999606</v>
      </c>
    </row>
    <row r="62" spans="1:17">
      <c r="A62">
        <v>41.8333333333333</v>
      </c>
      <c r="B62">
        <v>0.105543458045625</v>
      </c>
      <c r="C62">
        <v>4.1511658106346397E-2</v>
      </c>
      <c r="D62">
        <f t="shared" si="2"/>
        <v>1.0000000333333006</v>
      </c>
      <c r="F62" t="s">
        <v>28</v>
      </c>
      <c r="K62">
        <v>61.933333333333302</v>
      </c>
      <c r="L62">
        <v>9.9435297725104899E-2</v>
      </c>
      <c r="M62">
        <v>4.1658428377817303E-2</v>
      </c>
      <c r="N62">
        <f t="shared" si="3"/>
        <v>0.26673333333329907</v>
      </c>
    </row>
    <row r="63" spans="1:17">
      <c r="A63">
        <v>41.866666666666603</v>
      </c>
      <c r="B63">
        <v>0.105584837226657</v>
      </c>
      <c r="C63">
        <v>4.1077176705507701E-2</v>
      </c>
      <c r="D63">
        <f t="shared" si="2"/>
        <v>1.0333333666666036</v>
      </c>
      <c r="F63" t="s">
        <v>29</v>
      </c>
      <c r="K63">
        <v>61.966666666666598</v>
      </c>
      <c r="L63">
        <v>9.9484558080182306E-2</v>
      </c>
      <c r="M63">
        <v>4.0771741986422597E-2</v>
      </c>
      <c r="N63">
        <f t="shared" si="3"/>
        <v>0.30006666666659498</v>
      </c>
    </row>
    <row r="64" spans="1:17">
      <c r="A64">
        <v>41.9</v>
      </c>
      <c r="B64">
        <v>0.10653655839039899</v>
      </c>
      <c r="C64">
        <v>4.0911659981378599E-2</v>
      </c>
      <c r="D64">
        <f t="shared" si="2"/>
        <v>1.066666699999999</v>
      </c>
      <c r="F64" t="s">
        <v>30</v>
      </c>
      <c r="K64">
        <v>62</v>
      </c>
      <c r="L64">
        <v>9.9484558080182306E-2</v>
      </c>
      <c r="M64">
        <v>3.9967156186823602E-2</v>
      </c>
      <c r="N64">
        <f t="shared" si="3"/>
        <v>0.33339999999999748</v>
      </c>
    </row>
    <row r="65" spans="1:16">
      <c r="A65">
        <v>41.933333333333302</v>
      </c>
      <c r="B65">
        <v>0.10670207511452801</v>
      </c>
      <c r="C65">
        <v>3.9339251102152903E-2</v>
      </c>
      <c r="D65">
        <f t="shared" si="2"/>
        <v>1.100000033333302</v>
      </c>
      <c r="F65" t="s">
        <v>31</v>
      </c>
      <c r="K65">
        <v>62.033333333333303</v>
      </c>
      <c r="L65">
        <v>9.9500978198541506E-2</v>
      </c>
      <c r="M65">
        <v>3.9392452044252999E-2</v>
      </c>
      <c r="N65">
        <f t="shared" si="3"/>
        <v>0.36673333333330049</v>
      </c>
    </row>
    <row r="66" spans="1:16">
      <c r="A66">
        <v>41.966666666666598</v>
      </c>
      <c r="B66">
        <v>0.106846902248141</v>
      </c>
      <c r="C66">
        <v>3.8925459291830299E-2</v>
      </c>
      <c r="D66">
        <f t="shared" si="2"/>
        <v>1.1333333666665979</v>
      </c>
      <c r="K66">
        <v>62.066666666666599</v>
      </c>
      <c r="L66">
        <v>9.9484558080182306E-2</v>
      </c>
      <c r="M66">
        <v>3.91297301505064E-2</v>
      </c>
      <c r="N66">
        <f t="shared" si="3"/>
        <v>0.4000666666665964</v>
      </c>
    </row>
    <row r="67" spans="1:16">
      <c r="A67">
        <v>42</v>
      </c>
      <c r="B67">
        <v>0.10715724610588299</v>
      </c>
      <c r="C67">
        <v>3.83047715763465E-2</v>
      </c>
      <c r="D67">
        <f t="shared" si="2"/>
        <v>1.1666667000000004</v>
      </c>
      <c r="F67" t="s">
        <v>23</v>
      </c>
      <c r="K67">
        <v>62.1</v>
      </c>
      <c r="L67">
        <v>9.9533818435259894E-2</v>
      </c>
      <c r="M67">
        <v>3.85714461262949E-2</v>
      </c>
      <c r="N67">
        <f t="shared" si="3"/>
        <v>0.4333999999999989</v>
      </c>
    </row>
    <row r="68" spans="1:16">
      <c r="A68">
        <v>42.033333333333303</v>
      </c>
      <c r="B68">
        <v>0.10757103791620599</v>
      </c>
      <c r="C68">
        <v>3.7994427718604597E-2</v>
      </c>
      <c r="D68">
        <f t="shared" si="2"/>
        <v>1.2000000333333034</v>
      </c>
      <c r="F68" t="s">
        <v>32</v>
      </c>
      <c r="K68">
        <v>62.133333333333297</v>
      </c>
      <c r="L68">
        <v>9.93039367782316E-2</v>
      </c>
      <c r="M68">
        <v>3.8226623640752501E-2</v>
      </c>
      <c r="N68">
        <f t="shared" si="3"/>
        <v>0.46673333333329481</v>
      </c>
    </row>
    <row r="69" spans="1:16">
      <c r="A69">
        <v>42.066666666666599</v>
      </c>
      <c r="B69">
        <v>0.108005519317044</v>
      </c>
      <c r="C69">
        <v>3.8015117309120702E-2</v>
      </c>
      <c r="D69">
        <f t="shared" si="2"/>
        <v>1.2333333666665993</v>
      </c>
      <c r="F69" t="s">
        <v>33</v>
      </c>
      <c r="K69">
        <v>62.1666666666666</v>
      </c>
      <c r="L69">
        <v>9.9730859855569801E-2</v>
      </c>
      <c r="M69">
        <v>3.7980321865365103E-2</v>
      </c>
      <c r="N69">
        <f t="shared" si="3"/>
        <v>0.50006666666659783</v>
      </c>
    </row>
    <row r="70" spans="1:16">
      <c r="A70">
        <v>42.1</v>
      </c>
      <c r="B70">
        <v>0.10817103604117299</v>
      </c>
      <c r="C70">
        <v>3.8553046662540003E-2</v>
      </c>
      <c r="D70">
        <f t="shared" si="2"/>
        <v>1.2666667000000018</v>
      </c>
      <c r="F70" t="s">
        <v>34</v>
      </c>
      <c r="K70">
        <v>62.2</v>
      </c>
      <c r="L70">
        <v>0.100010001867675</v>
      </c>
      <c r="M70">
        <v>3.9523812991126298E-2</v>
      </c>
      <c r="N70">
        <f t="shared" si="3"/>
        <v>0.53340000000000032</v>
      </c>
    </row>
    <row r="71" spans="1:16">
      <c r="A71">
        <v>42.133333333333297</v>
      </c>
      <c r="B71">
        <v>0.108315863174786</v>
      </c>
      <c r="C71">
        <v>3.9132355196991597E-2</v>
      </c>
      <c r="D71">
        <f t="shared" si="2"/>
        <v>1.3000000333332977</v>
      </c>
      <c r="F71" t="s">
        <v>35</v>
      </c>
      <c r="K71">
        <v>62.233333333333299</v>
      </c>
      <c r="L71">
        <v>9.97144397372106E-2</v>
      </c>
      <c r="M71">
        <v>3.9737274529795398E-2</v>
      </c>
      <c r="N71">
        <f t="shared" si="3"/>
        <v>0.56673333333329623</v>
      </c>
    </row>
    <row r="72" spans="1:16">
      <c r="A72">
        <v>42.1666666666666</v>
      </c>
      <c r="B72">
        <v>0.108315863174786</v>
      </c>
      <c r="C72">
        <v>3.95668365978303E-2</v>
      </c>
      <c r="D72">
        <f t="shared" si="2"/>
        <v>1.3333333666666007</v>
      </c>
      <c r="K72">
        <v>62.266666666666602</v>
      </c>
      <c r="L72">
        <v>9.9878640920802203E-2</v>
      </c>
      <c r="M72">
        <v>3.9917895831746202E-2</v>
      </c>
      <c r="N72">
        <f t="shared" si="3"/>
        <v>0.60006666666659925</v>
      </c>
    </row>
    <row r="73" spans="1:16">
      <c r="K73">
        <v>62.3</v>
      </c>
      <c r="L73">
        <v>9.9878640920802203E-2</v>
      </c>
      <c r="M73">
        <v>4.0065676896978597E-2</v>
      </c>
      <c r="N73">
        <f t="shared" si="3"/>
        <v>0.63339999999999463</v>
      </c>
    </row>
    <row r="74" spans="1:16">
      <c r="K74">
        <v>62.3333333333333</v>
      </c>
      <c r="L74">
        <v>9.9812960447365595E-2</v>
      </c>
      <c r="M74">
        <v>4.0279138435647698E-2</v>
      </c>
      <c r="N74">
        <f t="shared" si="3"/>
        <v>0.66673333333329765</v>
      </c>
    </row>
    <row r="75" spans="1:16">
      <c r="K75">
        <v>62.366666666666603</v>
      </c>
      <c r="L75">
        <v>9.9960741512597998E-2</v>
      </c>
      <c r="M75">
        <v>4.0394079264161803E-2</v>
      </c>
      <c r="N75">
        <f t="shared" si="3"/>
        <v>0.70006666666660067</v>
      </c>
    </row>
    <row r="76" spans="1:16">
      <c r="K76">
        <v>62.4</v>
      </c>
      <c r="L76">
        <v>9.9993581749316399E-2</v>
      </c>
      <c r="M76">
        <v>4.1231505300479102E-2</v>
      </c>
      <c r="N76">
        <f t="shared" si="3"/>
        <v>0.73339999999999606</v>
      </c>
    </row>
    <row r="77" spans="1:16">
      <c r="K77">
        <v>62.433333333333302</v>
      </c>
      <c r="L77">
        <v>0.10002642198603399</v>
      </c>
      <c r="M77">
        <v>4.1740528969613097E-2</v>
      </c>
      <c r="N77">
        <f t="shared" si="3"/>
        <v>0.76673333333329907</v>
      </c>
    </row>
    <row r="78" spans="1:16">
      <c r="K78">
        <v>62.466666666666598</v>
      </c>
      <c r="L78">
        <v>0.100223463406344</v>
      </c>
      <c r="M78">
        <v>4.2265972757106203E-2</v>
      </c>
      <c r="N78">
        <f t="shared" si="3"/>
        <v>0.80006666666659498</v>
      </c>
      <c r="P78" t="s">
        <v>36</v>
      </c>
    </row>
    <row r="79" spans="1:16">
      <c r="K79">
        <v>62.5</v>
      </c>
      <c r="L79">
        <v>0.10099520896922499</v>
      </c>
      <c r="M79">
        <v>4.21017715735146E-2</v>
      </c>
      <c r="N79">
        <f t="shared" si="3"/>
        <v>0.83339999999999748</v>
      </c>
      <c r="P79" t="s">
        <v>37</v>
      </c>
    </row>
    <row r="80" spans="1:16">
      <c r="K80">
        <v>62.533333333333303</v>
      </c>
      <c r="L80">
        <v>0.100962368732506</v>
      </c>
      <c r="M80">
        <v>4.2364493467261198E-2</v>
      </c>
      <c r="N80">
        <f t="shared" si="3"/>
        <v>0.86673333333330049</v>
      </c>
      <c r="P80" t="s">
        <v>38</v>
      </c>
    </row>
    <row r="81" spans="1:16">
      <c r="K81">
        <v>62.566666666666599</v>
      </c>
      <c r="L81">
        <v>0.100847427903992</v>
      </c>
      <c r="M81">
        <v>4.30212982016277E-2</v>
      </c>
      <c r="N81">
        <f t="shared" si="3"/>
        <v>0.9000666666665964</v>
      </c>
      <c r="P81" t="s">
        <v>18</v>
      </c>
    </row>
    <row r="82" spans="1:16">
      <c r="K82">
        <v>62.6</v>
      </c>
      <c r="L82">
        <v>0.100978788850866</v>
      </c>
      <c r="M82">
        <v>4.2857097018036E-2</v>
      </c>
      <c r="N82">
        <f t="shared" si="3"/>
        <v>0.9333999999999989</v>
      </c>
      <c r="P82" t="s">
        <v>49</v>
      </c>
    </row>
    <row r="83" spans="1:16">
      <c r="K83">
        <v>62.633333333333297</v>
      </c>
      <c r="L83">
        <v>0.101159410152816</v>
      </c>
      <c r="M83">
        <v>4.32183396219376E-2</v>
      </c>
      <c r="N83">
        <f t="shared" si="3"/>
        <v>0.96673333333329481</v>
      </c>
      <c r="P83" t="s">
        <v>50</v>
      </c>
    </row>
    <row r="84" spans="1:16">
      <c r="K84">
        <v>62.6666666666666</v>
      </c>
      <c r="L84">
        <v>0.10147139240164001</v>
      </c>
      <c r="M84">
        <v>4.2824256781317703E-2</v>
      </c>
      <c r="N84">
        <f t="shared" si="3"/>
        <v>1.0000666666665978</v>
      </c>
      <c r="P84" t="s">
        <v>51</v>
      </c>
    </row>
    <row r="85" spans="1:16">
      <c r="A85">
        <v>1</v>
      </c>
      <c r="B85">
        <v>1.7271722780024298E-2</v>
      </c>
      <c r="C85">
        <v>8.4370495472825408E-3</v>
      </c>
      <c r="D85">
        <v>1.0809696408380679E-2</v>
      </c>
      <c r="E85">
        <f>ABS(C85-D85)</f>
        <v>2.3726468610981381E-3</v>
      </c>
      <c r="K85">
        <v>62.7</v>
      </c>
      <c r="L85">
        <v>0.101553492993436</v>
      </c>
      <c r="M85">
        <v>4.2315233112183701E-2</v>
      </c>
      <c r="N85">
        <f t="shared" si="3"/>
        <v>1.0334000000000003</v>
      </c>
      <c r="P85" t="s">
        <v>52</v>
      </c>
    </row>
    <row r="86" spans="1:16">
      <c r="A86">
        <v>2</v>
      </c>
      <c r="B86">
        <v>2.46602802017389E-2</v>
      </c>
      <c r="C86">
        <v>1.3799479733426699E-2</v>
      </c>
      <c r="D86">
        <v>1.0809696408380679E-2</v>
      </c>
      <c r="E86">
        <f t="shared" ref="E86:E88" si="4">ABS(C86-D86)</f>
        <v>2.9897833250460207E-3</v>
      </c>
      <c r="K86">
        <v>62.733333333333299</v>
      </c>
      <c r="L86">
        <v>0.101520652756718</v>
      </c>
      <c r="M86">
        <v>4.2151031928592098E-2</v>
      </c>
      <c r="N86">
        <f t="shared" si="3"/>
        <v>1.0667333333332962</v>
      </c>
      <c r="P86" t="s">
        <v>53</v>
      </c>
    </row>
    <row r="87" spans="1:16">
      <c r="A87">
        <v>3</v>
      </c>
      <c r="B87">
        <v>1.75563484550895E-2</v>
      </c>
      <c r="C87">
        <v>7.4486007352291802E-3</v>
      </c>
      <c r="D87">
        <v>1.0809696408380679E-2</v>
      </c>
      <c r="E87">
        <f t="shared" si="4"/>
        <v>3.3610956731514987E-3</v>
      </c>
      <c r="K87">
        <v>62.766666666666602</v>
      </c>
      <c r="L87">
        <v>0.101454972283281</v>
      </c>
      <c r="M87">
        <v>4.1625588141098901E-2</v>
      </c>
      <c r="N87">
        <f t="shared" si="3"/>
        <v>1.1000666666665992</v>
      </c>
      <c r="P87" t="s">
        <v>54</v>
      </c>
    </row>
    <row r="88" spans="1:16">
      <c r="A88">
        <v>4</v>
      </c>
      <c r="B88">
        <v>2.3580037188630099E-2</v>
      </c>
      <c r="C88">
        <v>1.3553655617584299E-2</v>
      </c>
      <c r="D88">
        <v>1.0809696408380679E-2</v>
      </c>
      <c r="E88">
        <f t="shared" si="4"/>
        <v>2.7439592092036204E-3</v>
      </c>
      <c r="K88">
        <v>62.8</v>
      </c>
      <c r="L88">
        <v>0.102308818437958</v>
      </c>
      <c r="M88">
        <v>4.0344818909084403E-2</v>
      </c>
      <c r="N88">
        <f t="shared" si="3"/>
        <v>1.1333999999999946</v>
      </c>
    </row>
    <row r="89" spans="1:16">
      <c r="C89">
        <f>AVERAGE(C85:C88)</f>
        <v>1.0809696408380679E-2</v>
      </c>
      <c r="K89">
        <v>62.8333333333333</v>
      </c>
      <c r="L89">
        <v>0.102505859858268</v>
      </c>
      <c r="M89">
        <v>3.9704434293077101E-2</v>
      </c>
      <c r="N89">
        <f t="shared" si="3"/>
        <v>1.1667333333332977</v>
      </c>
      <c r="P89" t="s">
        <v>23</v>
      </c>
    </row>
    <row r="90" spans="1:16">
      <c r="K90">
        <v>62.866666666666603</v>
      </c>
      <c r="L90">
        <v>0.102620800686782</v>
      </c>
      <c r="M90">
        <v>3.9228250860661402E-2</v>
      </c>
      <c r="N90">
        <f t="shared" si="3"/>
        <v>1.2000666666666007</v>
      </c>
      <c r="P90" t="s">
        <v>55</v>
      </c>
    </row>
    <row r="91" spans="1:16">
      <c r="K91">
        <v>62.9</v>
      </c>
      <c r="L91">
        <v>0.102686481160218</v>
      </c>
      <c r="M91">
        <v>3.8555026007935797E-2</v>
      </c>
      <c r="N91">
        <f t="shared" si="3"/>
        <v>1.2333999999999961</v>
      </c>
      <c r="P91" t="s">
        <v>56</v>
      </c>
    </row>
    <row r="92" spans="1:16">
      <c r="K92">
        <v>62.933333333333302</v>
      </c>
      <c r="L92">
        <v>0.102899942698887</v>
      </c>
      <c r="M92">
        <v>3.8062422457160898E-2</v>
      </c>
      <c r="N92">
        <f t="shared" si="3"/>
        <v>1.2667333333332991</v>
      </c>
      <c r="P92" t="s">
        <v>57</v>
      </c>
    </row>
    <row r="93" spans="1:16">
      <c r="K93">
        <v>62.966666666666598</v>
      </c>
      <c r="L93">
        <v>0.103162664592634</v>
      </c>
      <c r="M93">
        <v>3.8177363285675101E-2</v>
      </c>
      <c r="N93">
        <f t="shared" si="3"/>
        <v>1.300066666666595</v>
      </c>
      <c r="P93" t="s">
        <v>58</v>
      </c>
    </row>
    <row r="94" spans="1:16">
      <c r="K94">
        <v>63</v>
      </c>
      <c r="L94">
        <v>0.103474646841458</v>
      </c>
      <c r="M94">
        <v>3.8653546718090702E-2</v>
      </c>
      <c r="N94">
        <f t="shared" si="3"/>
        <v>1.3333999999999975</v>
      </c>
    </row>
    <row r="95" spans="1:16">
      <c r="K95">
        <v>63.033333333333303</v>
      </c>
      <c r="L95">
        <v>0.103507487078176</v>
      </c>
      <c r="M95">
        <v>3.91297301505064E-2</v>
      </c>
      <c r="N95">
        <f t="shared" si="3"/>
        <v>1.3667333333333005</v>
      </c>
    </row>
    <row r="96" spans="1:16">
      <c r="K96">
        <v>63.066666666666599</v>
      </c>
      <c r="L96">
        <v>0.103803049208641</v>
      </c>
      <c r="M96">
        <v>3.9392452044252999E-2</v>
      </c>
      <c r="N96">
        <f t="shared" si="3"/>
        <v>1.4000666666665964</v>
      </c>
    </row>
    <row r="97" spans="11:14">
      <c r="K97">
        <v>63.1</v>
      </c>
      <c r="L97">
        <v>0.10426281252269801</v>
      </c>
      <c r="M97">
        <v>3.96715940563587E-2</v>
      </c>
      <c r="N97">
        <f t="shared" si="3"/>
        <v>1.4333999999999989</v>
      </c>
    </row>
    <row r="98" spans="11:14">
      <c r="K98">
        <v>63.133333333333297</v>
      </c>
      <c r="L98">
        <v>0.104624055126599</v>
      </c>
      <c r="M98">
        <v>4.0771741986422597E-2</v>
      </c>
      <c r="N98">
        <f t="shared" si="3"/>
        <v>1.4667333333332948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2020-08-20T02:28:53Z</dcterms:created>
  <dcterms:modified xsi:type="dcterms:W3CDTF">2020-08-24T14:39:28Z</dcterms:modified>
</cp:coreProperties>
</file>