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lynxhafile\PBR_DATA\PBR DATA\kBase\ML\DataSets\"/>
    </mc:Choice>
  </mc:AlternateContent>
  <bookViews>
    <workbookView xWindow="0" yWindow="0" windowWidth="28800" windowHeight="12435" activeTab="1"/>
  </bookViews>
  <sheets>
    <sheet name="MetaData" sheetId="1" r:id="rId1"/>
    <sheet name="Data" sheetId="2" r:id="rId2"/>
    <sheet name="Intervals" sheetId="3" r:id="rId3"/>
  </sheets>
  <definedNames>
    <definedName name="_xlnm._FilterDatabase" localSheetId="1" hidden="1">Data!$A$2:$S$65</definedName>
    <definedName name="Z_3CDBC311_CB0B_4151_810A_33911E0E827E_.wvu.FilterData" localSheetId="1" hidden="1">Data!$F$2:$S$2</definedName>
    <definedName name="Z_4071F2CA_EF87_42A7_98AA_3530FEEC8ACD_.wvu.FilterData" localSheetId="1" hidden="1">Data!$F$2:$S$2</definedName>
  </definedNames>
  <calcPr calcId="152511"/>
  <customWorkbookViews>
    <customWorkbookView name="Maklary Peter - Personal View" guid="{3CDBC311-CB0B-4151-810A-33911E0E827E}" mergeInterval="0" personalView="1" maximized="1" xWindow="-8" yWindow="-8" windowWidth="1696" windowHeight="1026" activeSheetId="1"/>
    <customWorkbookView name="Bertová Nikoleta - osobné zobrazenie" guid="{4071F2CA-EF87-42A7-98AA-3530FEEC8ACD}" mergeInterval="0" personalView="1" maximized="1" xWindow="-8" yWindow="-8" windowWidth="1936" windowHeight="1176" activeSheetId="2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3" l="1"/>
  <c r="A9" i="3"/>
  <c r="C8" i="3"/>
  <c r="A8" i="3"/>
  <c r="C7" i="3"/>
  <c r="A7" i="3"/>
  <c r="H6" i="3"/>
  <c r="F6" i="3"/>
  <c r="C6" i="3"/>
  <c r="A6" i="3"/>
  <c r="H5" i="3"/>
  <c r="F5" i="3"/>
  <c r="C5" i="3"/>
  <c r="A5" i="3"/>
  <c r="H4" i="3"/>
  <c r="F4" i="3"/>
  <c r="C4" i="3"/>
  <c r="A4" i="3"/>
  <c r="M3" i="2" l="1"/>
  <c r="N3" i="2" s="1"/>
  <c r="M4" i="2"/>
  <c r="N4" i="2" s="1"/>
  <c r="M5" i="2"/>
  <c r="N5" i="2" s="1"/>
  <c r="M6" i="2"/>
  <c r="N6" i="2" s="1"/>
  <c r="M7" i="2"/>
  <c r="N7" i="2" s="1"/>
  <c r="M8" i="2"/>
  <c r="N8" i="2" s="1"/>
  <c r="M9" i="2"/>
  <c r="N9" i="2" s="1"/>
  <c r="M10" i="2"/>
  <c r="N10" i="2" s="1"/>
  <c r="M11" i="2"/>
  <c r="N11" i="2" s="1"/>
  <c r="M12" i="2"/>
  <c r="N12" i="2" s="1"/>
  <c r="M13" i="2"/>
  <c r="N13" i="2" s="1"/>
  <c r="M14" i="2"/>
  <c r="N14" i="2" s="1"/>
  <c r="M15" i="2"/>
  <c r="N15" i="2" s="1"/>
  <c r="M16" i="2"/>
  <c r="N16" i="2" s="1"/>
  <c r="M17" i="2"/>
  <c r="N17" i="2" s="1"/>
  <c r="M18" i="2"/>
  <c r="N18" i="2" s="1"/>
  <c r="M19" i="2"/>
  <c r="N19" i="2" s="1"/>
  <c r="M20" i="2"/>
  <c r="N20" i="2" s="1"/>
  <c r="M21" i="2"/>
  <c r="N21" i="2" s="1"/>
  <c r="M22" i="2"/>
  <c r="N22" i="2" s="1"/>
  <c r="M23" i="2"/>
  <c r="N23" i="2" s="1"/>
  <c r="M24" i="2"/>
  <c r="N24" i="2" s="1"/>
  <c r="M25" i="2"/>
  <c r="N25" i="2" s="1"/>
  <c r="M26" i="2"/>
  <c r="N26" i="2" s="1"/>
  <c r="M27" i="2"/>
  <c r="N27" i="2" s="1"/>
  <c r="M28" i="2"/>
  <c r="N28" i="2" s="1"/>
  <c r="M29" i="2"/>
  <c r="N29" i="2" s="1"/>
  <c r="M30" i="2"/>
  <c r="N30" i="2" s="1"/>
  <c r="M31" i="2"/>
  <c r="N31" i="2" s="1"/>
  <c r="M32" i="2"/>
  <c r="N32" i="2" s="1"/>
  <c r="M33" i="2"/>
  <c r="N33" i="2" s="1"/>
  <c r="M34" i="2"/>
  <c r="N34" i="2" s="1"/>
  <c r="M35" i="2"/>
  <c r="N35" i="2" s="1"/>
  <c r="M36" i="2"/>
  <c r="N36" i="2" s="1"/>
  <c r="M37" i="2"/>
  <c r="N37" i="2" s="1"/>
  <c r="M38" i="2"/>
  <c r="N38" i="2" s="1"/>
  <c r="M39" i="2"/>
  <c r="N39" i="2" s="1"/>
  <c r="M40" i="2"/>
  <c r="N40" i="2" s="1"/>
  <c r="M41" i="2"/>
  <c r="N41" i="2" s="1"/>
  <c r="M42" i="2"/>
  <c r="N42" i="2" s="1"/>
  <c r="M43" i="2"/>
  <c r="N43" i="2" s="1"/>
  <c r="M44" i="2"/>
  <c r="N44" i="2" s="1"/>
  <c r="M45" i="2"/>
  <c r="N45" i="2" s="1"/>
  <c r="M46" i="2"/>
  <c r="N46" i="2" s="1"/>
  <c r="M47" i="2"/>
  <c r="N47" i="2" s="1"/>
  <c r="M48" i="2"/>
  <c r="N48" i="2" s="1"/>
  <c r="M49" i="2"/>
  <c r="N49" i="2" s="1"/>
  <c r="M50" i="2"/>
  <c r="N50" i="2" s="1"/>
  <c r="M51" i="2"/>
  <c r="N51" i="2" s="1"/>
  <c r="M52" i="2"/>
  <c r="N52" i="2" s="1"/>
  <c r="M53" i="2"/>
  <c r="N53" i="2" s="1"/>
  <c r="M54" i="2"/>
  <c r="N54" i="2" s="1"/>
  <c r="M55" i="2"/>
  <c r="N55" i="2" s="1"/>
  <c r="M56" i="2"/>
  <c r="N56" i="2" s="1"/>
  <c r="M57" i="2"/>
  <c r="N57" i="2" s="1"/>
  <c r="M58" i="2"/>
  <c r="N58" i="2" s="1"/>
  <c r="M59" i="2"/>
  <c r="N59" i="2" s="1"/>
  <c r="M60" i="2"/>
  <c r="N60" i="2" s="1"/>
  <c r="M61" i="2"/>
  <c r="N61" i="2" s="1"/>
  <c r="M62" i="2"/>
  <c r="N62" i="2" s="1"/>
  <c r="M63" i="2"/>
  <c r="N63" i="2" s="1"/>
  <c r="M64" i="2"/>
  <c r="N64" i="2" s="1"/>
  <c r="M65" i="2"/>
  <c r="N65" i="2" s="1"/>
  <c r="J3" i="2"/>
  <c r="K3" i="2" s="1"/>
  <c r="L3" i="2" s="1"/>
  <c r="J4" i="2"/>
  <c r="K4" i="2" s="1"/>
  <c r="L4" i="2" s="1"/>
  <c r="J5" i="2"/>
  <c r="K5" i="2" s="1"/>
  <c r="L5" i="2" s="1"/>
  <c r="J6" i="2"/>
  <c r="K6" i="2" s="1"/>
  <c r="L6" i="2" s="1"/>
  <c r="J7" i="2"/>
  <c r="K7" i="2" s="1"/>
  <c r="L7" i="2" s="1"/>
  <c r="J8" i="2"/>
  <c r="K8" i="2" s="1"/>
  <c r="L8" i="2" s="1"/>
  <c r="J9" i="2"/>
  <c r="K9" i="2" s="1"/>
  <c r="L9" i="2" s="1"/>
  <c r="J10" i="2"/>
  <c r="K10" i="2" s="1"/>
  <c r="L10" i="2" s="1"/>
  <c r="J11" i="2"/>
  <c r="K11" i="2" s="1"/>
  <c r="L11" i="2" s="1"/>
  <c r="J12" i="2"/>
  <c r="K12" i="2" s="1"/>
  <c r="L12" i="2" s="1"/>
  <c r="J13" i="2"/>
  <c r="K13" i="2" s="1"/>
  <c r="L13" i="2" s="1"/>
  <c r="J14" i="2"/>
  <c r="K14" i="2" s="1"/>
  <c r="L14" i="2" s="1"/>
  <c r="J15" i="2"/>
  <c r="K15" i="2" s="1"/>
  <c r="L15" i="2" s="1"/>
  <c r="J16" i="2"/>
  <c r="K16" i="2" s="1"/>
  <c r="L16" i="2" s="1"/>
  <c r="J17" i="2"/>
  <c r="K17" i="2" s="1"/>
  <c r="L17" i="2" s="1"/>
  <c r="J18" i="2"/>
  <c r="K18" i="2" s="1"/>
  <c r="L18" i="2" s="1"/>
  <c r="J19" i="2"/>
  <c r="K19" i="2" s="1"/>
  <c r="L19" i="2" s="1"/>
  <c r="J20" i="2"/>
  <c r="K20" i="2" s="1"/>
  <c r="L20" i="2" s="1"/>
  <c r="J21" i="2"/>
  <c r="K21" i="2" s="1"/>
  <c r="L21" i="2" s="1"/>
  <c r="J22" i="2"/>
  <c r="K22" i="2" s="1"/>
  <c r="L22" i="2" s="1"/>
  <c r="J23" i="2"/>
  <c r="K23" i="2" s="1"/>
  <c r="L23" i="2" s="1"/>
  <c r="J24" i="2"/>
  <c r="K24" i="2" s="1"/>
  <c r="L24" i="2" s="1"/>
  <c r="J25" i="2"/>
  <c r="K25" i="2" s="1"/>
  <c r="L25" i="2" s="1"/>
  <c r="J26" i="2"/>
  <c r="K26" i="2" s="1"/>
  <c r="L26" i="2" s="1"/>
  <c r="J27" i="2"/>
  <c r="K27" i="2" s="1"/>
  <c r="L27" i="2" s="1"/>
  <c r="J28" i="2"/>
  <c r="K28" i="2" s="1"/>
  <c r="L28" i="2" s="1"/>
  <c r="J29" i="2"/>
  <c r="K29" i="2" s="1"/>
  <c r="L29" i="2" s="1"/>
  <c r="J30" i="2"/>
  <c r="K30" i="2" s="1"/>
  <c r="L30" i="2" s="1"/>
  <c r="J31" i="2"/>
  <c r="K31" i="2" s="1"/>
  <c r="L31" i="2" s="1"/>
  <c r="J32" i="2"/>
  <c r="K32" i="2" s="1"/>
  <c r="L32" i="2" s="1"/>
  <c r="J33" i="2"/>
  <c r="K33" i="2" s="1"/>
  <c r="L33" i="2" s="1"/>
  <c r="J34" i="2"/>
  <c r="K34" i="2" s="1"/>
  <c r="L34" i="2" s="1"/>
  <c r="J35" i="2"/>
  <c r="K35" i="2" s="1"/>
  <c r="L35" i="2" s="1"/>
  <c r="J36" i="2"/>
  <c r="K36" i="2" s="1"/>
  <c r="L36" i="2" s="1"/>
  <c r="J37" i="2"/>
  <c r="K37" i="2" s="1"/>
  <c r="L37" i="2" s="1"/>
  <c r="J38" i="2"/>
  <c r="K38" i="2" s="1"/>
  <c r="L38" i="2" s="1"/>
  <c r="J39" i="2"/>
  <c r="K39" i="2" s="1"/>
  <c r="L39" i="2" s="1"/>
  <c r="J40" i="2"/>
  <c r="K40" i="2" s="1"/>
  <c r="L40" i="2" s="1"/>
  <c r="J41" i="2"/>
  <c r="K41" i="2" s="1"/>
  <c r="L41" i="2" s="1"/>
  <c r="J42" i="2"/>
  <c r="K42" i="2" s="1"/>
  <c r="L42" i="2" s="1"/>
  <c r="J43" i="2"/>
  <c r="K43" i="2" s="1"/>
  <c r="L43" i="2" s="1"/>
  <c r="J44" i="2"/>
  <c r="K44" i="2" s="1"/>
  <c r="L44" i="2" s="1"/>
  <c r="J45" i="2"/>
  <c r="K45" i="2" s="1"/>
  <c r="L45" i="2" s="1"/>
  <c r="J46" i="2"/>
  <c r="K46" i="2" s="1"/>
  <c r="L46" i="2" s="1"/>
  <c r="J47" i="2"/>
  <c r="K47" i="2" s="1"/>
  <c r="L47" i="2" s="1"/>
  <c r="J48" i="2"/>
  <c r="K48" i="2" s="1"/>
  <c r="L48" i="2" s="1"/>
  <c r="J49" i="2"/>
  <c r="K49" i="2" s="1"/>
  <c r="L49" i="2" s="1"/>
  <c r="J50" i="2"/>
  <c r="K50" i="2" s="1"/>
  <c r="L50" i="2" s="1"/>
  <c r="J51" i="2"/>
  <c r="K51" i="2" s="1"/>
  <c r="L51" i="2" s="1"/>
  <c r="J52" i="2"/>
  <c r="K52" i="2" s="1"/>
  <c r="L52" i="2" s="1"/>
  <c r="J53" i="2"/>
  <c r="K53" i="2" s="1"/>
  <c r="L53" i="2" s="1"/>
  <c r="J54" i="2"/>
  <c r="K54" i="2" s="1"/>
  <c r="L54" i="2" s="1"/>
  <c r="J55" i="2"/>
  <c r="K55" i="2" s="1"/>
  <c r="L55" i="2" s="1"/>
  <c r="J56" i="2"/>
  <c r="K56" i="2" s="1"/>
  <c r="L56" i="2" s="1"/>
  <c r="J57" i="2"/>
  <c r="K57" i="2" s="1"/>
  <c r="L57" i="2" s="1"/>
  <c r="J58" i="2"/>
  <c r="K58" i="2" s="1"/>
  <c r="L58" i="2" s="1"/>
  <c r="J59" i="2"/>
  <c r="K59" i="2" s="1"/>
  <c r="L59" i="2" s="1"/>
  <c r="J60" i="2"/>
  <c r="K60" i="2" s="1"/>
  <c r="L60" i="2" s="1"/>
  <c r="J61" i="2"/>
  <c r="K61" i="2" s="1"/>
  <c r="L61" i="2" s="1"/>
  <c r="J62" i="2"/>
  <c r="K62" i="2" s="1"/>
  <c r="L62" i="2" s="1"/>
  <c r="J63" i="2"/>
  <c r="K63" i="2" s="1"/>
  <c r="L63" i="2" s="1"/>
  <c r="J64" i="2"/>
  <c r="K64" i="2" s="1"/>
  <c r="L64" i="2" s="1"/>
  <c r="J65" i="2"/>
  <c r="K65" i="2" s="1"/>
  <c r="L65" i="2" s="1"/>
</calcChain>
</file>

<file path=xl/sharedStrings.xml><?xml version="1.0" encoding="utf-8"?>
<sst xmlns="http://schemas.openxmlformats.org/spreadsheetml/2006/main" count="671" uniqueCount="114">
  <si>
    <t>Timestamp_dt_US</t>
  </si>
  <si>
    <t>Source Zone Name</t>
  </si>
  <si>
    <t>193.0.0.0-195.255.255.255 (RIPE NCC)</t>
  </si>
  <si>
    <t>SK</t>
  </si>
  <si>
    <t>77.0.0.0-95.255.255.255 (RIPE NCC)</t>
  </si>
  <si>
    <t>10-28-2016 10:20</t>
  </si>
  <si>
    <t>CC</t>
  </si>
  <si>
    <t>Day_minutes</t>
  </si>
  <si>
    <t>DayInt</t>
  </si>
  <si>
    <t>Int</t>
  </si>
  <si>
    <t>DayType</t>
  </si>
  <si>
    <t>DoW</t>
  </si>
  <si>
    <t>DayInt_N</t>
  </si>
  <si>
    <t>DayType_N</t>
  </si>
  <si>
    <t>w1</t>
  </si>
  <si>
    <t>w2</t>
  </si>
  <si>
    <t>w3</t>
  </si>
  <si>
    <t>w4</t>
  </si>
  <si>
    <t>Subject</t>
  </si>
  <si>
    <t>EventName</t>
  </si>
  <si>
    <t>Source Address</t>
  </si>
  <si>
    <t>Geo Latitude</t>
  </si>
  <si>
    <t>Geo Longitude</t>
  </si>
  <si>
    <t>Subjekt 100</t>
  </si>
  <si>
    <t>Subjekt 10</t>
  </si>
  <si>
    <t>Subjekt 1</t>
  </si>
  <si>
    <t>Subjekt 101</t>
  </si>
  <si>
    <t>Address assigned to session</t>
  </si>
  <si>
    <t>82.119.228.185</t>
  </si>
  <si>
    <t>78.98.36.253</t>
  </si>
  <si>
    <t>78.98.33.125</t>
  </si>
  <si>
    <t>89.173.163.38</t>
  </si>
  <si>
    <t>82.119.228.254</t>
  </si>
  <si>
    <t>90.64.5.217</t>
  </si>
  <si>
    <t>195.80.160.125</t>
  </si>
  <si>
    <t>178.143.170.15</t>
  </si>
  <si>
    <t>10-03-2016 12:46:00</t>
  </si>
  <si>
    <t>10-07-2016 14:25:00</t>
  </si>
  <si>
    <t>10-10-2016 11:07:00</t>
  </si>
  <si>
    <t>10-11-2016 14:19:00</t>
  </si>
  <si>
    <t>10-12-2016 14:34:00</t>
  </si>
  <si>
    <t>10-12-2016 15:41:00</t>
  </si>
  <si>
    <t>10-13-2016 10:6</t>
  </si>
  <si>
    <t>10-13-2016 14:35</t>
  </si>
  <si>
    <t>10-18-2016 8:25</t>
  </si>
  <si>
    <t>10-19-2016 13:17</t>
  </si>
  <si>
    <t>10-22-2016 10:10</t>
  </si>
  <si>
    <t>10-25-2016 13:57</t>
  </si>
  <si>
    <t>10-26-2016 14:49</t>
  </si>
  <si>
    <t>10-28-2016 10:11</t>
  </si>
  <si>
    <t>10-28-2016 12:15</t>
  </si>
  <si>
    <t>10-29-2016 21:17</t>
  </si>
  <si>
    <t>10-30-2016 8:59</t>
  </si>
  <si>
    <t>10-31-2016 13:28</t>
  </si>
  <si>
    <t>11-02-2016 11:43:00</t>
  </si>
  <si>
    <t>11-03-2016 9:03:00</t>
  </si>
  <si>
    <t>11-03-2016 14:40:00</t>
  </si>
  <si>
    <t>11-04-2016 9:48:00</t>
  </si>
  <si>
    <t>11-04-2016 12:56:00</t>
  </si>
  <si>
    <t>11-04-2016 14:46:00</t>
  </si>
  <si>
    <t>11-05-2016 8:39:00</t>
  </si>
  <si>
    <t>11-07-2016 14:04:00</t>
  </si>
  <si>
    <t>11-07-2016 14:27:00</t>
  </si>
  <si>
    <t>11-10-2016 12:02:00</t>
  </si>
  <si>
    <t>11-15-2016 15:25</t>
  </si>
  <si>
    <t>11-16-2016 14:3</t>
  </si>
  <si>
    <t>11-18-2016 11:20</t>
  </si>
  <si>
    <t>11-19-2016 13:58</t>
  </si>
  <si>
    <t>11-19-2016 14:3</t>
  </si>
  <si>
    <t>11-19-2016 14:23</t>
  </si>
  <si>
    <t>11-19-2016 14:50</t>
  </si>
  <si>
    <t>11-21-2016 13:42</t>
  </si>
  <si>
    <t>11-22-2016 9:53</t>
  </si>
  <si>
    <t>11-22-2016 10:21</t>
  </si>
  <si>
    <t>11-22-2016 13:29</t>
  </si>
  <si>
    <t>11-23-2016 11:2</t>
  </si>
  <si>
    <t>11-23-2016 11:7</t>
  </si>
  <si>
    <t>11-23-2016 12:31</t>
  </si>
  <si>
    <t>11-23-2016 12:36</t>
  </si>
  <si>
    <t>11-23-2016 19:33</t>
  </si>
  <si>
    <t>11-24-2016 9:8</t>
  </si>
  <si>
    <t>11-24-2016 9:18</t>
  </si>
  <si>
    <t>11-25-2016 10:45</t>
  </si>
  <si>
    <t>11-26-2016 10:40</t>
  </si>
  <si>
    <t>11-27-2016 11:18</t>
  </si>
  <si>
    <t>11-27-2016 18:19</t>
  </si>
  <si>
    <t>11-28-2016 8:39</t>
  </si>
  <si>
    <t>11-28-2016 12:13</t>
  </si>
  <si>
    <t>11-28-2016 15:56</t>
  </si>
  <si>
    <t>11-29-2016 14:14</t>
  </si>
  <si>
    <t>11-29-2016 14:42</t>
  </si>
  <si>
    <t>11-29-2016 15:47</t>
  </si>
  <si>
    <t>11-29-2016 18:7</t>
  </si>
  <si>
    <t>11-30-2016 13:4</t>
  </si>
  <si>
    <t>12-01-2016 11:04:00</t>
  </si>
  <si>
    <t>12-01-2016 12:23:00</t>
  </si>
  <si>
    <t>12-01-2016 13:44:00</t>
  </si>
  <si>
    <t>12-02-2016 14:28:00</t>
  </si>
  <si>
    <t>178.0.0.0-178.255.255.255 (RIPE NCC)</t>
  </si>
  <si>
    <t>48.6667022704</t>
  </si>
  <si>
    <t>ID</t>
  </si>
  <si>
    <t>Type_ID</t>
  </si>
  <si>
    <t>Subject_filter</t>
  </si>
  <si>
    <t>X1</t>
  </si>
  <si>
    <t>X2</t>
  </si>
  <si>
    <t>Work</t>
  </si>
  <si>
    <t>Int_7-17</t>
  </si>
  <si>
    <t>1</t>
  </si>
  <si>
    <t>NonWork</t>
  </si>
  <si>
    <t>Int-NW_5-21</t>
  </si>
  <si>
    <t>2</t>
  </si>
  <si>
    <t>Int-NW_21-</t>
  </si>
  <si>
    <t>Int_19-21</t>
  </si>
  <si>
    <t>Int_17-19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</si>
</sst>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22" fontId="0" fillId="0" borderId="0" xfId="0" applyNumberFormat="1"/>
    <xf numFmtId="14" fontId="0" fillId="0" borderId="0" xfId="0" applyNumberFormat="1"/>
    <xf numFmtId="16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printerSettings" Target="../printerSettings/printerSettings5.bin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"/>
  <sheetViews>
    <sheetView workbookViewId="0">
      <selection activeCell="F9" sqref="F9"/>
    </sheetView>
  </sheetViews>
  <sheetFormatPr defaultRowHeight="15" x14ac:dyDescent="0.25"/>
  <cols>
    <col min="2" max="2" width="13.140625" bestFit="1" customWidth="1"/>
  </cols>
  <sheetData>
    <row r="2" spans="1:17" x14ac:dyDescent="0.25">
      <c r="A2" s="5" t="s">
        <v>101</v>
      </c>
      <c r="B2" s="5" t="s">
        <v>102</v>
      </c>
      <c r="C2" t="s">
        <v>20</v>
      </c>
      <c r="D2" t="s">
        <v>1</v>
      </c>
      <c r="E2" t="s">
        <v>6</v>
      </c>
      <c r="F2" t="s">
        <v>21</v>
      </c>
      <c r="G2" t="s">
        <v>22</v>
      </c>
      <c r="H2" t="s">
        <v>14</v>
      </c>
      <c r="I2" t="s">
        <v>15</v>
      </c>
      <c r="J2" t="s">
        <v>16</v>
      </c>
      <c r="K2" t="s">
        <v>17</v>
      </c>
      <c r="L2" t="s">
        <v>7</v>
      </c>
      <c r="M2" t="s">
        <v>11</v>
      </c>
      <c r="N2" t="s">
        <v>10</v>
      </c>
      <c r="O2" t="s">
        <v>8</v>
      </c>
      <c r="P2" t="s">
        <v>13</v>
      </c>
      <c r="Q2" t="s">
        <v>12</v>
      </c>
    </row>
    <row r="3" spans="1:17" x14ac:dyDescent="0.25">
      <c r="A3" t="s">
        <v>103</v>
      </c>
      <c r="B3" t="s">
        <v>23</v>
      </c>
      <c r="N3">
        <v>1</v>
      </c>
      <c r="O3">
        <v>1</v>
      </c>
    </row>
    <row r="4" spans="1:17" x14ac:dyDescent="0.25">
      <c r="A4" t="s">
        <v>104</v>
      </c>
      <c r="B4" t="s">
        <v>26</v>
      </c>
      <c r="P4">
        <v>1</v>
      </c>
      <c r="Q4">
        <v>1</v>
      </c>
    </row>
  </sheetData>
  <customSheetViews>
    <customSheetView guid="{3CDBC311-CB0B-4151-810A-33911E0E827E}">
      <selection activeCell="B3" sqref="B3"/>
      <pageMargins left="0.7" right="0.7" top="0.75" bottom="0.75" header="0.3" footer="0.3"/>
      <pageSetup paperSize="9" orientation="portrait" r:id="rId1"/>
    </customSheetView>
    <customSheetView guid="{4071F2CA-EF87-42A7-98AA-3530FEEC8ACD}">
      <selection activeCell="B3" sqref="B3"/>
      <pageMargins left="0.7" right="0.7" top="0.75" bottom="0.75" header="0.3" footer="0.3"/>
      <pageSetup paperSize="9" orientation="portrait" r:id="rId2"/>
    </customSheetView>
  </customSheetView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65"/>
  <sheetViews>
    <sheetView tabSelected="1" zoomScale="85" zoomScaleNormal="85" workbookViewId="0">
      <pane ySplit="2" topLeftCell="A25" activePane="bottomLeft" state="frozen"/>
      <selection pane="bottomLeft" activeCell="D31" sqref="D31"/>
    </sheetView>
  </sheetViews>
  <sheetFormatPr defaultRowHeight="15" x14ac:dyDescent="0.25"/>
  <cols>
    <col min="1" max="1" width="13" customWidth="1"/>
    <col min="2" max="2" width="19.5703125" bestFit="1" customWidth="1"/>
    <col min="3" max="3" width="28.5703125" customWidth="1"/>
    <col min="4" max="4" width="8.7109375" customWidth="1"/>
    <col min="5" max="5" width="16.5703125" customWidth="1"/>
    <col min="6" max="6" width="33.85546875" bestFit="1" customWidth="1"/>
    <col min="7" max="7" width="9.28515625" customWidth="1"/>
    <col min="8" max="8" width="16.7109375" customWidth="1"/>
    <col min="9" max="9" width="17.85546875" customWidth="1"/>
    <col min="10" max="12" width="12.5703125" customWidth="1"/>
    <col min="13" max="13" width="13.28515625" bestFit="1" customWidth="1"/>
    <col min="14" max="14" width="12.5703125" bestFit="1" customWidth="1"/>
    <col min="15" max="17" width="12.5703125" customWidth="1"/>
    <col min="19" max="19" width="11.42578125" customWidth="1"/>
  </cols>
  <sheetData>
    <row r="2" spans="1:19" x14ac:dyDescent="0.25">
      <c r="A2" t="s">
        <v>18</v>
      </c>
      <c r="B2" s="1" t="s">
        <v>0</v>
      </c>
      <c r="C2" t="s">
        <v>19</v>
      </c>
      <c r="D2" t="s">
        <v>100</v>
      </c>
      <c r="E2" t="s">
        <v>20</v>
      </c>
      <c r="F2" t="s">
        <v>1</v>
      </c>
      <c r="G2" t="s">
        <v>6</v>
      </c>
      <c r="H2" t="s">
        <v>21</v>
      </c>
      <c r="I2" t="s">
        <v>22</v>
      </c>
      <c r="J2" t="s">
        <v>14</v>
      </c>
      <c r="K2" t="s">
        <v>15</v>
      </c>
      <c r="L2" t="s">
        <v>16</v>
      </c>
      <c r="M2" t="s">
        <v>17</v>
      </c>
      <c r="N2" t="s">
        <v>7</v>
      </c>
      <c r="O2" t="s">
        <v>11</v>
      </c>
      <c r="P2" t="s">
        <v>10</v>
      </c>
      <c r="Q2" t="s">
        <v>8</v>
      </c>
      <c r="R2" t="s">
        <v>13</v>
      </c>
      <c r="S2" t="s">
        <v>12</v>
      </c>
    </row>
    <row r="3" spans="1:19" x14ac:dyDescent="0.25">
      <c r="A3" t="s">
        <v>23</v>
      </c>
      <c r="B3" s="1" t="s">
        <v>36</v>
      </c>
      <c r="C3" t="s">
        <v>27</v>
      </c>
      <c r="D3">
        <v>1</v>
      </c>
      <c r="E3" t="s">
        <v>28</v>
      </c>
      <c r="F3" t="s">
        <v>4</v>
      </c>
      <c r="G3" t="s">
        <v>3</v>
      </c>
      <c r="H3" t="s">
        <v>99</v>
      </c>
      <c r="I3" s="4">
        <v>42509</v>
      </c>
      <c r="J3">
        <f t="shared" ref="J3" si="0">SEARCH("-",B3)</f>
        <v>3</v>
      </c>
      <c r="K3">
        <f t="shared" ref="K3" si="1">SEARCH("-",B3,J3+1)</f>
        <v>6</v>
      </c>
      <c r="L3" s="3">
        <f t="shared" ref="L3" si="2">DATE(MID(B3,K3+1,4),LEFT(B3,J3-1),MID(B3,J3+1,K3-J3-1))</f>
        <v>42646</v>
      </c>
      <c r="M3" t="str">
        <f t="shared" ref="M3" si="3">MID(B3,SEARCH(" ",B3)+1,99)</f>
        <v>12:46:00</v>
      </c>
      <c r="N3">
        <f t="shared" ref="N3" si="4">((M3+1)-"1.1.1900  0:00:00")*24*60</f>
        <v>766.00000000000011</v>
      </c>
      <c r="O3">
        <v>1</v>
      </c>
      <c r="P3" t="s">
        <v>105</v>
      </c>
      <c r="Q3" t="s">
        <v>106</v>
      </c>
      <c r="R3" t="s">
        <v>107</v>
      </c>
      <c r="S3">
        <v>3</v>
      </c>
    </row>
    <row r="4" spans="1:19" x14ac:dyDescent="0.25">
      <c r="A4" t="s">
        <v>23</v>
      </c>
      <c r="B4" s="1" t="s">
        <v>37</v>
      </c>
      <c r="C4" t="s">
        <v>27</v>
      </c>
      <c r="D4">
        <v>2</v>
      </c>
      <c r="E4" t="s">
        <v>29</v>
      </c>
      <c r="F4" t="s">
        <v>4</v>
      </c>
      <c r="G4" t="s">
        <v>3</v>
      </c>
      <c r="H4" t="s">
        <v>99</v>
      </c>
      <c r="I4" s="4">
        <v>42509</v>
      </c>
      <c r="J4">
        <f t="shared" ref="J4" si="5">SEARCH("-",B4)</f>
        <v>3</v>
      </c>
      <c r="K4">
        <f t="shared" ref="K4" si="6">SEARCH("-",B4,J4+1)</f>
        <v>6</v>
      </c>
      <c r="L4" s="3">
        <f t="shared" ref="L4" si="7">DATE(MID(B4,K4+1,4),LEFT(B4,J4-1),MID(B4,J4+1,K4-J4-1))</f>
        <v>42650</v>
      </c>
      <c r="M4" t="str">
        <f t="shared" ref="M4" si="8">MID(B4,SEARCH(" ",B4)+1,99)</f>
        <v>14:25:00</v>
      </c>
      <c r="N4">
        <f t="shared" ref="N4" si="9">((M4+1)-"1.1.1900  0:00:00")*24*60</f>
        <v>865</v>
      </c>
      <c r="O4">
        <v>5</v>
      </c>
      <c r="P4" t="s">
        <v>105</v>
      </c>
      <c r="Q4" t="s">
        <v>106</v>
      </c>
      <c r="R4" t="s">
        <v>107</v>
      </c>
      <c r="S4">
        <v>3</v>
      </c>
    </row>
    <row r="5" spans="1:19" x14ac:dyDescent="0.25">
      <c r="A5" t="s">
        <v>23</v>
      </c>
      <c r="B5" s="1" t="s">
        <v>38</v>
      </c>
      <c r="C5" t="s">
        <v>27</v>
      </c>
      <c r="D5">
        <v>3</v>
      </c>
      <c r="E5" t="s">
        <v>28</v>
      </c>
      <c r="F5" t="s">
        <v>4</v>
      </c>
      <c r="G5" t="s">
        <v>3</v>
      </c>
      <c r="H5" t="s">
        <v>99</v>
      </c>
      <c r="I5" s="4">
        <v>42509</v>
      </c>
      <c r="J5">
        <f t="shared" ref="J5" si="10">SEARCH("-",B5)</f>
        <v>3</v>
      </c>
      <c r="K5">
        <f t="shared" ref="K5" si="11">SEARCH("-",B5,J5+1)</f>
        <v>6</v>
      </c>
      <c r="L5" s="3">
        <f t="shared" ref="L5" si="12">DATE(MID(B5,K5+1,4),LEFT(B5,J5-1),MID(B5,J5+1,K5-J5-1))</f>
        <v>42653</v>
      </c>
      <c r="M5" t="str">
        <f t="shared" ref="M5" si="13">MID(B5,SEARCH(" ",B5)+1,99)</f>
        <v>11:07:00</v>
      </c>
      <c r="N5">
        <f t="shared" ref="N5" si="14">((M5+1)-"1.1.1900  0:00:00")*24*60</f>
        <v>667</v>
      </c>
      <c r="O5">
        <v>1</v>
      </c>
      <c r="P5" t="s">
        <v>105</v>
      </c>
      <c r="Q5" t="s">
        <v>106</v>
      </c>
      <c r="R5" t="s">
        <v>107</v>
      </c>
      <c r="S5">
        <v>3</v>
      </c>
    </row>
    <row r="6" spans="1:19" x14ac:dyDescent="0.25">
      <c r="A6" t="s">
        <v>23</v>
      </c>
      <c r="B6" s="1" t="s">
        <v>39</v>
      </c>
      <c r="C6" t="s">
        <v>27</v>
      </c>
      <c r="D6">
        <v>4</v>
      </c>
      <c r="E6" t="s">
        <v>30</v>
      </c>
      <c r="F6" t="s">
        <v>4</v>
      </c>
      <c r="G6" t="s">
        <v>3</v>
      </c>
      <c r="H6" t="s">
        <v>99</v>
      </c>
      <c r="I6" s="4">
        <v>42509</v>
      </c>
      <c r="J6">
        <f t="shared" ref="J6" si="15">SEARCH("-",B6)</f>
        <v>3</v>
      </c>
      <c r="K6">
        <f t="shared" ref="K6" si="16">SEARCH("-",B6,J6+1)</f>
        <v>6</v>
      </c>
      <c r="L6" s="3">
        <f t="shared" ref="L6" si="17">DATE(MID(B6,K6+1,4),LEFT(B6,J6-1),MID(B6,J6+1,K6-J6-1))</f>
        <v>42654</v>
      </c>
      <c r="M6" t="str">
        <f t="shared" ref="M6" si="18">MID(B6,SEARCH(" ",B6)+1,99)</f>
        <v>14:19:00</v>
      </c>
      <c r="N6">
        <f t="shared" ref="N6" si="19">((M6+1)-"1.1.1900  0:00:00")*24*60</f>
        <v>859</v>
      </c>
      <c r="O6">
        <v>2</v>
      </c>
      <c r="P6" t="s">
        <v>105</v>
      </c>
      <c r="Q6" t="s">
        <v>106</v>
      </c>
      <c r="R6" t="s">
        <v>107</v>
      </c>
      <c r="S6">
        <v>3</v>
      </c>
    </row>
    <row r="7" spans="1:19" x14ac:dyDescent="0.25">
      <c r="A7" t="s">
        <v>23</v>
      </c>
      <c r="B7" s="1" t="s">
        <v>40</v>
      </c>
      <c r="C7" t="s">
        <v>27</v>
      </c>
      <c r="D7">
        <v>5</v>
      </c>
      <c r="E7" t="s">
        <v>30</v>
      </c>
      <c r="F7" t="s">
        <v>4</v>
      </c>
      <c r="G7" t="s">
        <v>3</v>
      </c>
      <c r="H7" t="s">
        <v>99</v>
      </c>
      <c r="I7" s="4">
        <v>42509</v>
      </c>
      <c r="J7">
        <f t="shared" ref="J7:J8" si="20">SEARCH("-",B7)</f>
        <v>3</v>
      </c>
      <c r="K7">
        <f t="shared" ref="K7:K8" si="21">SEARCH("-",B7,J7+1)</f>
        <v>6</v>
      </c>
      <c r="L7" s="3">
        <f t="shared" ref="L7:L8" si="22">DATE(MID(B7,K7+1,4),LEFT(B7,J7-1),MID(B7,J7+1,K7-J7-1))</f>
        <v>42655</v>
      </c>
      <c r="M7" t="str">
        <f t="shared" ref="M7:M8" si="23">MID(B7,SEARCH(" ",B7)+1,99)</f>
        <v>14:34:00</v>
      </c>
      <c r="N7">
        <f t="shared" ref="N7:N8" si="24">((M7+1)-"1.1.1900  0:00:00")*24*60</f>
        <v>873.99999999999977</v>
      </c>
      <c r="O7">
        <v>3</v>
      </c>
      <c r="P7" t="s">
        <v>105</v>
      </c>
      <c r="Q7" t="s">
        <v>106</v>
      </c>
      <c r="R7" t="s">
        <v>107</v>
      </c>
      <c r="S7">
        <v>3</v>
      </c>
    </row>
    <row r="8" spans="1:19" x14ac:dyDescent="0.25">
      <c r="A8" t="s">
        <v>23</v>
      </c>
      <c r="B8" s="1" t="s">
        <v>41</v>
      </c>
      <c r="C8" t="s">
        <v>27</v>
      </c>
      <c r="D8">
        <v>6</v>
      </c>
      <c r="E8" t="s">
        <v>30</v>
      </c>
      <c r="F8" t="s">
        <v>4</v>
      </c>
      <c r="G8" t="s">
        <v>3</v>
      </c>
      <c r="H8" t="s">
        <v>99</v>
      </c>
      <c r="I8" s="4">
        <v>42509</v>
      </c>
      <c r="J8">
        <f t="shared" si="20"/>
        <v>3</v>
      </c>
      <c r="K8">
        <f t="shared" si="21"/>
        <v>6</v>
      </c>
      <c r="L8" s="3">
        <f t="shared" si="22"/>
        <v>42655</v>
      </c>
      <c r="M8" t="str">
        <f t="shared" si="23"/>
        <v>15:41:00</v>
      </c>
      <c r="N8">
        <f t="shared" si="24"/>
        <v>941</v>
      </c>
      <c r="O8">
        <v>3</v>
      </c>
      <c r="P8" t="s">
        <v>105</v>
      </c>
      <c r="Q8" t="s">
        <v>106</v>
      </c>
      <c r="R8" t="s">
        <v>107</v>
      </c>
      <c r="S8">
        <v>3</v>
      </c>
    </row>
    <row r="9" spans="1:19" x14ac:dyDescent="0.25">
      <c r="A9" t="s">
        <v>23</v>
      </c>
      <c r="B9" s="1" t="s">
        <v>42</v>
      </c>
      <c r="C9" t="s">
        <v>27</v>
      </c>
      <c r="D9">
        <v>7</v>
      </c>
      <c r="E9" t="s">
        <v>28</v>
      </c>
      <c r="F9" t="s">
        <v>4</v>
      </c>
      <c r="G9" t="s">
        <v>3</v>
      </c>
      <c r="H9" t="s">
        <v>99</v>
      </c>
      <c r="I9" s="4">
        <v>42509</v>
      </c>
      <c r="J9">
        <f t="shared" ref="J9" si="25">SEARCH("-",B9)</f>
        <v>3</v>
      </c>
      <c r="K9">
        <f t="shared" ref="K9" si="26">SEARCH("-",B9,J9+1)</f>
        <v>6</v>
      </c>
      <c r="L9" s="3">
        <f t="shared" ref="L9" si="27">DATE(MID(B9,K9+1,4),LEFT(B9,J9-1),MID(B9,J9+1,K9-J9-1))</f>
        <v>42656</v>
      </c>
      <c r="M9" t="str">
        <f t="shared" ref="M9" si="28">MID(B9,SEARCH(" ",B9)+1,99)</f>
        <v>10:6</v>
      </c>
      <c r="N9">
        <f t="shared" ref="N9" si="29">((M9+1)-"1.1.1900  0:00:00")*24*60</f>
        <v>606.00000000000011</v>
      </c>
      <c r="O9">
        <v>4</v>
      </c>
      <c r="P9" t="s">
        <v>105</v>
      </c>
      <c r="Q9" t="s">
        <v>106</v>
      </c>
      <c r="R9" t="s">
        <v>107</v>
      </c>
      <c r="S9">
        <v>3</v>
      </c>
    </row>
    <row r="10" spans="1:19" x14ac:dyDescent="0.25">
      <c r="A10" t="s">
        <v>23</v>
      </c>
      <c r="B10" s="1" t="s">
        <v>43</v>
      </c>
      <c r="C10" t="s">
        <v>27</v>
      </c>
      <c r="D10">
        <v>8</v>
      </c>
      <c r="E10" t="s">
        <v>28</v>
      </c>
      <c r="F10" t="s">
        <v>4</v>
      </c>
      <c r="G10" t="s">
        <v>3</v>
      </c>
      <c r="H10" t="s">
        <v>99</v>
      </c>
      <c r="I10" s="4">
        <v>42509</v>
      </c>
      <c r="J10">
        <f t="shared" ref="J10" si="30">SEARCH("-",B10)</f>
        <v>3</v>
      </c>
      <c r="K10">
        <f t="shared" ref="K10" si="31">SEARCH("-",B10,J10+1)</f>
        <v>6</v>
      </c>
      <c r="L10" s="3">
        <f t="shared" ref="L10" si="32">DATE(MID(B10,K10+1,4),LEFT(B10,J10-1),MID(B10,J10+1,K10-J10-1))</f>
        <v>42656</v>
      </c>
      <c r="M10" t="str">
        <f t="shared" ref="M10" si="33">MID(B10,SEARCH(" ",B10)+1,99)</f>
        <v>14:35</v>
      </c>
      <c r="N10">
        <f t="shared" ref="N10" si="34">((M10+1)-"1.1.1900  0:00:00")*24*60</f>
        <v>874.99999999999989</v>
      </c>
      <c r="O10">
        <v>4</v>
      </c>
      <c r="P10" t="s">
        <v>105</v>
      </c>
      <c r="Q10" t="s">
        <v>106</v>
      </c>
      <c r="R10" t="s">
        <v>107</v>
      </c>
      <c r="S10">
        <v>3</v>
      </c>
    </row>
    <row r="11" spans="1:19" x14ac:dyDescent="0.25">
      <c r="A11" t="s">
        <v>23</v>
      </c>
      <c r="B11" s="1" t="s">
        <v>44</v>
      </c>
      <c r="C11" t="s">
        <v>27</v>
      </c>
      <c r="D11">
        <v>9</v>
      </c>
      <c r="E11" t="s">
        <v>28</v>
      </c>
      <c r="F11" t="s">
        <v>4</v>
      </c>
      <c r="G11" t="s">
        <v>3</v>
      </c>
      <c r="H11" t="s">
        <v>99</v>
      </c>
      <c r="I11" s="4">
        <v>42509</v>
      </c>
      <c r="J11">
        <f t="shared" ref="J11" si="35">SEARCH("-",B11)</f>
        <v>3</v>
      </c>
      <c r="K11">
        <f t="shared" ref="K11" si="36">SEARCH("-",B11,J11+1)</f>
        <v>6</v>
      </c>
      <c r="L11" s="3">
        <f t="shared" ref="L11" si="37">DATE(MID(B11,K11+1,4),LEFT(B11,J11-1),MID(B11,J11+1,K11-J11-1))</f>
        <v>42661</v>
      </c>
      <c r="M11" t="str">
        <f t="shared" ref="M11" si="38">MID(B11,SEARCH(" ",B11)+1,99)</f>
        <v>8:25</v>
      </c>
      <c r="N11">
        <f t="shared" ref="N11" si="39">((M11+1)-"1.1.1900  0:00:00")*24*60</f>
        <v>504.99999999999994</v>
      </c>
      <c r="O11">
        <v>2</v>
      </c>
      <c r="P11" t="s">
        <v>105</v>
      </c>
      <c r="Q11" t="s">
        <v>106</v>
      </c>
      <c r="R11" t="s">
        <v>107</v>
      </c>
      <c r="S11">
        <v>3</v>
      </c>
    </row>
    <row r="12" spans="1:19" x14ac:dyDescent="0.25">
      <c r="A12" t="s">
        <v>23</v>
      </c>
      <c r="B12" s="1" t="s">
        <v>45</v>
      </c>
      <c r="C12" t="s">
        <v>27</v>
      </c>
      <c r="D12">
        <v>10</v>
      </c>
      <c r="E12" t="s">
        <v>28</v>
      </c>
      <c r="F12" t="s">
        <v>4</v>
      </c>
      <c r="G12" t="s">
        <v>3</v>
      </c>
      <c r="H12" t="s">
        <v>99</v>
      </c>
      <c r="I12" s="4">
        <v>42509</v>
      </c>
      <c r="J12">
        <f t="shared" ref="J12" si="40">SEARCH("-",B12)</f>
        <v>3</v>
      </c>
      <c r="K12">
        <f t="shared" ref="K12" si="41">SEARCH("-",B12,J12+1)</f>
        <v>6</v>
      </c>
      <c r="L12" s="3">
        <f t="shared" ref="L12" si="42">DATE(MID(B12,K12+1,4),LEFT(B12,J12-1),MID(B12,J12+1,K12-J12-1))</f>
        <v>42662</v>
      </c>
      <c r="M12" t="str">
        <f t="shared" ref="M12" si="43">MID(B12,SEARCH(" ",B12)+1,99)</f>
        <v>13:17</v>
      </c>
      <c r="N12">
        <f t="shared" ref="N12" si="44">((M12+1)-"1.1.1900  0:00:00")*24*60</f>
        <v>796.99999999999989</v>
      </c>
      <c r="O12">
        <v>3</v>
      </c>
      <c r="P12" t="s">
        <v>105</v>
      </c>
      <c r="Q12" t="s">
        <v>106</v>
      </c>
      <c r="R12" t="s">
        <v>107</v>
      </c>
      <c r="S12">
        <v>3</v>
      </c>
    </row>
    <row r="13" spans="1:19" x14ac:dyDescent="0.25">
      <c r="A13" t="s">
        <v>24</v>
      </c>
      <c r="B13" s="1" t="s">
        <v>46</v>
      </c>
      <c r="C13" t="s">
        <v>27</v>
      </c>
      <c r="D13">
        <v>11</v>
      </c>
      <c r="E13" t="s">
        <v>31</v>
      </c>
      <c r="F13" t="s">
        <v>4</v>
      </c>
      <c r="G13" t="s">
        <v>3</v>
      </c>
      <c r="H13" t="s">
        <v>99</v>
      </c>
      <c r="I13" s="4">
        <v>42509</v>
      </c>
      <c r="J13">
        <f t="shared" ref="J13" si="45">SEARCH("-",B13)</f>
        <v>3</v>
      </c>
      <c r="K13">
        <f t="shared" ref="K13" si="46">SEARCH("-",B13,J13+1)</f>
        <v>6</v>
      </c>
      <c r="L13" s="3">
        <f t="shared" ref="L13" si="47">DATE(MID(B13,K13+1,4),LEFT(B13,J13-1),MID(B13,J13+1,K13-J13-1))</f>
        <v>42665</v>
      </c>
      <c r="M13" t="str">
        <f t="shared" ref="M13" si="48">MID(B13,SEARCH(" ",B13)+1,99)</f>
        <v>10:10</v>
      </c>
      <c r="N13">
        <f t="shared" ref="N13" si="49">((M13+1)-"1.1.1900  0:00:00")*24*60</f>
        <v>610.00000000000011</v>
      </c>
      <c r="O13">
        <v>6</v>
      </c>
      <c r="P13" t="s">
        <v>108</v>
      </c>
      <c r="Q13" t="s">
        <v>109</v>
      </c>
      <c r="R13" t="s">
        <v>110</v>
      </c>
      <c r="S13">
        <v>4</v>
      </c>
    </row>
    <row r="14" spans="1:19" x14ac:dyDescent="0.25">
      <c r="A14" t="s">
        <v>23</v>
      </c>
      <c r="B14" s="1" t="s">
        <v>47</v>
      </c>
      <c r="C14" t="s">
        <v>27</v>
      </c>
      <c r="D14">
        <v>12</v>
      </c>
      <c r="E14" t="s">
        <v>28</v>
      </c>
      <c r="F14" t="s">
        <v>4</v>
      </c>
      <c r="G14" t="s">
        <v>3</v>
      </c>
      <c r="H14" t="s">
        <v>99</v>
      </c>
      <c r="I14" s="4">
        <v>42509</v>
      </c>
      <c r="J14">
        <f t="shared" ref="J14" si="50">SEARCH("-",B14)</f>
        <v>3</v>
      </c>
      <c r="K14">
        <f t="shared" ref="K14" si="51">SEARCH("-",B14,J14+1)</f>
        <v>6</v>
      </c>
      <c r="L14" s="3">
        <f t="shared" ref="L14" si="52">DATE(MID(B14,K14+1,4),LEFT(B14,J14-1),MID(B14,J14+1,K14-J14-1))</f>
        <v>42668</v>
      </c>
      <c r="M14" t="str">
        <f t="shared" ref="M14" si="53">MID(B14,SEARCH(" ",B14)+1,99)</f>
        <v>13:57</v>
      </c>
      <c r="N14">
        <f t="shared" ref="N14" si="54">((M14+1)-"1.1.1900  0:00:00")*24*60</f>
        <v>836.99999999999977</v>
      </c>
      <c r="O14">
        <v>2</v>
      </c>
      <c r="P14" t="s">
        <v>105</v>
      </c>
      <c r="Q14" t="s">
        <v>106</v>
      </c>
      <c r="R14" t="s">
        <v>107</v>
      </c>
      <c r="S14">
        <v>3</v>
      </c>
    </row>
    <row r="15" spans="1:19" x14ac:dyDescent="0.25">
      <c r="A15" t="s">
        <v>23</v>
      </c>
      <c r="B15" s="1" t="s">
        <v>48</v>
      </c>
      <c r="C15" t="s">
        <v>27</v>
      </c>
      <c r="D15">
        <v>13</v>
      </c>
      <c r="E15" t="s">
        <v>28</v>
      </c>
      <c r="F15" t="s">
        <v>4</v>
      </c>
      <c r="G15" t="s">
        <v>3</v>
      </c>
      <c r="H15" t="s">
        <v>99</v>
      </c>
      <c r="I15" s="4">
        <v>42509</v>
      </c>
      <c r="J15">
        <f t="shared" ref="J15" si="55">SEARCH("-",B15)</f>
        <v>3</v>
      </c>
      <c r="K15">
        <f t="shared" ref="K15" si="56">SEARCH("-",B15,J15+1)</f>
        <v>6</v>
      </c>
      <c r="L15" s="3">
        <f t="shared" ref="L15" si="57">DATE(MID(B15,K15+1,4),LEFT(B15,J15-1),MID(B15,J15+1,K15-J15-1))</f>
        <v>42669</v>
      </c>
      <c r="M15" t="str">
        <f t="shared" ref="M15" si="58">MID(B15,SEARCH(" ",B15)+1,99)</f>
        <v>14:49</v>
      </c>
      <c r="N15">
        <f t="shared" ref="N15" si="59">((M15+1)-"1.1.1900  0:00:00")*24*60</f>
        <v>889.00000000000023</v>
      </c>
      <c r="O15">
        <v>3</v>
      </c>
      <c r="P15" t="s">
        <v>105</v>
      </c>
      <c r="Q15" t="s">
        <v>106</v>
      </c>
      <c r="R15" t="s">
        <v>107</v>
      </c>
      <c r="S15">
        <v>3</v>
      </c>
    </row>
    <row r="16" spans="1:19" x14ac:dyDescent="0.25">
      <c r="A16" t="s">
        <v>23</v>
      </c>
      <c r="B16" s="1" t="s">
        <v>49</v>
      </c>
      <c r="C16" t="s">
        <v>27</v>
      </c>
      <c r="D16">
        <v>14</v>
      </c>
      <c r="E16" t="s">
        <v>28</v>
      </c>
      <c r="F16" t="s">
        <v>4</v>
      </c>
      <c r="G16" t="s">
        <v>3</v>
      </c>
      <c r="H16" t="s">
        <v>99</v>
      </c>
      <c r="I16" s="4">
        <v>42509</v>
      </c>
      <c r="J16">
        <f t="shared" ref="J16:J17" si="60">SEARCH("-",B16)</f>
        <v>3</v>
      </c>
      <c r="K16">
        <f t="shared" ref="K16:K17" si="61">SEARCH("-",B16,J16+1)</f>
        <v>6</v>
      </c>
      <c r="L16" s="3">
        <f t="shared" ref="L16:L17" si="62">DATE(MID(B16,K16+1,4),LEFT(B16,J16-1),MID(B16,J16+1,K16-J16-1))</f>
        <v>42671</v>
      </c>
      <c r="M16" t="str">
        <f t="shared" ref="M16:M17" si="63">MID(B16,SEARCH(" ",B16)+1,99)</f>
        <v>10:11</v>
      </c>
      <c r="N16">
        <f t="shared" ref="N16:N17" si="64">((M16+1)-"1.1.1900  0:00:00")*24*60</f>
        <v>610.99999999999989</v>
      </c>
      <c r="O16">
        <v>5</v>
      </c>
      <c r="P16" t="s">
        <v>105</v>
      </c>
      <c r="Q16" t="s">
        <v>106</v>
      </c>
      <c r="R16" t="s">
        <v>107</v>
      </c>
      <c r="S16">
        <v>3</v>
      </c>
    </row>
    <row r="17" spans="1:19" x14ac:dyDescent="0.25">
      <c r="A17" t="s">
        <v>23</v>
      </c>
      <c r="B17" s="1" t="s">
        <v>5</v>
      </c>
      <c r="C17" t="s">
        <v>27</v>
      </c>
      <c r="D17">
        <v>15</v>
      </c>
      <c r="E17" t="s">
        <v>28</v>
      </c>
      <c r="F17" t="s">
        <v>4</v>
      </c>
      <c r="G17" t="s">
        <v>3</v>
      </c>
      <c r="H17" t="s">
        <v>99</v>
      </c>
      <c r="I17" s="4">
        <v>42509</v>
      </c>
      <c r="J17">
        <f t="shared" si="60"/>
        <v>3</v>
      </c>
      <c r="K17">
        <f t="shared" si="61"/>
        <v>6</v>
      </c>
      <c r="L17" s="3">
        <f t="shared" si="62"/>
        <v>42671</v>
      </c>
      <c r="M17" t="str">
        <f t="shared" si="63"/>
        <v>10:20</v>
      </c>
      <c r="N17">
        <f t="shared" si="64"/>
        <v>620</v>
      </c>
      <c r="O17">
        <v>5</v>
      </c>
      <c r="P17" t="s">
        <v>105</v>
      </c>
      <c r="Q17" t="s">
        <v>106</v>
      </c>
      <c r="R17" t="s">
        <v>107</v>
      </c>
      <c r="S17">
        <v>3</v>
      </c>
    </row>
    <row r="18" spans="1:19" x14ac:dyDescent="0.25">
      <c r="A18" t="s">
        <v>23</v>
      </c>
      <c r="B18" s="1" t="s">
        <v>50</v>
      </c>
      <c r="C18" t="s">
        <v>27</v>
      </c>
      <c r="D18">
        <v>16</v>
      </c>
      <c r="E18" t="s">
        <v>28</v>
      </c>
      <c r="F18" t="s">
        <v>4</v>
      </c>
      <c r="G18" t="s">
        <v>3</v>
      </c>
      <c r="H18" t="s">
        <v>99</v>
      </c>
      <c r="I18" s="4">
        <v>42509</v>
      </c>
      <c r="J18">
        <f t="shared" ref="J18" si="65">SEARCH("-",B18)</f>
        <v>3</v>
      </c>
      <c r="K18">
        <f t="shared" ref="K18" si="66">SEARCH("-",B18,J18+1)</f>
        <v>6</v>
      </c>
      <c r="L18" s="3">
        <f t="shared" ref="L18" si="67">DATE(MID(B18,K18+1,4),LEFT(B18,J18-1),MID(B18,J18+1,K18-J18-1))</f>
        <v>42671</v>
      </c>
      <c r="M18" t="str">
        <f t="shared" ref="M18" si="68">MID(B18,SEARCH(" ",B18)+1,99)</f>
        <v>12:15</v>
      </c>
      <c r="N18">
        <f t="shared" ref="N18" si="69">((M18+1)-"1.1.1900  0:00:00")*24*60</f>
        <v>734.99999999999977</v>
      </c>
      <c r="O18">
        <v>5</v>
      </c>
      <c r="P18" t="s">
        <v>105</v>
      </c>
      <c r="Q18" t="s">
        <v>106</v>
      </c>
      <c r="R18" t="s">
        <v>107</v>
      </c>
      <c r="S18">
        <v>3</v>
      </c>
    </row>
    <row r="19" spans="1:19" x14ac:dyDescent="0.25">
      <c r="A19" t="s">
        <v>24</v>
      </c>
      <c r="B19" s="1" t="s">
        <v>51</v>
      </c>
      <c r="C19" t="s">
        <v>27</v>
      </c>
      <c r="D19">
        <v>17</v>
      </c>
      <c r="E19" t="s">
        <v>31</v>
      </c>
      <c r="F19" t="s">
        <v>4</v>
      </c>
      <c r="G19" t="s">
        <v>3</v>
      </c>
      <c r="H19" t="s">
        <v>99</v>
      </c>
      <c r="I19" s="4">
        <v>42509</v>
      </c>
      <c r="J19">
        <f t="shared" ref="J19:J20" si="70">SEARCH("-",B19)</f>
        <v>3</v>
      </c>
      <c r="K19">
        <f t="shared" ref="K19:K20" si="71">SEARCH("-",B19,J19+1)</f>
        <v>6</v>
      </c>
      <c r="L19" s="3">
        <f t="shared" ref="L19:L20" si="72">DATE(MID(B19,K19+1,4),LEFT(B19,J19-1),MID(B19,J19+1,K19-J19-1))</f>
        <v>42672</v>
      </c>
      <c r="M19" t="str">
        <f t="shared" ref="M19:M20" si="73">MID(B19,SEARCH(" ",B19)+1,99)</f>
        <v>21:17</v>
      </c>
      <c r="N19">
        <f t="shared" ref="N19:N20" si="74">((M19+1)-"1.1.1900  0:00:00")*24*60</f>
        <v>1277</v>
      </c>
      <c r="O19">
        <v>6</v>
      </c>
      <c r="P19" t="s">
        <v>108</v>
      </c>
      <c r="Q19" t="s">
        <v>111</v>
      </c>
      <c r="R19" t="s">
        <v>110</v>
      </c>
      <c r="S19">
        <v>6</v>
      </c>
    </row>
    <row r="20" spans="1:19" x14ac:dyDescent="0.25">
      <c r="A20" t="s">
        <v>24</v>
      </c>
      <c r="B20" s="1" t="s">
        <v>52</v>
      </c>
      <c r="C20" t="s">
        <v>27</v>
      </c>
      <c r="D20">
        <v>18</v>
      </c>
      <c r="E20" t="s">
        <v>31</v>
      </c>
      <c r="F20" t="s">
        <v>4</v>
      </c>
      <c r="G20" t="s">
        <v>3</v>
      </c>
      <c r="H20" t="s">
        <v>99</v>
      </c>
      <c r="I20" s="4">
        <v>42509</v>
      </c>
      <c r="J20">
        <f t="shared" si="70"/>
        <v>3</v>
      </c>
      <c r="K20">
        <f t="shared" si="71"/>
        <v>6</v>
      </c>
      <c r="L20" s="3">
        <f t="shared" si="72"/>
        <v>42673</v>
      </c>
      <c r="M20" t="str">
        <f t="shared" si="73"/>
        <v>8:59</v>
      </c>
      <c r="N20">
        <f t="shared" si="74"/>
        <v>538.99999999999989</v>
      </c>
      <c r="O20">
        <v>7</v>
      </c>
      <c r="P20" t="s">
        <v>108</v>
      </c>
      <c r="Q20" t="s">
        <v>109</v>
      </c>
      <c r="R20" t="s">
        <v>110</v>
      </c>
      <c r="S20">
        <v>4</v>
      </c>
    </row>
    <row r="21" spans="1:19" x14ac:dyDescent="0.25">
      <c r="A21" t="s">
        <v>23</v>
      </c>
      <c r="B21" s="1" t="s">
        <v>53</v>
      </c>
      <c r="C21" t="s">
        <v>27</v>
      </c>
      <c r="D21">
        <v>19</v>
      </c>
      <c r="E21" t="s">
        <v>28</v>
      </c>
      <c r="F21" t="s">
        <v>4</v>
      </c>
      <c r="G21" t="s">
        <v>3</v>
      </c>
      <c r="H21" t="s">
        <v>99</v>
      </c>
      <c r="I21" s="4">
        <v>42509</v>
      </c>
      <c r="J21">
        <f t="shared" ref="J21" si="75">SEARCH("-",B21)</f>
        <v>3</v>
      </c>
      <c r="K21">
        <f t="shared" ref="K21" si="76">SEARCH("-",B21,J21+1)</f>
        <v>6</v>
      </c>
      <c r="L21" s="3">
        <f t="shared" ref="L21" si="77">DATE(MID(B21,K21+1,4),LEFT(B21,J21-1),MID(B21,J21+1,K21-J21-1))</f>
        <v>42674</v>
      </c>
      <c r="M21" t="str">
        <f t="shared" ref="M21" si="78">MID(B21,SEARCH(" ",B21)+1,99)</f>
        <v>13:28</v>
      </c>
      <c r="N21">
        <f t="shared" ref="N21" si="79">((M21+1)-"1.1.1900  0:00:00")*24*60</f>
        <v>808</v>
      </c>
      <c r="O21">
        <v>1</v>
      </c>
      <c r="P21" t="s">
        <v>105</v>
      </c>
      <c r="Q21" t="s">
        <v>106</v>
      </c>
      <c r="R21" t="s">
        <v>107</v>
      </c>
      <c r="S21">
        <v>3</v>
      </c>
    </row>
    <row r="22" spans="1:19" x14ac:dyDescent="0.25">
      <c r="A22" t="s">
        <v>23</v>
      </c>
      <c r="B22" s="1" t="s">
        <v>54</v>
      </c>
      <c r="C22" t="s">
        <v>27</v>
      </c>
      <c r="D22">
        <v>20</v>
      </c>
      <c r="E22" t="s">
        <v>28</v>
      </c>
      <c r="F22" t="s">
        <v>4</v>
      </c>
      <c r="G22" t="s">
        <v>3</v>
      </c>
      <c r="H22" t="s">
        <v>99</v>
      </c>
      <c r="I22" s="4">
        <v>42509</v>
      </c>
      <c r="J22">
        <f t="shared" ref="J22" si="80">SEARCH("-",B22)</f>
        <v>3</v>
      </c>
      <c r="K22">
        <f t="shared" ref="K22" si="81">SEARCH("-",B22,J22+1)</f>
        <v>6</v>
      </c>
      <c r="L22" s="3">
        <f t="shared" ref="L22" si="82">DATE(MID(B22,K22+1,4),LEFT(B22,J22-1),MID(B22,J22+1,K22-J22-1))</f>
        <v>42676</v>
      </c>
      <c r="M22" t="str">
        <f t="shared" ref="M22" si="83">MID(B22,SEARCH(" ",B22)+1,99)</f>
        <v>11:43:00</v>
      </c>
      <c r="N22">
        <f t="shared" ref="N22" si="84">((M22+1)-"1.1.1900  0:00:00")*24*60</f>
        <v>702.99999999999989</v>
      </c>
      <c r="O22">
        <v>3</v>
      </c>
      <c r="P22" t="s">
        <v>105</v>
      </c>
      <c r="Q22" t="s">
        <v>106</v>
      </c>
      <c r="R22" t="s">
        <v>107</v>
      </c>
      <c r="S22">
        <v>3</v>
      </c>
    </row>
    <row r="23" spans="1:19" x14ac:dyDescent="0.25">
      <c r="A23" t="s">
        <v>23</v>
      </c>
      <c r="B23" s="1" t="s">
        <v>55</v>
      </c>
      <c r="C23" t="s">
        <v>27</v>
      </c>
      <c r="D23">
        <v>21</v>
      </c>
      <c r="E23" t="s">
        <v>28</v>
      </c>
      <c r="F23" t="s">
        <v>4</v>
      </c>
      <c r="G23" t="s">
        <v>3</v>
      </c>
      <c r="H23" t="s">
        <v>99</v>
      </c>
      <c r="I23" s="4">
        <v>42509</v>
      </c>
      <c r="J23">
        <f t="shared" ref="J23" si="85">SEARCH("-",B23)</f>
        <v>3</v>
      </c>
      <c r="K23">
        <f t="shared" ref="K23" si="86">SEARCH("-",B23,J23+1)</f>
        <v>6</v>
      </c>
      <c r="L23" s="3">
        <f t="shared" ref="L23" si="87">DATE(MID(B23,K23+1,4),LEFT(B23,J23-1),MID(B23,J23+1,K23-J23-1))</f>
        <v>42677</v>
      </c>
      <c r="M23" t="str">
        <f t="shared" ref="M23" si="88">MID(B23,SEARCH(" ",B23)+1,99)</f>
        <v>9:03:00</v>
      </c>
      <c r="N23">
        <f t="shared" ref="N23" si="89">((M23+1)-"1.1.1900  0:00:00")*24*60</f>
        <v>543.00000000000011</v>
      </c>
      <c r="O23">
        <v>4</v>
      </c>
      <c r="P23" t="s">
        <v>105</v>
      </c>
      <c r="Q23" t="s">
        <v>106</v>
      </c>
      <c r="R23" t="s">
        <v>107</v>
      </c>
      <c r="S23">
        <v>3</v>
      </c>
    </row>
    <row r="24" spans="1:19" x14ac:dyDescent="0.25">
      <c r="A24" t="s">
        <v>23</v>
      </c>
      <c r="B24" s="1" t="s">
        <v>56</v>
      </c>
      <c r="C24" t="s">
        <v>27</v>
      </c>
      <c r="D24">
        <v>22</v>
      </c>
      <c r="E24" t="s">
        <v>32</v>
      </c>
      <c r="F24" t="s">
        <v>4</v>
      </c>
      <c r="G24" t="s">
        <v>3</v>
      </c>
      <c r="H24" t="s">
        <v>99</v>
      </c>
      <c r="I24" s="4">
        <v>42509</v>
      </c>
      <c r="J24">
        <f t="shared" ref="J24" si="90">SEARCH("-",B24)</f>
        <v>3</v>
      </c>
      <c r="K24">
        <f t="shared" ref="K24" si="91">SEARCH("-",B24,J24+1)</f>
        <v>6</v>
      </c>
      <c r="L24" s="3">
        <f t="shared" ref="L24" si="92">DATE(MID(B24,K24+1,4),LEFT(B24,J24-1),MID(B24,J24+1,K24-J24-1))</f>
        <v>42677</v>
      </c>
      <c r="M24" t="str">
        <f t="shared" ref="M24" si="93">MID(B24,SEARCH(" ",B24)+1,99)</f>
        <v>14:40:00</v>
      </c>
      <c r="N24">
        <f t="shared" ref="N24" si="94">((M24+1)-"1.1.1900  0:00:00")*24*60</f>
        <v>880.00000000000011</v>
      </c>
      <c r="O24">
        <v>4</v>
      </c>
      <c r="P24" t="s">
        <v>105</v>
      </c>
      <c r="Q24" t="s">
        <v>106</v>
      </c>
      <c r="R24" t="s">
        <v>107</v>
      </c>
      <c r="S24">
        <v>3</v>
      </c>
    </row>
    <row r="25" spans="1:19" x14ac:dyDescent="0.25">
      <c r="A25" t="s">
        <v>23</v>
      </c>
      <c r="B25" s="1" t="s">
        <v>57</v>
      </c>
      <c r="C25" t="s">
        <v>27</v>
      </c>
      <c r="D25">
        <v>23</v>
      </c>
      <c r="E25" t="s">
        <v>32</v>
      </c>
      <c r="F25" t="s">
        <v>4</v>
      </c>
      <c r="G25" t="s">
        <v>3</v>
      </c>
      <c r="H25" t="s">
        <v>99</v>
      </c>
      <c r="I25" s="4">
        <v>42509</v>
      </c>
      <c r="J25">
        <f t="shared" ref="J25" si="95">SEARCH("-",B25)</f>
        <v>3</v>
      </c>
      <c r="K25">
        <f t="shared" ref="K25" si="96">SEARCH("-",B25,J25+1)</f>
        <v>6</v>
      </c>
      <c r="L25" s="3">
        <f t="shared" ref="L25" si="97">DATE(MID(B25,K25+1,4),LEFT(B25,J25-1),MID(B25,J25+1,K25-J25-1))</f>
        <v>42678</v>
      </c>
      <c r="M25" t="str">
        <f t="shared" ref="M25" si="98">MID(B25,SEARCH(" ",B25)+1,99)</f>
        <v>9:48:00</v>
      </c>
      <c r="N25">
        <f t="shared" ref="N25" si="99">((M25+1)-"1.1.1900  0:00:00")*24*60</f>
        <v>588.00000000000011</v>
      </c>
      <c r="O25">
        <v>5</v>
      </c>
      <c r="P25" t="s">
        <v>105</v>
      </c>
      <c r="Q25" t="s">
        <v>106</v>
      </c>
      <c r="R25" t="s">
        <v>107</v>
      </c>
      <c r="S25">
        <v>3</v>
      </c>
    </row>
    <row r="26" spans="1:19" x14ac:dyDescent="0.25">
      <c r="A26" t="s">
        <v>23</v>
      </c>
      <c r="B26" s="1" t="s">
        <v>58</v>
      </c>
      <c r="C26" t="s">
        <v>27</v>
      </c>
      <c r="D26">
        <v>24</v>
      </c>
      <c r="E26" t="s">
        <v>32</v>
      </c>
      <c r="F26" t="s">
        <v>4</v>
      </c>
      <c r="G26" t="s">
        <v>3</v>
      </c>
      <c r="H26" t="s">
        <v>99</v>
      </c>
      <c r="I26" s="4">
        <v>42509</v>
      </c>
      <c r="J26">
        <f t="shared" ref="J26" si="100">SEARCH("-",B26)</f>
        <v>3</v>
      </c>
      <c r="K26">
        <f t="shared" ref="K26" si="101">SEARCH("-",B26,J26+1)</f>
        <v>6</v>
      </c>
      <c r="L26" s="3">
        <f t="shared" ref="L26" si="102">DATE(MID(B26,K26+1,4),LEFT(B26,J26-1),MID(B26,J26+1,K26-J26-1))</f>
        <v>42678</v>
      </c>
      <c r="M26" t="str">
        <f t="shared" ref="M26" si="103">MID(B26,SEARCH(" ",B26)+1,99)</f>
        <v>12:56:00</v>
      </c>
      <c r="N26">
        <f t="shared" ref="N26" si="104">((M26+1)-"1.1.1900  0:00:00")*24*60</f>
        <v>775.99999999999977</v>
      </c>
      <c r="O26">
        <v>5</v>
      </c>
      <c r="P26" t="s">
        <v>105</v>
      </c>
      <c r="Q26" t="s">
        <v>106</v>
      </c>
      <c r="R26" t="s">
        <v>107</v>
      </c>
      <c r="S26">
        <v>3</v>
      </c>
    </row>
    <row r="27" spans="1:19" x14ac:dyDescent="0.25">
      <c r="A27" t="s">
        <v>23</v>
      </c>
      <c r="B27" s="1" t="s">
        <v>59</v>
      </c>
      <c r="C27" t="s">
        <v>27</v>
      </c>
      <c r="D27">
        <v>25</v>
      </c>
      <c r="E27" t="s">
        <v>32</v>
      </c>
      <c r="F27" t="s">
        <v>4</v>
      </c>
      <c r="G27" t="s">
        <v>3</v>
      </c>
      <c r="H27" t="s">
        <v>99</v>
      </c>
      <c r="I27" s="4">
        <v>42509</v>
      </c>
      <c r="J27">
        <f t="shared" ref="J27" si="105">SEARCH("-",B27)</f>
        <v>3</v>
      </c>
      <c r="K27">
        <f t="shared" ref="K27" si="106">SEARCH("-",B27,J27+1)</f>
        <v>6</v>
      </c>
      <c r="L27" s="3">
        <f t="shared" ref="L27" si="107">DATE(MID(B27,K27+1,4),LEFT(B27,J27-1),MID(B27,J27+1,K27-J27-1))</f>
        <v>42678</v>
      </c>
      <c r="M27" t="str">
        <f t="shared" ref="M27" si="108">MID(B27,SEARCH(" ",B27)+1,99)</f>
        <v>14:46:00</v>
      </c>
      <c r="N27">
        <f t="shared" ref="N27" si="109">((M27+1)-"1.1.1900  0:00:00")*24*60</f>
        <v>886</v>
      </c>
      <c r="O27">
        <v>5</v>
      </c>
      <c r="P27" t="s">
        <v>105</v>
      </c>
      <c r="Q27" t="s">
        <v>106</v>
      </c>
      <c r="R27" t="s">
        <v>107</v>
      </c>
      <c r="S27">
        <v>3</v>
      </c>
    </row>
    <row r="28" spans="1:19" x14ac:dyDescent="0.25">
      <c r="A28" t="s">
        <v>25</v>
      </c>
      <c r="B28" s="1" t="s">
        <v>60</v>
      </c>
      <c r="C28" t="s">
        <v>27</v>
      </c>
      <c r="D28">
        <v>26</v>
      </c>
      <c r="E28" t="s">
        <v>33</v>
      </c>
      <c r="F28" t="s">
        <v>4</v>
      </c>
      <c r="G28" t="s">
        <v>3</v>
      </c>
      <c r="H28" t="s">
        <v>99</v>
      </c>
      <c r="I28" s="4">
        <v>42509</v>
      </c>
      <c r="J28">
        <f t="shared" ref="J28" si="110">SEARCH("-",B28)</f>
        <v>3</v>
      </c>
      <c r="K28">
        <f t="shared" ref="K28" si="111">SEARCH("-",B28,J28+1)</f>
        <v>6</v>
      </c>
      <c r="L28" s="3">
        <f t="shared" ref="L28" si="112">DATE(MID(B28,K28+1,4),LEFT(B28,J28-1),MID(B28,J28+1,K28-J28-1))</f>
        <v>42679</v>
      </c>
      <c r="M28" t="str">
        <f t="shared" ref="M28" si="113">MID(B28,SEARCH(" ",B28)+1,99)</f>
        <v>8:39:00</v>
      </c>
      <c r="N28">
        <f t="shared" ref="N28" si="114">((M28+1)-"1.1.1900  0:00:00")*24*60</f>
        <v>518.99999999999989</v>
      </c>
      <c r="O28">
        <v>6</v>
      </c>
      <c r="P28" t="s">
        <v>108</v>
      </c>
      <c r="Q28" t="s">
        <v>109</v>
      </c>
      <c r="R28" t="s">
        <v>110</v>
      </c>
      <c r="S28">
        <v>4</v>
      </c>
    </row>
    <row r="29" spans="1:19" x14ac:dyDescent="0.25">
      <c r="A29" t="s">
        <v>23</v>
      </c>
      <c r="B29" s="1" t="s">
        <v>61</v>
      </c>
      <c r="C29" t="s">
        <v>27</v>
      </c>
      <c r="D29">
        <v>27</v>
      </c>
      <c r="E29" t="s">
        <v>32</v>
      </c>
      <c r="F29" t="s">
        <v>4</v>
      </c>
      <c r="G29" t="s">
        <v>3</v>
      </c>
      <c r="H29" t="s">
        <v>99</v>
      </c>
      <c r="I29" s="4">
        <v>42509</v>
      </c>
      <c r="J29">
        <f t="shared" ref="J29:J30" si="115">SEARCH("-",B29)</f>
        <v>3</v>
      </c>
      <c r="K29">
        <f t="shared" ref="K29:K30" si="116">SEARCH("-",B29,J29+1)</f>
        <v>6</v>
      </c>
      <c r="L29" s="3">
        <f t="shared" ref="L29:L30" si="117">DATE(MID(B29,K29+1,4),LEFT(B29,J29-1),MID(B29,J29+1,K29-J29-1))</f>
        <v>42681</v>
      </c>
      <c r="M29" t="str">
        <f t="shared" ref="M29:M30" si="118">MID(B29,SEARCH(" ",B29)+1,99)</f>
        <v>14:04:00</v>
      </c>
      <c r="N29">
        <f t="shared" ref="N29:N30" si="119">((M29+1)-"1.1.1900  0:00:00")*24*60</f>
        <v>844.00000000000023</v>
      </c>
      <c r="O29">
        <v>1</v>
      </c>
      <c r="P29" t="s">
        <v>105</v>
      </c>
      <c r="Q29" t="s">
        <v>106</v>
      </c>
      <c r="R29" t="s">
        <v>107</v>
      </c>
      <c r="S29">
        <v>3</v>
      </c>
    </row>
    <row r="30" spans="1:19" x14ac:dyDescent="0.25">
      <c r="A30" t="s">
        <v>23</v>
      </c>
      <c r="B30" s="1" t="s">
        <v>62</v>
      </c>
      <c r="C30" t="s">
        <v>27</v>
      </c>
      <c r="D30">
        <v>28</v>
      </c>
      <c r="E30" t="s">
        <v>32</v>
      </c>
      <c r="F30" t="s">
        <v>4</v>
      </c>
      <c r="G30" t="s">
        <v>3</v>
      </c>
      <c r="H30" t="s">
        <v>99</v>
      </c>
      <c r="I30" s="4">
        <v>42509</v>
      </c>
      <c r="J30">
        <f t="shared" si="115"/>
        <v>3</v>
      </c>
      <c r="K30">
        <f t="shared" si="116"/>
        <v>6</v>
      </c>
      <c r="L30" s="3">
        <f t="shared" si="117"/>
        <v>42681</v>
      </c>
      <c r="M30" t="str">
        <f t="shared" si="118"/>
        <v>14:27:00</v>
      </c>
      <c r="N30">
        <f t="shared" si="119"/>
        <v>867</v>
      </c>
      <c r="O30">
        <v>1</v>
      </c>
      <c r="P30" t="s">
        <v>105</v>
      </c>
      <c r="Q30" t="s">
        <v>106</v>
      </c>
      <c r="R30" t="s">
        <v>107</v>
      </c>
      <c r="S30">
        <v>3</v>
      </c>
    </row>
    <row r="31" spans="1:19" x14ac:dyDescent="0.25">
      <c r="A31" t="s">
        <v>23</v>
      </c>
      <c r="B31" s="1" t="s">
        <v>63</v>
      </c>
      <c r="C31" t="s">
        <v>27</v>
      </c>
      <c r="D31">
        <v>29</v>
      </c>
      <c r="E31" t="s">
        <v>32</v>
      </c>
      <c r="F31" t="s">
        <v>4</v>
      </c>
      <c r="G31" t="s">
        <v>3</v>
      </c>
      <c r="H31" t="s">
        <v>99</v>
      </c>
      <c r="I31" s="4">
        <v>42509</v>
      </c>
      <c r="J31">
        <f t="shared" ref="J31" si="120">SEARCH("-",B31)</f>
        <v>3</v>
      </c>
      <c r="K31">
        <f t="shared" ref="K31" si="121">SEARCH("-",B31,J31+1)</f>
        <v>6</v>
      </c>
      <c r="L31" s="3">
        <f t="shared" ref="L31" si="122">DATE(MID(B31,K31+1,4),LEFT(B31,J31-1),MID(B31,J31+1,K31-J31-1))</f>
        <v>42684</v>
      </c>
      <c r="M31" t="str">
        <f t="shared" ref="M31" si="123">MID(B31,SEARCH(" ",B31)+1,99)</f>
        <v>12:02:00</v>
      </c>
      <c r="N31">
        <f t="shared" ref="N31" si="124">((M31+1)-"1.1.1900  0:00:00")*24*60</f>
        <v>722</v>
      </c>
      <c r="O31">
        <v>4</v>
      </c>
      <c r="P31" t="s">
        <v>105</v>
      </c>
      <c r="Q31" t="s">
        <v>106</v>
      </c>
      <c r="R31" t="s">
        <v>107</v>
      </c>
      <c r="S31">
        <v>3</v>
      </c>
    </row>
    <row r="32" spans="1:19" x14ac:dyDescent="0.25">
      <c r="A32" t="s">
        <v>23</v>
      </c>
      <c r="B32" s="1" t="s">
        <v>64</v>
      </c>
      <c r="C32" t="s">
        <v>27</v>
      </c>
      <c r="D32">
        <v>30</v>
      </c>
      <c r="E32" t="s">
        <v>32</v>
      </c>
      <c r="F32" t="s">
        <v>4</v>
      </c>
      <c r="G32" t="s">
        <v>3</v>
      </c>
      <c r="H32" t="s">
        <v>99</v>
      </c>
      <c r="I32" s="4">
        <v>42509</v>
      </c>
      <c r="J32">
        <f t="shared" ref="J32" si="125">SEARCH("-",B32)</f>
        <v>3</v>
      </c>
      <c r="K32">
        <f t="shared" ref="K32" si="126">SEARCH("-",B32,J32+1)</f>
        <v>6</v>
      </c>
      <c r="L32" s="3">
        <f t="shared" ref="L32" si="127">DATE(MID(B32,K32+1,4),LEFT(B32,J32-1),MID(B32,J32+1,K32-J32-1))</f>
        <v>42689</v>
      </c>
      <c r="M32" t="str">
        <f t="shared" ref="M32" si="128">MID(B32,SEARCH(" ",B32)+1,99)</f>
        <v>15:25</v>
      </c>
      <c r="N32">
        <f t="shared" ref="N32" si="129">((M32+1)-"1.1.1900  0:00:00")*24*60</f>
        <v>925.00000000000011</v>
      </c>
      <c r="O32">
        <v>2</v>
      </c>
      <c r="P32" t="s">
        <v>105</v>
      </c>
      <c r="Q32" t="s">
        <v>106</v>
      </c>
      <c r="R32" t="s">
        <v>107</v>
      </c>
      <c r="S32">
        <v>3</v>
      </c>
    </row>
    <row r="33" spans="1:19" x14ac:dyDescent="0.25">
      <c r="A33" t="s">
        <v>23</v>
      </c>
      <c r="B33" s="1" t="s">
        <v>65</v>
      </c>
      <c r="C33" t="s">
        <v>27</v>
      </c>
      <c r="D33">
        <v>31</v>
      </c>
      <c r="E33" t="s">
        <v>32</v>
      </c>
      <c r="F33" t="s">
        <v>4</v>
      </c>
      <c r="G33" t="s">
        <v>3</v>
      </c>
      <c r="H33" t="s">
        <v>99</v>
      </c>
      <c r="I33" s="4">
        <v>42509</v>
      </c>
      <c r="J33">
        <f t="shared" ref="J33" si="130">SEARCH("-",B33)</f>
        <v>3</v>
      </c>
      <c r="K33">
        <f t="shared" ref="K33" si="131">SEARCH("-",B33,J33+1)</f>
        <v>6</v>
      </c>
      <c r="L33" s="3">
        <f t="shared" ref="L33" si="132">DATE(MID(B33,K33+1,4),LEFT(B33,J33-1),MID(B33,J33+1,K33-J33-1))</f>
        <v>42690</v>
      </c>
      <c r="M33" t="str">
        <f t="shared" ref="M33" si="133">MID(B33,SEARCH(" ",B33)+1,99)</f>
        <v>14:3</v>
      </c>
      <c r="N33">
        <f t="shared" ref="N33" si="134">((M33+1)-"1.1.1900  0:00:00")*24*60</f>
        <v>843</v>
      </c>
      <c r="O33">
        <v>3</v>
      </c>
      <c r="P33" t="s">
        <v>105</v>
      </c>
      <c r="Q33" t="s">
        <v>106</v>
      </c>
      <c r="R33" t="s">
        <v>107</v>
      </c>
      <c r="S33">
        <v>3</v>
      </c>
    </row>
    <row r="34" spans="1:19" x14ac:dyDescent="0.25">
      <c r="A34" t="s">
        <v>23</v>
      </c>
      <c r="B34" s="1" t="s">
        <v>66</v>
      </c>
      <c r="C34" t="s">
        <v>27</v>
      </c>
      <c r="D34">
        <v>32</v>
      </c>
      <c r="E34" t="s">
        <v>32</v>
      </c>
      <c r="F34" t="s">
        <v>4</v>
      </c>
      <c r="G34" t="s">
        <v>3</v>
      </c>
      <c r="H34" t="s">
        <v>99</v>
      </c>
      <c r="I34" s="4">
        <v>42509</v>
      </c>
      <c r="J34">
        <f t="shared" ref="J34" si="135">SEARCH("-",B34)</f>
        <v>3</v>
      </c>
      <c r="K34">
        <f t="shared" ref="K34" si="136">SEARCH("-",B34,J34+1)</f>
        <v>6</v>
      </c>
      <c r="L34" s="3">
        <f t="shared" ref="L34" si="137">DATE(MID(B34,K34+1,4),LEFT(B34,J34-1),MID(B34,J34+1,K34-J34-1))</f>
        <v>42692</v>
      </c>
      <c r="M34" t="str">
        <f t="shared" ref="M34" si="138">MID(B34,SEARCH(" ",B34)+1,99)</f>
        <v>11:20</v>
      </c>
      <c r="N34">
        <f t="shared" ref="N34" si="139">((M34+1)-"1.1.1900  0:00:00")*24*60</f>
        <v>680.00000000000011</v>
      </c>
      <c r="O34">
        <v>5</v>
      </c>
      <c r="P34" t="s">
        <v>105</v>
      </c>
      <c r="Q34" t="s">
        <v>106</v>
      </c>
      <c r="R34" t="s">
        <v>107</v>
      </c>
      <c r="S34">
        <v>3</v>
      </c>
    </row>
    <row r="35" spans="1:19" x14ac:dyDescent="0.25">
      <c r="A35" t="s">
        <v>24</v>
      </c>
      <c r="B35" s="1" t="s">
        <v>67</v>
      </c>
      <c r="C35" t="s">
        <v>27</v>
      </c>
      <c r="D35">
        <v>33</v>
      </c>
      <c r="E35" t="s">
        <v>31</v>
      </c>
      <c r="F35" t="s">
        <v>4</v>
      </c>
      <c r="G35" t="s">
        <v>3</v>
      </c>
      <c r="H35" t="s">
        <v>99</v>
      </c>
      <c r="I35" s="4">
        <v>42509</v>
      </c>
      <c r="J35">
        <f t="shared" ref="J35:J38" si="140">SEARCH("-",B35)</f>
        <v>3</v>
      </c>
      <c r="K35">
        <f t="shared" ref="K35:K38" si="141">SEARCH("-",B35,J35+1)</f>
        <v>6</v>
      </c>
      <c r="L35" s="3">
        <f t="shared" ref="L35:L38" si="142">DATE(MID(B35,K35+1,4),LEFT(B35,J35-1),MID(B35,J35+1,K35-J35-1))</f>
        <v>42693</v>
      </c>
      <c r="M35" t="str">
        <f t="shared" ref="M35:M38" si="143">MID(B35,SEARCH(" ",B35)+1,99)</f>
        <v>13:58</v>
      </c>
      <c r="N35">
        <f t="shared" ref="N35:N38" si="144">((M35+1)-"1.1.1900  0:00:00")*24*60</f>
        <v>837.99999999999989</v>
      </c>
      <c r="O35">
        <v>6</v>
      </c>
      <c r="P35" t="s">
        <v>108</v>
      </c>
      <c r="Q35" t="s">
        <v>109</v>
      </c>
      <c r="R35" t="s">
        <v>110</v>
      </c>
      <c r="S35">
        <v>4</v>
      </c>
    </row>
    <row r="36" spans="1:19" x14ac:dyDescent="0.25">
      <c r="A36" t="s">
        <v>24</v>
      </c>
      <c r="B36" s="1" t="s">
        <v>68</v>
      </c>
      <c r="C36" t="s">
        <v>27</v>
      </c>
      <c r="D36">
        <v>34</v>
      </c>
      <c r="E36" t="s">
        <v>31</v>
      </c>
      <c r="F36" t="s">
        <v>4</v>
      </c>
      <c r="G36" t="s">
        <v>3</v>
      </c>
      <c r="H36" t="s">
        <v>99</v>
      </c>
      <c r="I36" s="4">
        <v>42509</v>
      </c>
      <c r="J36">
        <f t="shared" si="140"/>
        <v>3</v>
      </c>
      <c r="K36">
        <f t="shared" si="141"/>
        <v>6</v>
      </c>
      <c r="L36" s="3">
        <f t="shared" si="142"/>
        <v>42693</v>
      </c>
      <c r="M36" t="str">
        <f t="shared" si="143"/>
        <v>14:3</v>
      </c>
      <c r="N36">
        <f t="shared" si="144"/>
        <v>843</v>
      </c>
      <c r="O36">
        <v>6</v>
      </c>
      <c r="P36" t="s">
        <v>108</v>
      </c>
      <c r="Q36" t="s">
        <v>109</v>
      </c>
      <c r="R36" t="s">
        <v>110</v>
      </c>
      <c r="S36">
        <v>4</v>
      </c>
    </row>
    <row r="37" spans="1:19" x14ac:dyDescent="0.25">
      <c r="A37" t="s">
        <v>24</v>
      </c>
      <c r="B37" s="1" t="s">
        <v>69</v>
      </c>
      <c r="C37" t="s">
        <v>27</v>
      </c>
      <c r="D37">
        <v>35</v>
      </c>
      <c r="E37" t="s">
        <v>31</v>
      </c>
      <c r="F37" t="s">
        <v>4</v>
      </c>
      <c r="G37" t="s">
        <v>3</v>
      </c>
      <c r="H37" t="s">
        <v>99</v>
      </c>
      <c r="I37" s="4">
        <v>42509</v>
      </c>
      <c r="J37">
        <f t="shared" si="140"/>
        <v>3</v>
      </c>
      <c r="K37">
        <f t="shared" si="141"/>
        <v>6</v>
      </c>
      <c r="L37" s="3">
        <f t="shared" si="142"/>
        <v>42693</v>
      </c>
      <c r="M37" t="str">
        <f t="shared" si="143"/>
        <v>14:23</v>
      </c>
      <c r="N37">
        <f t="shared" si="144"/>
        <v>863</v>
      </c>
      <c r="O37">
        <v>6</v>
      </c>
      <c r="P37" t="s">
        <v>108</v>
      </c>
      <c r="Q37" t="s">
        <v>109</v>
      </c>
      <c r="R37" t="s">
        <v>110</v>
      </c>
      <c r="S37">
        <v>4</v>
      </c>
    </row>
    <row r="38" spans="1:19" x14ac:dyDescent="0.25">
      <c r="A38" t="s">
        <v>24</v>
      </c>
      <c r="B38" s="1" t="s">
        <v>70</v>
      </c>
      <c r="C38" t="s">
        <v>27</v>
      </c>
      <c r="D38">
        <v>36</v>
      </c>
      <c r="E38" t="s">
        <v>31</v>
      </c>
      <c r="F38" t="s">
        <v>4</v>
      </c>
      <c r="G38" t="s">
        <v>3</v>
      </c>
      <c r="H38" t="s">
        <v>99</v>
      </c>
      <c r="I38" s="4">
        <v>42509</v>
      </c>
      <c r="J38">
        <f t="shared" si="140"/>
        <v>3</v>
      </c>
      <c r="K38">
        <f t="shared" si="141"/>
        <v>6</v>
      </c>
      <c r="L38" s="3">
        <f t="shared" si="142"/>
        <v>42693</v>
      </c>
      <c r="M38" t="str">
        <f t="shared" si="143"/>
        <v>14:50</v>
      </c>
      <c r="N38">
        <f t="shared" si="144"/>
        <v>890</v>
      </c>
      <c r="O38">
        <v>6</v>
      </c>
      <c r="P38" t="s">
        <v>108</v>
      </c>
      <c r="Q38" t="s">
        <v>109</v>
      </c>
      <c r="R38" t="s">
        <v>110</v>
      </c>
      <c r="S38">
        <v>4</v>
      </c>
    </row>
    <row r="39" spans="1:19" x14ac:dyDescent="0.25">
      <c r="A39" t="s">
        <v>23</v>
      </c>
      <c r="B39" s="1" t="s">
        <v>71</v>
      </c>
      <c r="C39" t="s">
        <v>27</v>
      </c>
      <c r="D39">
        <v>37</v>
      </c>
      <c r="E39" t="s">
        <v>32</v>
      </c>
      <c r="F39" t="s">
        <v>4</v>
      </c>
      <c r="G39" t="s">
        <v>3</v>
      </c>
      <c r="H39" t="s">
        <v>99</v>
      </c>
      <c r="I39" s="4">
        <v>42509</v>
      </c>
      <c r="J39">
        <f t="shared" ref="J39" si="145">SEARCH("-",B39)</f>
        <v>3</v>
      </c>
      <c r="K39">
        <f t="shared" ref="K39" si="146">SEARCH("-",B39,J39+1)</f>
        <v>6</v>
      </c>
      <c r="L39" s="3">
        <f t="shared" ref="L39" si="147">DATE(MID(B39,K39+1,4),LEFT(B39,J39-1),MID(B39,J39+1,K39-J39-1))</f>
        <v>42695</v>
      </c>
      <c r="M39" t="str">
        <f t="shared" ref="M39" si="148">MID(B39,SEARCH(" ",B39)+1,99)</f>
        <v>13:42</v>
      </c>
      <c r="N39">
        <f t="shared" ref="N39" si="149">((M39+1)-"1.1.1900  0:00:00")*24*60</f>
        <v>822</v>
      </c>
      <c r="O39">
        <v>1</v>
      </c>
      <c r="P39" t="s">
        <v>105</v>
      </c>
      <c r="Q39" t="s">
        <v>106</v>
      </c>
      <c r="R39" t="s">
        <v>107</v>
      </c>
      <c r="S39">
        <v>3</v>
      </c>
    </row>
    <row r="40" spans="1:19" x14ac:dyDescent="0.25">
      <c r="A40" t="s">
        <v>23</v>
      </c>
      <c r="B40" s="1" t="s">
        <v>72</v>
      </c>
      <c r="C40" t="s">
        <v>27</v>
      </c>
      <c r="D40">
        <v>38</v>
      </c>
      <c r="E40" t="s">
        <v>32</v>
      </c>
      <c r="F40" t="s">
        <v>4</v>
      </c>
      <c r="G40" t="s">
        <v>3</v>
      </c>
      <c r="H40" t="s">
        <v>99</v>
      </c>
      <c r="I40" s="4">
        <v>42509</v>
      </c>
      <c r="J40">
        <f t="shared" ref="J40" si="150">SEARCH("-",B40)</f>
        <v>3</v>
      </c>
      <c r="K40">
        <f t="shared" ref="K40" si="151">SEARCH("-",B40,J40+1)</f>
        <v>6</v>
      </c>
      <c r="L40" s="3">
        <f t="shared" ref="L40" si="152">DATE(MID(B40,K40+1,4),LEFT(B40,J40-1),MID(B40,J40+1,K40-J40-1))</f>
        <v>42696</v>
      </c>
      <c r="M40" t="str">
        <f t="shared" ref="M40" si="153">MID(B40,SEARCH(" ",B40)+1,99)</f>
        <v>9:53</v>
      </c>
      <c r="N40">
        <f t="shared" ref="N40" si="154">((M40+1)-"1.1.1900  0:00:00")*24*60</f>
        <v>593</v>
      </c>
      <c r="O40">
        <v>2</v>
      </c>
      <c r="P40" t="s">
        <v>105</v>
      </c>
      <c r="Q40" t="s">
        <v>106</v>
      </c>
      <c r="R40" t="s">
        <v>107</v>
      </c>
      <c r="S40">
        <v>3</v>
      </c>
    </row>
    <row r="41" spans="1:19" x14ac:dyDescent="0.25">
      <c r="A41" t="s">
        <v>23</v>
      </c>
      <c r="B41" s="1" t="s">
        <v>73</v>
      </c>
      <c r="C41" t="s">
        <v>27</v>
      </c>
      <c r="D41">
        <v>39</v>
      </c>
      <c r="E41" t="s">
        <v>32</v>
      </c>
      <c r="F41" t="s">
        <v>4</v>
      </c>
      <c r="G41" t="s">
        <v>3</v>
      </c>
      <c r="H41" t="s">
        <v>99</v>
      </c>
      <c r="I41" s="4">
        <v>42509</v>
      </c>
      <c r="J41">
        <f t="shared" ref="J41" si="155">SEARCH("-",B41)</f>
        <v>3</v>
      </c>
      <c r="K41">
        <f t="shared" ref="K41" si="156">SEARCH("-",B41,J41+1)</f>
        <v>6</v>
      </c>
      <c r="L41" s="3">
        <f t="shared" ref="L41" si="157">DATE(MID(B41,K41+1,4),LEFT(B41,J41-1),MID(B41,J41+1,K41-J41-1))</f>
        <v>42696</v>
      </c>
      <c r="M41" t="str">
        <f t="shared" ref="M41" si="158">MID(B41,SEARCH(" ",B41)+1,99)</f>
        <v>10:21</v>
      </c>
      <c r="N41">
        <f t="shared" ref="N41" si="159">((M41+1)-"1.1.1900  0:00:00")*24*60</f>
        <v>620.99999999999989</v>
      </c>
      <c r="O41">
        <v>2</v>
      </c>
      <c r="P41" t="s">
        <v>105</v>
      </c>
      <c r="Q41" t="s">
        <v>106</v>
      </c>
      <c r="R41" t="s">
        <v>107</v>
      </c>
      <c r="S41">
        <v>3</v>
      </c>
    </row>
    <row r="42" spans="1:19" x14ac:dyDescent="0.25">
      <c r="A42" t="s">
        <v>23</v>
      </c>
      <c r="B42" s="1" t="s">
        <v>74</v>
      </c>
      <c r="C42" t="s">
        <v>27</v>
      </c>
      <c r="D42">
        <v>40</v>
      </c>
      <c r="E42" t="s">
        <v>32</v>
      </c>
      <c r="F42" t="s">
        <v>4</v>
      </c>
      <c r="G42" t="s">
        <v>3</v>
      </c>
      <c r="H42" t="s">
        <v>99</v>
      </c>
      <c r="I42" s="4">
        <v>42509</v>
      </c>
      <c r="J42">
        <f t="shared" ref="J42" si="160">SEARCH("-",B42)</f>
        <v>3</v>
      </c>
      <c r="K42">
        <f t="shared" ref="K42" si="161">SEARCH("-",B42,J42+1)</f>
        <v>6</v>
      </c>
      <c r="L42" s="3">
        <f t="shared" ref="L42" si="162">DATE(MID(B42,K42+1,4),LEFT(B42,J42-1),MID(B42,J42+1,K42-J42-1))</f>
        <v>42696</v>
      </c>
      <c r="M42" t="str">
        <f t="shared" ref="M42" si="163">MID(B42,SEARCH(" ",B42)+1,99)</f>
        <v>13:29</v>
      </c>
      <c r="N42">
        <f t="shared" ref="N42" si="164">((M42+1)-"1.1.1900  0:00:00")*24*60</f>
        <v>808.99999999999989</v>
      </c>
      <c r="O42">
        <v>2</v>
      </c>
      <c r="P42" t="s">
        <v>105</v>
      </c>
      <c r="Q42" t="s">
        <v>106</v>
      </c>
      <c r="R42" t="s">
        <v>107</v>
      </c>
      <c r="S42">
        <v>3</v>
      </c>
    </row>
    <row r="43" spans="1:19" x14ac:dyDescent="0.25">
      <c r="A43" t="s">
        <v>23</v>
      </c>
      <c r="B43" s="1" t="s">
        <v>75</v>
      </c>
      <c r="C43" t="s">
        <v>27</v>
      </c>
      <c r="D43">
        <v>41</v>
      </c>
      <c r="E43" t="s">
        <v>32</v>
      </c>
      <c r="F43" t="s">
        <v>4</v>
      </c>
      <c r="G43" t="s">
        <v>3</v>
      </c>
      <c r="H43" t="s">
        <v>99</v>
      </c>
      <c r="I43" s="4">
        <v>42509</v>
      </c>
      <c r="J43">
        <f t="shared" ref="J43:J44" si="165">SEARCH("-",B43)</f>
        <v>3</v>
      </c>
      <c r="K43">
        <f t="shared" ref="K43:K44" si="166">SEARCH("-",B43,J43+1)</f>
        <v>6</v>
      </c>
      <c r="L43" s="3">
        <f t="shared" ref="L43:L44" si="167">DATE(MID(B43,K43+1,4),LEFT(B43,J43-1),MID(B43,J43+1,K43-J43-1))</f>
        <v>42697</v>
      </c>
      <c r="M43" t="str">
        <f t="shared" ref="M43:M44" si="168">MID(B43,SEARCH(" ",B43)+1,99)</f>
        <v>11:2</v>
      </c>
      <c r="N43">
        <f t="shared" ref="N43:N44" si="169">((M43+1)-"1.1.1900  0:00:00")*24*60</f>
        <v>661.99999999999989</v>
      </c>
      <c r="O43">
        <v>3</v>
      </c>
      <c r="P43" t="s">
        <v>105</v>
      </c>
      <c r="Q43" t="s">
        <v>106</v>
      </c>
      <c r="R43" t="s">
        <v>107</v>
      </c>
      <c r="S43">
        <v>3</v>
      </c>
    </row>
    <row r="44" spans="1:19" x14ac:dyDescent="0.25">
      <c r="A44" t="s">
        <v>23</v>
      </c>
      <c r="B44" s="1" t="s">
        <v>76</v>
      </c>
      <c r="C44" t="s">
        <v>27</v>
      </c>
      <c r="D44">
        <v>42</v>
      </c>
      <c r="E44" t="s">
        <v>32</v>
      </c>
      <c r="F44" t="s">
        <v>4</v>
      </c>
      <c r="G44" t="s">
        <v>3</v>
      </c>
      <c r="H44" t="s">
        <v>99</v>
      </c>
      <c r="I44" s="4">
        <v>42509</v>
      </c>
      <c r="J44">
        <f t="shared" si="165"/>
        <v>3</v>
      </c>
      <c r="K44">
        <f t="shared" si="166"/>
        <v>6</v>
      </c>
      <c r="L44" s="3">
        <f t="shared" si="167"/>
        <v>42697</v>
      </c>
      <c r="M44" t="str">
        <f t="shared" si="168"/>
        <v>11:7</v>
      </c>
      <c r="N44">
        <f t="shared" si="169"/>
        <v>667</v>
      </c>
      <c r="O44">
        <v>3</v>
      </c>
      <c r="P44" t="s">
        <v>105</v>
      </c>
      <c r="Q44" t="s">
        <v>106</v>
      </c>
      <c r="R44" t="s">
        <v>107</v>
      </c>
      <c r="S44">
        <v>3</v>
      </c>
    </row>
    <row r="45" spans="1:19" x14ac:dyDescent="0.25">
      <c r="A45" t="s">
        <v>26</v>
      </c>
      <c r="B45" s="1" t="s">
        <v>77</v>
      </c>
      <c r="C45" t="s">
        <v>27</v>
      </c>
      <c r="D45">
        <v>43</v>
      </c>
      <c r="E45" t="s">
        <v>34</v>
      </c>
      <c r="F45" t="s">
        <v>2</v>
      </c>
      <c r="G45" t="s">
        <v>3</v>
      </c>
      <c r="H45" t="s">
        <v>99</v>
      </c>
      <c r="I45" s="4">
        <v>42509</v>
      </c>
      <c r="J45">
        <f t="shared" ref="J45:J46" si="170">SEARCH("-",B45)</f>
        <v>3</v>
      </c>
      <c r="K45">
        <f t="shared" ref="K45:K46" si="171">SEARCH("-",B45,J45+1)</f>
        <v>6</v>
      </c>
      <c r="L45" s="3">
        <f t="shared" ref="L45:L46" si="172">DATE(MID(B45,K45+1,4),LEFT(B45,J45-1),MID(B45,J45+1,K45-J45-1))</f>
        <v>42697</v>
      </c>
      <c r="M45" t="str">
        <f t="shared" ref="M45:M46" si="173">MID(B45,SEARCH(" ",B45)+1,99)</f>
        <v>12:31</v>
      </c>
      <c r="N45">
        <f t="shared" ref="N45:N46" si="174">((M45+1)-"1.1.1900  0:00:00")*24*60</f>
        <v>751</v>
      </c>
      <c r="O45">
        <v>3</v>
      </c>
      <c r="P45" t="s">
        <v>105</v>
      </c>
      <c r="Q45" t="s">
        <v>106</v>
      </c>
      <c r="R45" t="s">
        <v>107</v>
      </c>
      <c r="S45">
        <v>3</v>
      </c>
    </row>
    <row r="46" spans="1:19" x14ac:dyDescent="0.25">
      <c r="A46" t="s">
        <v>26</v>
      </c>
      <c r="B46" s="1" t="s">
        <v>78</v>
      </c>
      <c r="C46" t="s">
        <v>27</v>
      </c>
      <c r="D46">
        <v>44</v>
      </c>
      <c r="E46" t="s">
        <v>34</v>
      </c>
      <c r="F46" t="s">
        <v>2</v>
      </c>
      <c r="G46" t="s">
        <v>3</v>
      </c>
      <c r="H46" t="s">
        <v>99</v>
      </c>
      <c r="I46" s="4">
        <v>42509</v>
      </c>
      <c r="J46">
        <f t="shared" si="170"/>
        <v>3</v>
      </c>
      <c r="K46">
        <f t="shared" si="171"/>
        <v>6</v>
      </c>
      <c r="L46" s="3">
        <f t="shared" si="172"/>
        <v>42697</v>
      </c>
      <c r="M46" t="str">
        <f t="shared" si="173"/>
        <v>12:36</v>
      </c>
      <c r="N46">
        <f t="shared" si="174"/>
        <v>755.99999999999989</v>
      </c>
      <c r="O46">
        <v>3</v>
      </c>
      <c r="P46" t="s">
        <v>105</v>
      </c>
      <c r="Q46" t="s">
        <v>106</v>
      </c>
      <c r="R46" t="s">
        <v>107</v>
      </c>
      <c r="S46">
        <v>3</v>
      </c>
    </row>
    <row r="47" spans="1:19" x14ac:dyDescent="0.25">
      <c r="A47" t="s">
        <v>24</v>
      </c>
      <c r="B47" s="1" t="s">
        <v>79</v>
      </c>
      <c r="C47" t="s">
        <v>27</v>
      </c>
      <c r="D47">
        <v>45</v>
      </c>
      <c r="E47" t="s">
        <v>31</v>
      </c>
      <c r="F47" t="s">
        <v>4</v>
      </c>
      <c r="G47" t="s">
        <v>3</v>
      </c>
      <c r="H47" t="s">
        <v>99</v>
      </c>
      <c r="I47" s="4">
        <v>42509</v>
      </c>
      <c r="J47">
        <f t="shared" ref="J47" si="175">SEARCH("-",B47)</f>
        <v>3</v>
      </c>
      <c r="K47">
        <f t="shared" ref="K47" si="176">SEARCH("-",B47,J47+1)</f>
        <v>6</v>
      </c>
      <c r="L47" s="3">
        <f t="shared" ref="L47" si="177">DATE(MID(B47,K47+1,4),LEFT(B47,J47-1),MID(B47,J47+1,K47-J47-1))</f>
        <v>42697</v>
      </c>
      <c r="M47" t="str">
        <f t="shared" ref="M47" si="178">MID(B47,SEARCH(" ",B47)+1,99)</f>
        <v>19:33</v>
      </c>
      <c r="N47">
        <f t="shared" ref="N47" si="179">((M47+1)-"1.1.1900  0:00:00")*24*60</f>
        <v>1172.9999999999998</v>
      </c>
      <c r="O47">
        <v>3</v>
      </c>
      <c r="P47" t="s">
        <v>105</v>
      </c>
      <c r="Q47" t="s">
        <v>112</v>
      </c>
      <c r="R47" t="s">
        <v>107</v>
      </c>
      <c r="S47">
        <v>5</v>
      </c>
    </row>
    <row r="48" spans="1:19" x14ac:dyDescent="0.25">
      <c r="A48" t="s">
        <v>23</v>
      </c>
      <c r="B48" s="1" t="s">
        <v>80</v>
      </c>
      <c r="C48" t="s">
        <v>27</v>
      </c>
      <c r="D48">
        <v>46</v>
      </c>
      <c r="E48" t="s">
        <v>32</v>
      </c>
      <c r="F48" t="s">
        <v>4</v>
      </c>
      <c r="G48" t="s">
        <v>3</v>
      </c>
      <c r="H48" t="s">
        <v>99</v>
      </c>
      <c r="I48" s="4">
        <v>42509</v>
      </c>
      <c r="J48">
        <f t="shared" ref="J48:J49" si="180">SEARCH("-",B48)</f>
        <v>3</v>
      </c>
      <c r="K48">
        <f t="shared" ref="K48:K49" si="181">SEARCH("-",B48,J48+1)</f>
        <v>6</v>
      </c>
      <c r="L48" s="3">
        <f t="shared" ref="L48:L49" si="182">DATE(MID(B48,K48+1,4),LEFT(B48,J48-1),MID(B48,J48+1,K48-J48-1))</f>
        <v>42698</v>
      </c>
      <c r="M48" t="str">
        <f t="shared" ref="M48:M49" si="183">MID(B48,SEARCH(" ",B48)+1,99)</f>
        <v>9:8</v>
      </c>
      <c r="N48">
        <f t="shared" ref="N48:N49" si="184">((M48+1)-"1.1.1900  0:00:00")*24*60</f>
        <v>548</v>
      </c>
      <c r="O48">
        <v>4</v>
      </c>
      <c r="P48" t="s">
        <v>105</v>
      </c>
      <c r="Q48" t="s">
        <v>106</v>
      </c>
      <c r="R48" t="s">
        <v>107</v>
      </c>
      <c r="S48">
        <v>3</v>
      </c>
    </row>
    <row r="49" spans="1:19" x14ac:dyDescent="0.25">
      <c r="A49" t="s">
        <v>23</v>
      </c>
      <c r="B49" s="1" t="s">
        <v>81</v>
      </c>
      <c r="C49" t="s">
        <v>27</v>
      </c>
      <c r="D49">
        <v>47</v>
      </c>
      <c r="E49" t="s">
        <v>32</v>
      </c>
      <c r="F49" t="s">
        <v>4</v>
      </c>
      <c r="G49" t="s">
        <v>3</v>
      </c>
      <c r="H49" t="s">
        <v>99</v>
      </c>
      <c r="I49" s="4">
        <v>42509</v>
      </c>
      <c r="J49">
        <f t="shared" si="180"/>
        <v>3</v>
      </c>
      <c r="K49">
        <f t="shared" si="181"/>
        <v>6</v>
      </c>
      <c r="L49" s="3">
        <f t="shared" si="182"/>
        <v>42698</v>
      </c>
      <c r="M49" t="str">
        <f t="shared" si="183"/>
        <v>9:18</v>
      </c>
      <c r="N49">
        <f t="shared" si="184"/>
        <v>557.99999999999989</v>
      </c>
      <c r="O49">
        <v>4</v>
      </c>
      <c r="P49" t="s">
        <v>105</v>
      </c>
      <c r="Q49" t="s">
        <v>106</v>
      </c>
      <c r="R49" t="s">
        <v>107</v>
      </c>
      <c r="S49">
        <v>3</v>
      </c>
    </row>
    <row r="50" spans="1:19" x14ac:dyDescent="0.25">
      <c r="A50" t="s">
        <v>23</v>
      </c>
      <c r="B50" s="1" t="s">
        <v>82</v>
      </c>
      <c r="C50" t="s">
        <v>27</v>
      </c>
      <c r="D50">
        <v>48</v>
      </c>
      <c r="E50" t="s">
        <v>32</v>
      </c>
      <c r="F50" t="s">
        <v>4</v>
      </c>
      <c r="G50" t="s">
        <v>3</v>
      </c>
      <c r="H50" t="s">
        <v>99</v>
      </c>
      <c r="I50" s="4">
        <v>42509</v>
      </c>
      <c r="J50">
        <f t="shared" ref="J50" si="185">SEARCH("-",B50)</f>
        <v>3</v>
      </c>
      <c r="K50">
        <f t="shared" ref="K50" si="186">SEARCH("-",B50,J50+1)</f>
        <v>6</v>
      </c>
      <c r="L50" s="3">
        <f t="shared" ref="L50" si="187">DATE(MID(B50,K50+1,4),LEFT(B50,J50-1),MID(B50,J50+1,K50-J50-1))</f>
        <v>42699</v>
      </c>
      <c r="M50" t="str">
        <f t="shared" ref="M50" si="188">MID(B50,SEARCH(" ",B50)+1,99)</f>
        <v>10:45</v>
      </c>
      <c r="N50">
        <f t="shared" ref="N50" si="189">((M50+1)-"1.1.1900  0:00:00")*24*60</f>
        <v>645.00000000000011</v>
      </c>
      <c r="O50">
        <v>5</v>
      </c>
      <c r="P50" t="s">
        <v>105</v>
      </c>
      <c r="Q50" t="s">
        <v>106</v>
      </c>
      <c r="R50" t="s">
        <v>107</v>
      </c>
      <c r="S50">
        <v>3</v>
      </c>
    </row>
    <row r="51" spans="1:19" x14ac:dyDescent="0.25">
      <c r="A51" t="s">
        <v>24</v>
      </c>
      <c r="B51" s="1" t="s">
        <v>83</v>
      </c>
      <c r="C51" t="s">
        <v>27</v>
      </c>
      <c r="D51">
        <v>49</v>
      </c>
      <c r="E51" t="s">
        <v>31</v>
      </c>
      <c r="F51" t="s">
        <v>4</v>
      </c>
      <c r="G51" t="s">
        <v>3</v>
      </c>
      <c r="H51" t="s">
        <v>99</v>
      </c>
      <c r="I51" s="4">
        <v>42509</v>
      </c>
      <c r="J51">
        <f t="shared" ref="J51" si="190">SEARCH("-",B51)</f>
        <v>3</v>
      </c>
      <c r="K51">
        <f t="shared" ref="K51" si="191">SEARCH("-",B51,J51+1)</f>
        <v>6</v>
      </c>
      <c r="L51" s="3">
        <f t="shared" ref="L51" si="192">DATE(MID(B51,K51+1,4),LEFT(B51,J51-1),MID(B51,J51+1,K51-J51-1))</f>
        <v>42700</v>
      </c>
      <c r="M51" t="str">
        <f t="shared" ref="M51" si="193">MID(B51,SEARCH(" ",B51)+1,99)</f>
        <v>10:40</v>
      </c>
      <c r="N51">
        <f t="shared" ref="N51" si="194">((M51+1)-"1.1.1900  0:00:00")*24*60</f>
        <v>640</v>
      </c>
      <c r="O51">
        <v>6</v>
      </c>
      <c r="P51" t="s">
        <v>108</v>
      </c>
      <c r="Q51" t="s">
        <v>109</v>
      </c>
      <c r="R51" t="s">
        <v>110</v>
      </c>
      <c r="S51">
        <v>4</v>
      </c>
    </row>
    <row r="52" spans="1:19" x14ac:dyDescent="0.25">
      <c r="A52" t="s">
        <v>24</v>
      </c>
      <c r="B52" s="1" t="s">
        <v>84</v>
      </c>
      <c r="C52" t="s">
        <v>27</v>
      </c>
      <c r="D52">
        <v>50</v>
      </c>
      <c r="E52" t="s">
        <v>31</v>
      </c>
      <c r="F52" t="s">
        <v>4</v>
      </c>
      <c r="G52" t="s">
        <v>3</v>
      </c>
      <c r="H52" t="s">
        <v>99</v>
      </c>
      <c r="I52" s="4">
        <v>42509</v>
      </c>
      <c r="J52">
        <f t="shared" ref="J52:J53" si="195">SEARCH("-",B52)</f>
        <v>3</v>
      </c>
      <c r="K52">
        <f t="shared" ref="K52:K53" si="196">SEARCH("-",B52,J52+1)</f>
        <v>6</v>
      </c>
      <c r="L52" s="3">
        <f t="shared" ref="L52:L53" si="197">DATE(MID(B52,K52+1,4),LEFT(B52,J52-1),MID(B52,J52+1,K52-J52-1))</f>
        <v>42701</v>
      </c>
      <c r="M52" t="str">
        <f t="shared" ref="M52:M53" si="198">MID(B52,SEARCH(" ",B52)+1,99)</f>
        <v>11:18</v>
      </c>
      <c r="N52">
        <f t="shared" ref="N52:N53" si="199">((M52+1)-"1.1.1900  0:00:00")*24*60</f>
        <v>678.00000000000011</v>
      </c>
      <c r="O52">
        <v>7</v>
      </c>
      <c r="P52" t="s">
        <v>108</v>
      </c>
      <c r="Q52" t="s">
        <v>109</v>
      </c>
      <c r="R52" t="s">
        <v>110</v>
      </c>
      <c r="S52">
        <v>4</v>
      </c>
    </row>
    <row r="53" spans="1:19" x14ac:dyDescent="0.25">
      <c r="A53" t="s">
        <v>25</v>
      </c>
      <c r="B53" s="1" t="s">
        <v>85</v>
      </c>
      <c r="C53" t="s">
        <v>27</v>
      </c>
      <c r="D53">
        <v>51</v>
      </c>
      <c r="E53" t="s">
        <v>35</v>
      </c>
      <c r="F53" t="s">
        <v>98</v>
      </c>
      <c r="G53" t="s">
        <v>3</v>
      </c>
      <c r="H53" t="s">
        <v>99</v>
      </c>
      <c r="I53" s="4">
        <v>42509</v>
      </c>
      <c r="J53">
        <f t="shared" si="195"/>
        <v>3</v>
      </c>
      <c r="K53">
        <f t="shared" si="196"/>
        <v>6</v>
      </c>
      <c r="L53" s="3">
        <f t="shared" si="197"/>
        <v>42701</v>
      </c>
      <c r="M53" t="str">
        <f t="shared" si="198"/>
        <v>18:19</v>
      </c>
      <c r="N53">
        <f t="shared" si="199"/>
        <v>1098.9999999999998</v>
      </c>
      <c r="O53">
        <v>7</v>
      </c>
      <c r="P53" t="s">
        <v>108</v>
      </c>
      <c r="Q53" t="s">
        <v>109</v>
      </c>
      <c r="R53" t="s">
        <v>110</v>
      </c>
      <c r="S53">
        <v>4</v>
      </c>
    </row>
    <row r="54" spans="1:19" x14ac:dyDescent="0.25">
      <c r="A54" t="s">
        <v>23</v>
      </c>
      <c r="B54" s="1" t="s">
        <v>86</v>
      </c>
      <c r="C54" t="s">
        <v>27</v>
      </c>
      <c r="D54">
        <v>52</v>
      </c>
      <c r="E54" t="s">
        <v>32</v>
      </c>
      <c r="F54" t="s">
        <v>4</v>
      </c>
      <c r="G54" t="s">
        <v>3</v>
      </c>
      <c r="H54" t="s">
        <v>99</v>
      </c>
      <c r="I54" s="4">
        <v>42509</v>
      </c>
      <c r="J54">
        <f t="shared" ref="J54" si="200">SEARCH("-",B54)</f>
        <v>3</v>
      </c>
      <c r="K54">
        <f t="shared" ref="K54" si="201">SEARCH("-",B54,J54+1)</f>
        <v>6</v>
      </c>
      <c r="L54" s="3">
        <f t="shared" ref="L54" si="202">DATE(MID(B54,K54+1,4),LEFT(B54,J54-1),MID(B54,J54+1,K54-J54-1))</f>
        <v>42702</v>
      </c>
      <c r="M54" t="str">
        <f t="shared" ref="M54" si="203">MID(B54,SEARCH(" ",B54)+1,99)</f>
        <v>8:39</v>
      </c>
      <c r="N54">
        <f t="shared" ref="N54" si="204">((M54+1)-"1.1.1900  0:00:00")*24*60</f>
        <v>518.99999999999989</v>
      </c>
      <c r="O54">
        <v>1</v>
      </c>
      <c r="P54" t="s">
        <v>105</v>
      </c>
      <c r="Q54" t="s">
        <v>106</v>
      </c>
      <c r="R54" t="s">
        <v>107</v>
      </c>
      <c r="S54">
        <v>3</v>
      </c>
    </row>
    <row r="55" spans="1:19" x14ac:dyDescent="0.25">
      <c r="A55" t="s">
        <v>26</v>
      </c>
      <c r="B55" s="1" t="s">
        <v>87</v>
      </c>
      <c r="C55" t="s">
        <v>27</v>
      </c>
      <c r="D55">
        <v>53</v>
      </c>
      <c r="E55" t="s">
        <v>34</v>
      </c>
      <c r="F55" t="s">
        <v>2</v>
      </c>
      <c r="G55" t="s">
        <v>3</v>
      </c>
      <c r="H55" t="s">
        <v>99</v>
      </c>
      <c r="I55" s="4">
        <v>42509</v>
      </c>
      <c r="J55">
        <f t="shared" ref="J55" si="205">SEARCH("-",B55)</f>
        <v>3</v>
      </c>
      <c r="K55">
        <f t="shared" ref="K55" si="206">SEARCH("-",B55,J55+1)</f>
        <v>6</v>
      </c>
      <c r="L55" s="3">
        <f t="shared" ref="L55" si="207">DATE(MID(B55,K55+1,4),LEFT(B55,J55-1),MID(B55,J55+1,K55-J55-1))</f>
        <v>42702</v>
      </c>
      <c r="M55" t="str">
        <f t="shared" ref="M55" si="208">MID(B55,SEARCH(" ",B55)+1,99)</f>
        <v>12:13</v>
      </c>
      <c r="N55">
        <f t="shared" ref="N55" si="209">((M55+1)-"1.1.1900  0:00:00")*24*60</f>
        <v>733.00000000000011</v>
      </c>
      <c r="O55">
        <v>1</v>
      </c>
      <c r="P55" t="s">
        <v>105</v>
      </c>
      <c r="Q55" t="s">
        <v>106</v>
      </c>
      <c r="R55" t="s">
        <v>107</v>
      </c>
      <c r="S55">
        <v>3</v>
      </c>
    </row>
    <row r="56" spans="1:19" x14ac:dyDescent="0.25">
      <c r="A56" t="s">
        <v>26</v>
      </c>
      <c r="B56" s="1" t="s">
        <v>88</v>
      </c>
      <c r="C56" t="s">
        <v>27</v>
      </c>
      <c r="D56">
        <v>54</v>
      </c>
      <c r="E56" t="s">
        <v>34</v>
      </c>
      <c r="F56" t="s">
        <v>2</v>
      </c>
      <c r="G56" t="s">
        <v>3</v>
      </c>
      <c r="H56" t="s">
        <v>99</v>
      </c>
      <c r="I56" s="4">
        <v>42509</v>
      </c>
      <c r="J56">
        <f t="shared" ref="J56" si="210">SEARCH("-",B56)</f>
        <v>3</v>
      </c>
      <c r="K56">
        <f t="shared" ref="K56" si="211">SEARCH("-",B56,J56+1)</f>
        <v>6</v>
      </c>
      <c r="L56" s="3">
        <f t="shared" ref="L56" si="212">DATE(MID(B56,K56+1,4),LEFT(B56,J56-1),MID(B56,J56+1,K56-J56-1))</f>
        <v>42702</v>
      </c>
      <c r="M56" t="str">
        <f t="shared" ref="M56" si="213">MID(B56,SEARCH(" ",B56)+1,99)</f>
        <v>15:56</v>
      </c>
      <c r="N56">
        <f t="shared" ref="N56" si="214">((M56+1)-"1.1.1900  0:00:00")*24*60</f>
        <v>955.99999999999977</v>
      </c>
      <c r="O56">
        <v>1</v>
      </c>
      <c r="P56" t="s">
        <v>105</v>
      </c>
      <c r="Q56" t="s">
        <v>106</v>
      </c>
      <c r="R56" t="s">
        <v>107</v>
      </c>
      <c r="S56">
        <v>3</v>
      </c>
    </row>
    <row r="57" spans="1:19" x14ac:dyDescent="0.25">
      <c r="A57" t="s">
        <v>23</v>
      </c>
      <c r="B57" s="1" t="s">
        <v>89</v>
      </c>
      <c r="C57" t="s">
        <v>27</v>
      </c>
      <c r="D57">
        <v>55</v>
      </c>
      <c r="E57" t="s">
        <v>32</v>
      </c>
      <c r="F57" t="s">
        <v>4</v>
      </c>
      <c r="G57" t="s">
        <v>3</v>
      </c>
      <c r="H57" t="s">
        <v>99</v>
      </c>
      <c r="I57" s="4">
        <v>42509</v>
      </c>
      <c r="J57">
        <f t="shared" ref="J57" si="215">SEARCH("-",B57)</f>
        <v>3</v>
      </c>
      <c r="K57">
        <f t="shared" ref="K57" si="216">SEARCH("-",B57,J57+1)</f>
        <v>6</v>
      </c>
      <c r="L57" s="3">
        <f t="shared" ref="L57" si="217">DATE(MID(B57,K57+1,4),LEFT(B57,J57-1),MID(B57,J57+1,K57-J57-1))</f>
        <v>42703</v>
      </c>
      <c r="M57" t="str">
        <f t="shared" ref="M57" si="218">MID(B57,SEARCH(" ",B57)+1,99)</f>
        <v>14:14</v>
      </c>
      <c r="N57">
        <f t="shared" ref="N57" si="219">((M57+1)-"1.1.1900  0:00:00")*24*60</f>
        <v>853.99999999999989</v>
      </c>
      <c r="O57">
        <v>2</v>
      </c>
      <c r="P57" t="s">
        <v>105</v>
      </c>
      <c r="Q57" t="s">
        <v>106</v>
      </c>
      <c r="R57" t="s">
        <v>107</v>
      </c>
      <c r="S57">
        <v>3</v>
      </c>
    </row>
    <row r="58" spans="1:19" x14ac:dyDescent="0.25">
      <c r="A58" t="s">
        <v>26</v>
      </c>
      <c r="B58" s="1" t="s">
        <v>90</v>
      </c>
      <c r="C58" t="s">
        <v>27</v>
      </c>
      <c r="D58">
        <v>56</v>
      </c>
      <c r="E58" t="s">
        <v>34</v>
      </c>
      <c r="F58" t="s">
        <v>2</v>
      </c>
      <c r="G58" t="s">
        <v>3</v>
      </c>
      <c r="H58" t="s">
        <v>99</v>
      </c>
      <c r="I58" s="4">
        <v>42509</v>
      </c>
      <c r="J58">
        <f t="shared" ref="J58:J59" si="220">SEARCH("-",B58)</f>
        <v>3</v>
      </c>
      <c r="K58">
        <f t="shared" ref="K58:K59" si="221">SEARCH("-",B58,J58+1)</f>
        <v>6</v>
      </c>
      <c r="L58" s="3">
        <f t="shared" ref="L58:L59" si="222">DATE(MID(B58,K58+1,4),LEFT(B58,J58-1),MID(B58,J58+1,K58-J58-1))</f>
        <v>42703</v>
      </c>
      <c r="M58" t="str">
        <f t="shared" ref="M58:M59" si="223">MID(B58,SEARCH(" ",B58)+1,99)</f>
        <v>14:42</v>
      </c>
      <c r="N58">
        <f t="shared" ref="N58:N59" si="224">((M58+1)-"1.1.1900  0:00:00")*24*60</f>
        <v>881.99999999999977</v>
      </c>
      <c r="O58">
        <v>2</v>
      </c>
      <c r="P58" t="s">
        <v>105</v>
      </c>
      <c r="Q58" t="s">
        <v>106</v>
      </c>
      <c r="R58" t="s">
        <v>107</v>
      </c>
      <c r="S58">
        <v>3</v>
      </c>
    </row>
    <row r="59" spans="1:19" x14ac:dyDescent="0.25">
      <c r="A59" t="s">
        <v>26</v>
      </c>
      <c r="B59" s="1" t="s">
        <v>91</v>
      </c>
      <c r="C59" t="s">
        <v>27</v>
      </c>
      <c r="D59">
        <v>57</v>
      </c>
      <c r="E59" t="s">
        <v>34</v>
      </c>
      <c r="F59" t="s">
        <v>2</v>
      </c>
      <c r="G59" t="s">
        <v>3</v>
      </c>
      <c r="H59" t="s">
        <v>99</v>
      </c>
      <c r="I59" s="4">
        <v>42509</v>
      </c>
      <c r="J59">
        <f t="shared" si="220"/>
        <v>3</v>
      </c>
      <c r="K59">
        <f t="shared" si="221"/>
        <v>6</v>
      </c>
      <c r="L59" s="3">
        <f t="shared" si="222"/>
        <v>42703</v>
      </c>
      <c r="M59" t="str">
        <f t="shared" si="223"/>
        <v>15:47</v>
      </c>
      <c r="N59">
        <f t="shared" si="224"/>
        <v>947</v>
      </c>
      <c r="O59">
        <v>2</v>
      </c>
      <c r="P59" t="s">
        <v>105</v>
      </c>
      <c r="Q59" t="s">
        <v>106</v>
      </c>
      <c r="R59" t="s">
        <v>107</v>
      </c>
      <c r="S59">
        <v>3</v>
      </c>
    </row>
    <row r="60" spans="1:19" x14ac:dyDescent="0.25">
      <c r="A60" t="s">
        <v>24</v>
      </c>
      <c r="B60" s="1" t="s">
        <v>92</v>
      </c>
      <c r="C60" t="s">
        <v>27</v>
      </c>
      <c r="D60">
        <v>58</v>
      </c>
      <c r="E60" t="s">
        <v>31</v>
      </c>
      <c r="F60" t="s">
        <v>4</v>
      </c>
      <c r="G60" t="s">
        <v>3</v>
      </c>
      <c r="H60" t="s">
        <v>99</v>
      </c>
      <c r="I60" s="4">
        <v>42509</v>
      </c>
      <c r="J60">
        <f t="shared" ref="J60" si="225">SEARCH("-",B60)</f>
        <v>3</v>
      </c>
      <c r="K60">
        <f t="shared" ref="K60" si="226">SEARCH("-",B60,J60+1)</f>
        <v>6</v>
      </c>
      <c r="L60" s="3">
        <f t="shared" ref="L60" si="227">DATE(MID(B60,K60+1,4),LEFT(B60,J60-1),MID(B60,J60+1,K60-J60-1))</f>
        <v>42703</v>
      </c>
      <c r="M60" t="str">
        <f t="shared" ref="M60" si="228">MID(B60,SEARCH(" ",B60)+1,99)</f>
        <v>18:7</v>
      </c>
      <c r="N60">
        <f t="shared" ref="N60" si="229">((M60+1)-"1.1.1900  0:00:00")*24*60</f>
        <v>1086.9999999999998</v>
      </c>
      <c r="O60">
        <v>2</v>
      </c>
      <c r="P60" t="s">
        <v>105</v>
      </c>
      <c r="Q60" t="s">
        <v>113</v>
      </c>
      <c r="R60" t="s">
        <v>107</v>
      </c>
      <c r="S60">
        <v>4</v>
      </c>
    </row>
    <row r="61" spans="1:19" x14ac:dyDescent="0.25">
      <c r="A61" t="s">
        <v>23</v>
      </c>
      <c r="B61" s="1" t="s">
        <v>93</v>
      </c>
      <c r="C61" t="s">
        <v>27</v>
      </c>
      <c r="D61">
        <v>59</v>
      </c>
      <c r="E61" t="s">
        <v>32</v>
      </c>
      <c r="F61" t="s">
        <v>4</v>
      </c>
      <c r="G61" t="s">
        <v>3</v>
      </c>
      <c r="H61" t="s">
        <v>99</v>
      </c>
      <c r="I61" s="4">
        <v>42509</v>
      </c>
      <c r="J61">
        <f t="shared" ref="J61" si="230">SEARCH("-",B61)</f>
        <v>3</v>
      </c>
      <c r="K61">
        <f t="shared" ref="K61" si="231">SEARCH("-",B61,J61+1)</f>
        <v>6</v>
      </c>
      <c r="L61" s="3">
        <f t="shared" ref="L61" si="232">DATE(MID(B61,K61+1,4),LEFT(B61,J61-1),MID(B61,J61+1,K61-J61-1))</f>
        <v>42704</v>
      </c>
      <c r="M61" t="str">
        <f t="shared" ref="M61" si="233">MID(B61,SEARCH(" ",B61)+1,99)</f>
        <v>13:4</v>
      </c>
      <c r="N61">
        <f t="shared" ref="N61" si="234">((M61+1)-"1.1.1900  0:00:00")*24*60</f>
        <v>783.99999999999977</v>
      </c>
      <c r="O61">
        <v>3</v>
      </c>
      <c r="P61" t="s">
        <v>105</v>
      </c>
      <c r="Q61" t="s">
        <v>106</v>
      </c>
      <c r="R61" t="s">
        <v>107</v>
      </c>
      <c r="S61">
        <v>3</v>
      </c>
    </row>
    <row r="62" spans="1:19" x14ac:dyDescent="0.25">
      <c r="A62" t="s">
        <v>26</v>
      </c>
      <c r="B62" s="1" t="s">
        <v>94</v>
      </c>
      <c r="C62" t="s">
        <v>27</v>
      </c>
      <c r="D62">
        <v>60</v>
      </c>
      <c r="E62" t="s">
        <v>34</v>
      </c>
      <c r="F62" t="s">
        <v>2</v>
      </c>
      <c r="G62" t="s">
        <v>3</v>
      </c>
      <c r="H62" t="s">
        <v>99</v>
      </c>
      <c r="I62" s="4">
        <v>42509</v>
      </c>
      <c r="J62">
        <f t="shared" ref="J62:J64" si="235">SEARCH("-",B62)</f>
        <v>3</v>
      </c>
      <c r="K62">
        <f t="shared" ref="K62:K64" si="236">SEARCH("-",B62,J62+1)</f>
        <v>6</v>
      </c>
      <c r="L62" s="3">
        <f t="shared" ref="L62:L64" si="237">DATE(MID(B62,K62+1,4),LEFT(B62,J62-1),MID(B62,J62+1,K62-J62-1))</f>
        <v>42705</v>
      </c>
      <c r="M62" t="str">
        <f t="shared" ref="M62:M64" si="238">MID(B62,SEARCH(" ",B62)+1,99)</f>
        <v>11:04:00</v>
      </c>
      <c r="N62">
        <f t="shared" ref="N62:N64" si="239">((M62+1)-"1.1.1900  0:00:00")*24*60</f>
        <v>663.99999999999989</v>
      </c>
      <c r="O62">
        <v>4</v>
      </c>
      <c r="P62" t="s">
        <v>105</v>
      </c>
      <c r="Q62" t="s">
        <v>106</v>
      </c>
      <c r="R62" t="s">
        <v>107</v>
      </c>
      <c r="S62">
        <v>3</v>
      </c>
    </row>
    <row r="63" spans="1:19" x14ac:dyDescent="0.25">
      <c r="A63" t="s">
        <v>26</v>
      </c>
      <c r="B63" s="1" t="s">
        <v>95</v>
      </c>
      <c r="C63" t="s">
        <v>27</v>
      </c>
      <c r="D63">
        <v>61</v>
      </c>
      <c r="E63" t="s">
        <v>34</v>
      </c>
      <c r="F63" t="s">
        <v>2</v>
      </c>
      <c r="G63" t="s">
        <v>3</v>
      </c>
      <c r="H63" t="s">
        <v>99</v>
      </c>
      <c r="I63" s="4">
        <v>42509</v>
      </c>
      <c r="J63">
        <f t="shared" si="235"/>
        <v>3</v>
      </c>
      <c r="K63">
        <f t="shared" si="236"/>
        <v>6</v>
      </c>
      <c r="L63" s="3">
        <f t="shared" si="237"/>
        <v>42705</v>
      </c>
      <c r="M63" t="str">
        <f t="shared" si="238"/>
        <v>12:23:00</v>
      </c>
      <c r="N63">
        <f t="shared" si="239"/>
        <v>742.99999999999977</v>
      </c>
      <c r="O63">
        <v>4</v>
      </c>
      <c r="P63" t="s">
        <v>105</v>
      </c>
      <c r="Q63" t="s">
        <v>106</v>
      </c>
      <c r="R63" t="s">
        <v>107</v>
      </c>
      <c r="S63">
        <v>3</v>
      </c>
    </row>
    <row r="64" spans="1:19" x14ac:dyDescent="0.25">
      <c r="A64" t="s">
        <v>26</v>
      </c>
      <c r="B64" s="1" t="s">
        <v>96</v>
      </c>
      <c r="C64" t="s">
        <v>27</v>
      </c>
      <c r="D64">
        <v>62</v>
      </c>
      <c r="E64" t="s">
        <v>34</v>
      </c>
      <c r="F64" t="s">
        <v>2</v>
      </c>
      <c r="G64" t="s">
        <v>3</v>
      </c>
      <c r="H64" t="s">
        <v>99</v>
      </c>
      <c r="I64" s="4">
        <v>42509</v>
      </c>
      <c r="J64">
        <f t="shared" si="235"/>
        <v>3</v>
      </c>
      <c r="K64">
        <f t="shared" si="236"/>
        <v>6</v>
      </c>
      <c r="L64" s="3">
        <f t="shared" si="237"/>
        <v>42705</v>
      </c>
      <c r="M64" t="str">
        <f t="shared" si="238"/>
        <v>13:44:00</v>
      </c>
      <c r="N64">
        <f t="shared" si="239"/>
        <v>824</v>
      </c>
      <c r="O64">
        <v>4</v>
      </c>
      <c r="P64" t="s">
        <v>105</v>
      </c>
      <c r="Q64" t="s">
        <v>106</v>
      </c>
      <c r="R64" t="s">
        <v>107</v>
      </c>
      <c r="S64">
        <v>3</v>
      </c>
    </row>
    <row r="65" spans="1:19" x14ac:dyDescent="0.25">
      <c r="A65" t="s">
        <v>23</v>
      </c>
      <c r="B65" s="1" t="s">
        <v>97</v>
      </c>
      <c r="C65" t="s">
        <v>27</v>
      </c>
      <c r="D65">
        <v>63</v>
      </c>
      <c r="E65" t="s">
        <v>32</v>
      </c>
      <c r="F65" t="s">
        <v>4</v>
      </c>
      <c r="G65" t="s">
        <v>3</v>
      </c>
      <c r="H65" t="s">
        <v>99</v>
      </c>
      <c r="I65" s="4">
        <v>42509</v>
      </c>
      <c r="J65">
        <f t="shared" ref="J65" si="240">SEARCH("-",B65)</f>
        <v>3</v>
      </c>
      <c r="K65">
        <f t="shared" ref="K65" si="241">SEARCH("-",B65,J65+1)</f>
        <v>6</v>
      </c>
      <c r="L65" s="3">
        <f t="shared" ref="L65" si="242">DATE(MID(B65,K65+1,4),LEFT(B65,J65-1),MID(B65,J65+1,K65-J65-1))</f>
        <v>42706</v>
      </c>
      <c r="M65" t="str">
        <f t="shared" ref="M65" si="243">MID(B65,SEARCH(" ",B65)+1,99)</f>
        <v>14:28:00</v>
      </c>
      <c r="N65">
        <f t="shared" ref="N65" si="244">((M65+1)-"1.1.1900  0:00:00")*24*60</f>
        <v>868.00000000000011</v>
      </c>
      <c r="O65">
        <v>5</v>
      </c>
      <c r="P65" t="s">
        <v>105</v>
      </c>
      <c r="Q65" t="s">
        <v>106</v>
      </c>
      <c r="R65" t="s">
        <v>107</v>
      </c>
      <c r="S65">
        <v>3</v>
      </c>
    </row>
  </sheetData>
  <autoFilter ref="A2:S65"/>
  <customSheetViews>
    <customSheetView guid="{3CDBC311-CB0B-4151-810A-33911E0E827E}" showAutoFilter="1">
      <pane ySplit="1" topLeftCell="A2" activePane="bottomLeft" state="frozen"/>
      <selection pane="bottomLeft" activeCell="A14" sqref="A14"/>
      <pageMargins left="0.7" right="0.7" top="0.75" bottom="0.75" header="0.3" footer="0.3"/>
      <pageSetup paperSize="9" orientation="portrait" r:id="rId1"/>
      <autoFilter ref="F1:S61"/>
    </customSheetView>
    <customSheetView guid="{4071F2CA-EF87-42A7-98AA-3530FEEC8ACD}" showAutoFilter="1">
      <pane ySplit="1" topLeftCell="A2" activePane="bottomLeft" state="frozen"/>
      <selection pane="bottomLeft"/>
      <pageMargins left="0.7" right="0.7" top="0.75" bottom="0.75" header="0.3" footer="0.3"/>
      <pageSetup paperSize="9" orientation="portrait" r:id="rId2"/>
      <autoFilter ref="F1:S61"/>
    </customSheetView>
  </customSheetViews>
  <pageMargins left="0.7" right="0.7" top="0.75" bottom="0.75" header="0.3" footer="0.3"/>
  <pageSetup paperSize="9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9"/>
  <sheetViews>
    <sheetView workbookViewId="0">
      <selection activeCell="D35" sqref="D35"/>
    </sheetView>
  </sheetViews>
  <sheetFormatPr defaultRowHeight="15" x14ac:dyDescent="0.25"/>
  <cols>
    <col min="2" max="2" width="3.140625" customWidth="1"/>
    <col min="4" max="5" width="8" customWidth="1"/>
    <col min="7" max="7" width="12.140625" customWidth="1"/>
    <col min="8" max="8" width="12.140625" bestFit="1" customWidth="1"/>
  </cols>
  <sheetData>
    <row r="2" spans="1:9" x14ac:dyDescent="0.25">
      <c r="B2">
        <v>60</v>
      </c>
      <c r="C2" t="s">
        <v>9</v>
      </c>
    </row>
    <row r="3" spans="1:9" x14ac:dyDescent="0.25">
      <c r="B3" s="2"/>
      <c r="D3" s="2"/>
      <c r="E3" s="2"/>
    </row>
    <row r="4" spans="1:9" x14ac:dyDescent="0.25">
      <c r="A4">
        <f t="shared" ref="A4:A9" si="0">B4*$B$2</f>
        <v>0</v>
      </c>
      <c r="B4">
        <v>0</v>
      </c>
      <c r="C4" t="str">
        <f t="shared" ref="C4:C9" si="1">$C$2&amp;"_"&amp;B4&amp;"-"&amp;B5</f>
        <v>Int_0-5</v>
      </c>
      <c r="D4">
        <v>1</v>
      </c>
      <c r="F4">
        <f>G4*$B$2</f>
        <v>0</v>
      </c>
      <c r="G4">
        <v>0</v>
      </c>
      <c r="H4" t="str">
        <f>$C$2&amp;"-NW_"&amp;G4&amp;"-"&amp;G5</f>
        <v>Int-NW_0-5</v>
      </c>
      <c r="I4">
        <v>1</v>
      </c>
    </row>
    <row r="5" spans="1:9" x14ac:dyDescent="0.25">
      <c r="A5">
        <f t="shared" si="0"/>
        <v>300</v>
      </c>
      <c r="B5">
        <v>5</v>
      </c>
      <c r="C5" t="str">
        <f t="shared" si="1"/>
        <v>Int_5-7</v>
      </c>
      <c r="D5">
        <v>2</v>
      </c>
      <c r="F5">
        <f>G5*$B$2</f>
        <v>300</v>
      </c>
      <c r="G5">
        <v>5</v>
      </c>
      <c r="H5" t="str">
        <f>$C$2&amp;"-NW_"&amp;G5&amp;"-"&amp;G6</f>
        <v>Int-NW_5-21</v>
      </c>
      <c r="I5">
        <v>4</v>
      </c>
    </row>
    <row r="6" spans="1:9" x14ac:dyDescent="0.25">
      <c r="A6">
        <f t="shared" si="0"/>
        <v>420</v>
      </c>
      <c r="B6">
        <v>7</v>
      </c>
      <c r="C6" t="str">
        <f t="shared" si="1"/>
        <v>Int_7-17</v>
      </c>
      <c r="D6">
        <v>3</v>
      </c>
      <c r="F6">
        <f>G6*$B$2</f>
        <v>1260</v>
      </c>
      <c r="G6">
        <v>21</v>
      </c>
      <c r="H6" t="str">
        <f>$C$2&amp;"-NW_"&amp;G6&amp;"-"&amp;G7</f>
        <v>Int-NW_21-</v>
      </c>
      <c r="I6">
        <v>6</v>
      </c>
    </row>
    <row r="7" spans="1:9" x14ac:dyDescent="0.25">
      <c r="A7">
        <f t="shared" si="0"/>
        <v>1020</v>
      </c>
      <c r="B7">
        <v>17</v>
      </c>
      <c r="C7" t="str">
        <f t="shared" si="1"/>
        <v>Int_17-19</v>
      </c>
      <c r="D7">
        <v>4</v>
      </c>
    </row>
    <row r="8" spans="1:9" x14ac:dyDescent="0.25">
      <c r="A8">
        <f t="shared" si="0"/>
        <v>1140</v>
      </c>
      <c r="B8">
        <v>19</v>
      </c>
      <c r="C8" t="str">
        <f t="shared" si="1"/>
        <v>Int_19-21</v>
      </c>
      <c r="D8">
        <v>5</v>
      </c>
    </row>
    <row r="9" spans="1:9" x14ac:dyDescent="0.25">
      <c r="A9">
        <f t="shared" si="0"/>
        <v>1260</v>
      </c>
      <c r="B9">
        <v>21</v>
      </c>
      <c r="C9" t="str">
        <f t="shared" si="1"/>
        <v>Int_21-</v>
      </c>
      <c r="D9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MetaData</vt:lpstr>
      <vt:lpstr>Data</vt:lpstr>
      <vt:lpstr>Intervals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Maklary Peter</dc:creator>
  <cp:lastModifiedBy>Maklary Peter</cp:lastModifiedBy>
  <dcterms:created xsi:type="dcterms:W3CDTF">2016-12-15T19:44:44Z</dcterms:created>
  <dcterms:modified xsi:type="dcterms:W3CDTF">2017-01-24T09:05:49Z</dcterms:modified>
</cp:coreProperties>
</file>