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12705" yWindow="105" windowWidth="3045" windowHeight="11565" tabRatio="764"/>
  </bookViews>
  <sheets>
    <sheet name="FLASH" sheetId="203" r:id="rId1"/>
  </sheets>
  <definedNames>
    <definedName name="aaa" localSheetId="0" hidden="1">Main.SAPF4Help()</definedName>
    <definedName name="aaa" hidden="1">Main.SAPF4Help()</definedName>
    <definedName name="asd" localSheetId="0" hidden="1">Main.SAPF4Help()</definedName>
    <definedName name="asd" hidden="1">Main.SAPF4Help()</definedName>
    <definedName name="asdf" localSheetId="0" hidden="1">Main.SAPF4Help()</definedName>
    <definedName name="asdf" hidden="1">Main.SAPF4Help()</definedName>
    <definedName name="d" localSheetId="0" hidden="1">Main.SAPF4Help()</definedName>
    <definedName name="d" hidden="1">Main.SAPF4Help()</definedName>
    <definedName name="dd" localSheetId="0" hidden="1">Main.SAPF4Help()</definedName>
    <definedName name="dd" hidden="1">Main.SAPF4Help()</definedName>
    <definedName name="_xlnm.Print_Area" localSheetId="0">FLASH!$F$2:$EK$121</definedName>
    <definedName name="EV__LASTREFTIME__" hidden="1">39259.4480439815</definedName>
    <definedName name="ffff" localSheetId="0" hidden="1">Main.SAPF4Help()</definedName>
    <definedName name="ffff" hidden="1">Main.SAPF4Help()</definedName>
    <definedName name="g" localSheetId="0" hidden="1">Main.SAPF4Help()</definedName>
    <definedName name="g" hidden="1">Main.SAPF4Help()</definedName>
    <definedName name="HHH" localSheetId="0" hidden="1">Main.SAPF4Help()</definedName>
    <definedName name="HHH" hidden="1">Main.SAPF4Help()</definedName>
    <definedName name="SAPBEXrevision" hidden="1">25</definedName>
    <definedName name="SAPBEXsysID" hidden="1">"CB3"</definedName>
    <definedName name="SAPBEXwbID" hidden="1">"3K1T5ZAVVR8P88YXZBCOOE3I6"</definedName>
    <definedName name="SAPFuncF4Help" localSheetId="0" hidden="1">Main.SAPF4Help()</definedName>
    <definedName name="SAPFuncF4Help" hidden="1">Main.SAPF4Help()</definedName>
    <definedName name="sss" localSheetId="0" hidden="1">Main.SAPF4Help()</definedName>
    <definedName name="sss" hidden="1">Main.SAPF4Help()</definedName>
    <definedName name="W" localSheetId="0" hidden="1">Main.SAPF4Help()</definedName>
    <definedName name="W" hidden="1">Main.SAPF4Help()</definedName>
    <definedName name="xc" localSheetId="0" hidden="1">Main.SAPF4Help()</definedName>
    <definedName name="xc" hidden="1">Main.SAPF4Help()</definedName>
    <definedName name="xxx" localSheetId="0" hidden="1">Main.SAPF4Help()</definedName>
    <definedName name="xxx" hidden="1">Main.SAPF4Help()</definedName>
  </definedNames>
  <calcPr calcId="145621"/>
</workbook>
</file>

<file path=xl/calcChain.xml><?xml version="1.0" encoding="utf-8"?>
<calcChain xmlns="http://schemas.openxmlformats.org/spreadsheetml/2006/main">
  <c r="B118" i="203" l="1"/>
  <c r="B116" i="203"/>
  <c r="B114" i="203"/>
  <c r="B112" i="203"/>
  <c r="B110" i="203"/>
  <c r="B108" i="203"/>
  <c r="B106" i="203"/>
  <c r="B105" i="203"/>
  <c r="B103" i="203"/>
  <c r="B102" i="203"/>
  <c r="B76" i="203"/>
  <c r="B75" i="203"/>
  <c r="B73" i="203"/>
  <c r="B71" i="203"/>
  <c r="B70" i="203"/>
  <c r="B68" i="203"/>
  <c r="B67" i="203"/>
  <c r="B65" i="203"/>
  <c r="B64" i="203"/>
  <c r="B62" i="203"/>
  <c r="B61" i="203"/>
  <c r="B59" i="203"/>
  <c r="B58" i="203"/>
  <c r="B57" i="203"/>
  <c r="B55" i="203"/>
  <c r="B54" i="203"/>
  <c r="B53" i="203"/>
  <c r="B47" i="203"/>
  <c r="B45" i="203"/>
  <c r="B43" i="203"/>
  <c r="B41" i="203"/>
  <c r="B39" i="203"/>
  <c r="B37" i="203"/>
  <c r="B35" i="203"/>
  <c r="B34" i="203"/>
  <c r="B32" i="203"/>
  <c r="B31" i="203"/>
  <c r="B25" i="203"/>
  <c r="B23" i="203"/>
  <c r="B21" i="203"/>
  <c r="B19" i="203"/>
  <c r="B17" i="203"/>
  <c r="B15" i="203"/>
  <c r="B13" i="203"/>
  <c r="B12" i="203"/>
  <c r="B10" i="203"/>
  <c r="B9" i="203"/>
  <c r="A118" i="203" l="1"/>
  <c r="A116" i="203"/>
  <c r="A114" i="203"/>
  <c r="A112" i="203"/>
  <c r="A110" i="203"/>
  <c r="A108" i="203"/>
  <c r="A106" i="203"/>
  <c r="A105" i="203"/>
  <c r="A103" i="203"/>
  <c r="A102" i="203"/>
  <c r="A76" i="203"/>
  <c r="A68" i="203"/>
  <c r="A59" i="203"/>
  <c r="A58" i="203"/>
  <c r="A57" i="203"/>
  <c r="A75" i="203"/>
  <c r="A73" i="203"/>
  <c r="A71" i="203"/>
  <c r="A70" i="203"/>
  <c r="A67" i="203"/>
  <c r="A65" i="203"/>
  <c r="A64" i="203"/>
  <c r="A62" i="203"/>
  <c r="A61" i="203"/>
  <c r="A55" i="203"/>
  <c r="A54" i="203"/>
  <c r="A53" i="203"/>
  <c r="A32" i="203"/>
  <c r="A47" i="203"/>
  <c r="A45" i="203"/>
  <c r="A43" i="203"/>
  <c r="A41" i="203"/>
  <c r="A39" i="203"/>
  <c r="A37" i="203"/>
  <c r="A35" i="203"/>
  <c r="A34" i="203"/>
  <c r="A31" i="203"/>
  <c r="A13" i="203"/>
  <c r="A25" i="203"/>
  <c r="A23" i="203"/>
  <c r="A21" i="203"/>
  <c r="A19" i="203"/>
  <c r="A17" i="203"/>
  <c r="A15" i="203"/>
  <c r="A12" i="203"/>
  <c r="A10" i="203"/>
  <c r="A9" i="203"/>
  <c r="DH114" i="203" l="1"/>
  <c r="DH112" i="203"/>
  <c r="DH110" i="203"/>
  <c r="DH108" i="203"/>
  <c r="DH70" i="203"/>
  <c r="DH67" i="203"/>
  <c r="DH64" i="203"/>
  <c r="DH61" i="203"/>
  <c r="DH43" i="203"/>
  <c r="DH41" i="203"/>
  <c r="DH39" i="203"/>
  <c r="DH37" i="203"/>
  <c r="DH35" i="203"/>
  <c r="DH32" i="203"/>
  <c r="DH21" i="203"/>
  <c r="DH19" i="203"/>
  <c r="DH17" i="203"/>
  <c r="DH15" i="203"/>
  <c r="DH13" i="203"/>
  <c r="DH10" i="203"/>
  <c r="DA12" i="203"/>
  <c r="DA9" i="203"/>
  <c r="CP12" i="203"/>
  <c r="CP9" i="203"/>
  <c r="CE12" i="203"/>
  <c r="CE9" i="203"/>
  <c r="BT12" i="203"/>
  <c r="BT9" i="203"/>
  <c r="DH12" i="203" l="1"/>
  <c r="DH71" i="203"/>
  <c r="DH9" i="203"/>
  <c r="DH62" i="203"/>
  <c r="DH88" i="203" s="1"/>
  <c r="DH65" i="203"/>
  <c r="DH90" i="203" s="1"/>
  <c r="DH68" i="203"/>
  <c r="DH92" i="203" s="1"/>
  <c r="DH31" i="203"/>
  <c r="DH105" i="203"/>
  <c r="DH102" i="203"/>
  <c r="DH103" i="203"/>
  <c r="DH106" i="203"/>
  <c r="DH34" i="203"/>
  <c r="DH53" i="203"/>
  <c r="DH57" i="203"/>
  <c r="DH55" i="203"/>
  <c r="DH59" i="203"/>
  <c r="A127" i="203"/>
  <c r="DC121" i="203"/>
  <c r="I121" i="203"/>
  <c r="I120" i="203"/>
  <c r="DE118" i="203"/>
  <c r="DA118" i="203"/>
  <c r="CX118" i="203"/>
  <c r="CP118" i="203"/>
  <c r="CM118" i="203"/>
  <c r="CE118" i="203"/>
  <c r="CB118" i="203"/>
  <c r="BT118" i="203"/>
  <c r="BQ118" i="203"/>
  <c r="CV116" i="203"/>
  <c r="CK116" i="203"/>
  <c r="BZ116" i="203"/>
  <c r="BO116" i="203"/>
  <c r="ED114" i="203"/>
  <c r="EC114" i="203"/>
  <c r="EB114" i="203"/>
  <c r="DX114" i="203"/>
  <c r="DW114" i="203"/>
  <c r="DV114" i="203"/>
  <c r="DR114" i="203"/>
  <c r="DQ114" i="203"/>
  <c r="DP114" i="203"/>
  <c r="DL114" i="203"/>
  <c r="DK114" i="203"/>
  <c r="DE114" i="203"/>
  <c r="CX114" i="203"/>
  <c r="CV114" i="203"/>
  <c r="CM114" i="203"/>
  <c r="CK114" i="203"/>
  <c r="CB114" i="203"/>
  <c r="BZ114" i="203"/>
  <c r="BQ114" i="203"/>
  <c r="BO114" i="203"/>
  <c r="ED112" i="203"/>
  <c r="EC112" i="203"/>
  <c r="EB112" i="203"/>
  <c r="DX112" i="203"/>
  <c r="DW112" i="203"/>
  <c r="DV112" i="203"/>
  <c r="DR112" i="203"/>
  <c r="DQ112" i="203"/>
  <c r="DP112" i="203"/>
  <c r="DL112" i="203"/>
  <c r="DK112" i="203"/>
  <c r="DE112" i="203"/>
  <c r="CX112" i="203"/>
  <c r="CV112" i="203"/>
  <c r="CM112" i="203"/>
  <c r="CK112" i="203"/>
  <c r="CB112" i="203"/>
  <c r="BZ112" i="203"/>
  <c r="BQ112" i="203"/>
  <c r="BO112" i="203"/>
  <c r="ED110" i="203"/>
  <c r="EC110" i="203"/>
  <c r="EB110" i="203"/>
  <c r="DX110" i="203"/>
  <c r="DW110" i="203"/>
  <c r="DV110" i="203"/>
  <c r="DR110" i="203"/>
  <c r="DQ110" i="203"/>
  <c r="DP110" i="203"/>
  <c r="DL110" i="203"/>
  <c r="DK110" i="203"/>
  <c r="DE110" i="203"/>
  <c r="CX110" i="203"/>
  <c r="CV110" i="203"/>
  <c r="CM110" i="203"/>
  <c r="CK110" i="203"/>
  <c r="CB110" i="203"/>
  <c r="BZ110" i="203"/>
  <c r="BQ110" i="203"/>
  <c r="BO110" i="203"/>
  <c r="ED108" i="203"/>
  <c r="EC108" i="203"/>
  <c r="EB108" i="203"/>
  <c r="DX108" i="203"/>
  <c r="DW108" i="203"/>
  <c r="DV108" i="203"/>
  <c r="DR108" i="203"/>
  <c r="DQ108" i="203"/>
  <c r="DP108" i="203"/>
  <c r="DL108" i="203"/>
  <c r="DK108" i="203"/>
  <c r="DE108" i="203"/>
  <c r="CX108" i="203"/>
  <c r="CV108" i="203"/>
  <c r="CM108" i="203"/>
  <c r="CK108" i="203"/>
  <c r="CB108" i="203"/>
  <c r="BZ108" i="203"/>
  <c r="BQ108" i="203"/>
  <c r="BO108" i="203"/>
  <c r="CV106" i="203"/>
  <c r="CK106" i="203"/>
  <c r="BZ106" i="203"/>
  <c r="BO106" i="203"/>
  <c r="DE105" i="203"/>
  <c r="CX105" i="203"/>
  <c r="CR105" i="203"/>
  <c r="CM105" i="203"/>
  <c r="CH105" i="203"/>
  <c r="CG105" i="203"/>
  <c r="CB105" i="203"/>
  <c r="BW105" i="203"/>
  <c r="BV105" i="203"/>
  <c r="BQ105" i="203"/>
  <c r="BL105" i="203"/>
  <c r="CV103" i="203"/>
  <c r="CK103" i="203"/>
  <c r="BZ103" i="203"/>
  <c r="BO103" i="203"/>
  <c r="DE102" i="203"/>
  <c r="CX102" i="203"/>
  <c r="CR102" i="203"/>
  <c r="CM102" i="203"/>
  <c r="CH102" i="203"/>
  <c r="CG102" i="203"/>
  <c r="CB102" i="203"/>
  <c r="BW102" i="203"/>
  <c r="BV102" i="203"/>
  <c r="BQ102" i="203"/>
  <c r="BL102" i="203"/>
  <c r="I99" i="203"/>
  <c r="I98" i="203"/>
  <c r="DE96" i="203"/>
  <c r="DH94" i="203"/>
  <c r="DE94" i="203"/>
  <c r="DE92" i="203"/>
  <c r="DE90" i="203"/>
  <c r="DE88" i="203"/>
  <c r="DE86" i="203"/>
  <c r="DE84" i="203"/>
  <c r="CV81" i="203"/>
  <c r="CV99" i="203" s="1"/>
  <c r="CK81" i="203"/>
  <c r="CK99" i="203" s="1"/>
  <c r="BZ81" i="203"/>
  <c r="BZ99" i="203" s="1"/>
  <c r="BO81" i="203"/>
  <c r="BO99" i="203" s="1"/>
  <c r="DC80" i="203"/>
  <c r="I80" i="203"/>
  <c r="I78" i="203"/>
  <c r="DE75" i="203"/>
  <c r="CX75" i="203"/>
  <c r="CM75" i="203"/>
  <c r="CB75" i="203"/>
  <c r="BQ75" i="203"/>
  <c r="DF73" i="203"/>
  <c r="DE73" i="203"/>
  <c r="CY73" i="203"/>
  <c r="CX73" i="203"/>
  <c r="CV73" i="203"/>
  <c r="CN73" i="203"/>
  <c r="CM73" i="203"/>
  <c r="CK73" i="203"/>
  <c r="CC73" i="203"/>
  <c r="CB73" i="203"/>
  <c r="BZ73" i="203"/>
  <c r="BR73" i="203"/>
  <c r="BQ73" i="203"/>
  <c r="BO73" i="203"/>
  <c r="CR71" i="203"/>
  <c r="CR94" i="203" s="1"/>
  <c r="CH71" i="203"/>
  <c r="CH94" i="203" s="1"/>
  <c r="CG71" i="203"/>
  <c r="CG94" i="203" s="1"/>
  <c r="BW71" i="203"/>
  <c r="BW94" i="203" s="1"/>
  <c r="BV71" i="203"/>
  <c r="BV94" i="203" s="1"/>
  <c r="BL71" i="203"/>
  <c r="BL94" i="203" s="1"/>
  <c r="ED70" i="203"/>
  <c r="EC70" i="203"/>
  <c r="EB70" i="203"/>
  <c r="DX70" i="203"/>
  <c r="DW70" i="203"/>
  <c r="DV70" i="203"/>
  <c r="DR70" i="203"/>
  <c r="DQ70" i="203"/>
  <c r="DP70" i="203"/>
  <c r="DL70" i="203"/>
  <c r="DK70" i="203"/>
  <c r="DE70" i="203"/>
  <c r="CX70" i="203"/>
  <c r="CV70" i="203"/>
  <c r="CM70" i="203"/>
  <c r="CK70" i="203"/>
  <c r="CB70" i="203"/>
  <c r="BZ70" i="203"/>
  <c r="BQ70" i="203"/>
  <c r="BO70" i="203"/>
  <c r="CR68" i="203"/>
  <c r="CR92" i="203" s="1"/>
  <c r="CH68" i="203"/>
  <c r="CH92" i="203" s="1"/>
  <c r="CG68" i="203"/>
  <c r="CG92" i="203" s="1"/>
  <c r="BW68" i="203"/>
  <c r="BW92" i="203" s="1"/>
  <c r="BV68" i="203"/>
  <c r="BV92" i="203" s="1"/>
  <c r="BL68" i="203"/>
  <c r="BL92" i="203" s="1"/>
  <c r="ED67" i="203"/>
  <c r="EC67" i="203"/>
  <c r="EB67" i="203"/>
  <c r="DX67" i="203"/>
  <c r="DW67" i="203"/>
  <c r="DV67" i="203"/>
  <c r="DR67" i="203"/>
  <c r="DQ67" i="203"/>
  <c r="DP67" i="203"/>
  <c r="DL67" i="203"/>
  <c r="DK67" i="203"/>
  <c r="DE67" i="203"/>
  <c r="CX67" i="203"/>
  <c r="CV67" i="203"/>
  <c r="CM67" i="203"/>
  <c r="CK67" i="203"/>
  <c r="CB67" i="203"/>
  <c r="BZ67" i="203"/>
  <c r="BQ67" i="203"/>
  <c r="BO67" i="203"/>
  <c r="CR65" i="203"/>
  <c r="CR90" i="203" s="1"/>
  <c r="CH65" i="203"/>
  <c r="CH90" i="203" s="1"/>
  <c r="CG65" i="203"/>
  <c r="CG90" i="203" s="1"/>
  <c r="BW65" i="203"/>
  <c r="BW90" i="203" s="1"/>
  <c r="BV65" i="203"/>
  <c r="BV90" i="203" s="1"/>
  <c r="BL65" i="203"/>
  <c r="BL90" i="203" s="1"/>
  <c r="ED64" i="203"/>
  <c r="EC64" i="203"/>
  <c r="EB64" i="203"/>
  <c r="DX64" i="203"/>
  <c r="DW64" i="203"/>
  <c r="DV64" i="203"/>
  <c r="DR64" i="203"/>
  <c r="DQ64" i="203"/>
  <c r="DP64" i="203"/>
  <c r="DL64" i="203"/>
  <c r="DK64" i="203"/>
  <c r="DE64" i="203"/>
  <c r="CX64" i="203"/>
  <c r="CV64" i="203"/>
  <c r="CM64" i="203"/>
  <c r="CK64" i="203"/>
  <c r="CB64" i="203"/>
  <c r="BZ64" i="203"/>
  <c r="BQ64" i="203"/>
  <c r="BO64" i="203"/>
  <c r="CR62" i="203"/>
  <c r="CR88" i="203" s="1"/>
  <c r="CH62" i="203"/>
  <c r="CH88" i="203" s="1"/>
  <c r="CG62" i="203"/>
  <c r="CG88" i="203" s="1"/>
  <c r="BW62" i="203"/>
  <c r="BW88" i="203" s="1"/>
  <c r="BV62" i="203"/>
  <c r="BV88" i="203" s="1"/>
  <c r="BL62" i="203"/>
  <c r="BL88" i="203" s="1"/>
  <c r="ED61" i="203"/>
  <c r="EC61" i="203"/>
  <c r="EB61" i="203"/>
  <c r="DX61" i="203"/>
  <c r="DW61" i="203"/>
  <c r="DV61" i="203"/>
  <c r="DR61" i="203"/>
  <c r="DQ61" i="203"/>
  <c r="DP61" i="203"/>
  <c r="DL61" i="203"/>
  <c r="DK61" i="203"/>
  <c r="DE61" i="203"/>
  <c r="CX61" i="203"/>
  <c r="CV61" i="203"/>
  <c r="CM61" i="203"/>
  <c r="CK61" i="203"/>
  <c r="CB61" i="203"/>
  <c r="BZ61" i="203"/>
  <c r="BQ61" i="203"/>
  <c r="BO61" i="203"/>
  <c r="CV59" i="203"/>
  <c r="CK59" i="203"/>
  <c r="BZ59" i="203"/>
  <c r="BO59" i="203"/>
  <c r="DE57" i="203"/>
  <c r="CX57" i="203"/>
  <c r="CR57" i="203"/>
  <c r="CM57" i="203"/>
  <c r="CH57" i="203"/>
  <c r="CG57" i="203"/>
  <c r="CB57" i="203"/>
  <c r="BW57" i="203"/>
  <c r="BV57" i="203"/>
  <c r="BQ57" i="203"/>
  <c r="BL57" i="203"/>
  <c r="CV55" i="203"/>
  <c r="CK55" i="203"/>
  <c r="BZ55" i="203"/>
  <c r="BO55" i="203"/>
  <c r="DE53" i="203"/>
  <c r="CX53" i="203"/>
  <c r="CR53" i="203"/>
  <c r="CM53" i="203"/>
  <c r="CH53" i="203"/>
  <c r="CG53" i="203"/>
  <c r="CB53" i="203"/>
  <c r="BW53" i="203"/>
  <c r="BV53" i="203"/>
  <c r="BQ53" i="203"/>
  <c r="BL53" i="203"/>
  <c r="DC50" i="203"/>
  <c r="I50" i="203"/>
  <c r="I49" i="203"/>
  <c r="DE47" i="203"/>
  <c r="CX47" i="203"/>
  <c r="CM47" i="203"/>
  <c r="CB47" i="203"/>
  <c r="BQ47" i="203"/>
  <c r="DF45" i="203"/>
  <c r="DE45" i="203"/>
  <c r="CV45" i="203"/>
  <c r="CK45" i="203"/>
  <c r="BZ45" i="203"/>
  <c r="BO45" i="203"/>
  <c r="ED43" i="203"/>
  <c r="EC43" i="203"/>
  <c r="EB43" i="203"/>
  <c r="DX43" i="203"/>
  <c r="DW43" i="203"/>
  <c r="DV43" i="203"/>
  <c r="DR43" i="203"/>
  <c r="DQ43" i="203"/>
  <c r="DP43" i="203"/>
  <c r="DL43" i="203"/>
  <c r="DK43" i="203"/>
  <c r="DE43" i="203"/>
  <c r="CX43" i="203"/>
  <c r="CV43" i="203"/>
  <c r="CM43" i="203"/>
  <c r="CK43" i="203"/>
  <c r="CB43" i="203"/>
  <c r="BZ43" i="203"/>
  <c r="BQ43" i="203"/>
  <c r="BO43" i="203"/>
  <c r="ED41" i="203"/>
  <c r="EC41" i="203"/>
  <c r="EB41" i="203"/>
  <c r="DX41" i="203"/>
  <c r="DW41" i="203"/>
  <c r="DV41" i="203"/>
  <c r="DR41" i="203"/>
  <c r="DQ41" i="203"/>
  <c r="DP41" i="203"/>
  <c r="DL41" i="203"/>
  <c r="DK41" i="203"/>
  <c r="DE41" i="203"/>
  <c r="CX41" i="203"/>
  <c r="CV41" i="203"/>
  <c r="CM41" i="203"/>
  <c r="CK41" i="203"/>
  <c r="CB41" i="203"/>
  <c r="BZ41" i="203"/>
  <c r="BQ41" i="203"/>
  <c r="BO41" i="203"/>
  <c r="ED39" i="203"/>
  <c r="EC39" i="203"/>
  <c r="EB39" i="203"/>
  <c r="DX39" i="203"/>
  <c r="DW39" i="203"/>
  <c r="DV39" i="203"/>
  <c r="DR39" i="203"/>
  <c r="DQ39" i="203"/>
  <c r="DP39" i="203"/>
  <c r="DL39" i="203"/>
  <c r="DK39" i="203"/>
  <c r="DE39" i="203"/>
  <c r="CX39" i="203"/>
  <c r="CV39" i="203"/>
  <c r="CM39" i="203"/>
  <c r="CK39" i="203"/>
  <c r="CB39" i="203"/>
  <c r="BZ39" i="203"/>
  <c r="BQ39" i="203"/>
  <c r="BO39" i="203"/>
  <c r="ED37" i="203"/>
  <c r="EC37" i="203"/>
  <c r="EB37" i="203"/>
  <c r="DX37" i="203"/>
  <c r="DW37" i="203"/>
  <c r="DV37" i="203"/>
  <c r="DR37" i="203"/>
  <c r="DQ37" i="203"/>
  <c r="DP37" i="203"/>
  <c r="DL37" i="203"/>
  <c r="DK37" i="203"/>
  <c r="DE37" i="203"/>
  <c r="CX37" i="203"/>
  <c r="CV37" i="203"/>
  <c r="CM37" i="203"/>
  <c r="CK37" i="203"/>
  <c r="CB37" i="203"/>
  <c r="BZ37" i="203"/>
  <c r="BQ37" i="203"/>
  <c r="BO37" i="203"/>
  <c r="CV35" i="203"/>
  <c r="CK35" i="203"/>
  <c r="BZ35" i="203"/>
  <c r="BO35" i="203"/>
  <c r="DE34" i="203"/>
  <c r="CX34" i="203"/>
  <c r="CR34" i="203"/>
  <c r="CM34" i="203"/>
  <c r="CH34" i="203"/>
  <c r="CG34" i="203"/>
  <c r="CB34" i="203"/>
  <c r="BW34" i="203"/>
  <c r="BV34" i="203"/>
  <c r="BQ34" i="203"/>
  <c r="BL34" i="203"/>
  <c r="CV32" i="203"/>
  <c r="CK32" i="203"/>
  <c r="BZ32" i="203"/>
  <c r="BO32" i="203"/>
  <c r="DE31" i="203"/>
  <c r="CX31" i="203"/>
  <c r="CR31" i="203"/>
  <c r="CM31" i="203"/>
  <c r="CH31" i="203"/>
  <c r="CG31" i="203"/>
  <c r="CB31" i="203"/>
  <c r="BW31" i="203"/>
  <c r="BV31" i="203"/>
  <c r="BQ31" i="203"/>
  <c r="BL31" i="203"/>
  <c r="DC28" i="203"/>
  <c r="DE25" i="203"/>
  <c r="CX25" i="203"/>
  <c r="CM25" i="203"/>
  <c r="CB25" i="203"/>
  <c r="BQ25" i="203"/>
  <c r="CV23" i="203"/>
  <c r="CK23" i="203"/>
  <c r="BZ23" i="203"/>
  <c r="BO23" i="203"/>
  <c r="ED21" i="203"/>
  <c r="EC21" i="203"/>
  <c r="EB21" i="203"/>
  <c r="DX21" i="203"/>
  <c r="DW21" i="203"/>
  <c r="DV21" i="203"/>
  <c r="DR21" i="203"/>
  <c r="DQ21" i="203"/>
  <c r="DP21" i="203"/>
  <c r="DL21" i="203"/>
  <c r="DK21" i="203"/>
  <c r="DE21" i="203"/>
  <c r="CX21" i="203"/>
  <c r="CV21" i="203"/>
  <c r="CM21" i="203"/>
  <c r="CK21" i="203"/>
  <c r="CB21" i="203"/>
  <c r="BZ21" i="203"/>
  <c r="BQ21" i="203"/>
  <c r="BO21" i="203"/>
  <c r="ED19" i="203"/>
  <c r="EC19" i="203"/>
  <c r="EB19" i="203"/>
  <c r="DX19" i="203"/>
  <c r="DW19" i="203"/>
  <c r="DV19" i="203"/>
  <c r="DR19" i="203"/>
  <c r="DQ19" i="203"/>
  <c r="DP19" i="203"/>
  <c r="DL19" i="203"/>
  <c r="DK19" i="203"/>
  <c r="DE19" i="203"/>
  <c r="CX19" i="203"/>
  <c r="CV19" i="203"/>
  <c r="CM19" i="203"/>
  <c r="CK19" i="203"/>
  <c r="CB19" i="203"/>
  <c r="BZ19" i="203"/>
  <c r="BQ19" i="203"/>
  <c r="BO19" i="203"/>
  <c r="ED17" i="203"/>
  <c r="EC17" i="203"/>
  <c r="EB17" i="203"/>
  <c r="DX17" i="203"/>
  <c r="DW17" i="203"/>
  <c r="DV17" i="203"/>
  <c r="DR17" i="203"/>
  <c r="DQ17" i="203"/>
  <c r="DP17" i="203"/>
  <c r="DL17" i="203"/>
  <c r="DK17" i="203"/>
  <c r="DE17" i="203"/>
  <c r="CX17" i="203"/>
  <c r="CV17" i="203"/>
  <c r="CM17" i="203"/>
  <c r="CK17" i="203"/>
  <c r="CB17" i="203"/>
  <c r="BZ17" i="203"/>
  <c r="BQ17" i="203"/>
  <c r="BO17" i="203"/>
  <c r="ED15" i="203"/>
  <c r="EC15" i="203"/>
  <c r="EB15" i="203"/>
  <c r="DX15" i="203"/>
  <c r="DW15" i="203"/>
  <c r="DV15" i="203"/>
  <c r="DR15" i="203"/>
  <c r="DQ15" i="203"/>
  <c r="DP15" i="203"/>
  <c r="DL15" i="203"/>
  <c r="DK15" i="203"/>
  <c r="DE15" i="203"/>
  <c r="CX15" i="203"/>
  <c r="CV15" i="203"/>
  <c r="CM15" i="203"/>
  <c r="CK15" i="203"/>
  <c r="CB15" i="203"/>
  <c r="BZ15" i="203"/>
  <c r="BQ15" i="203"/>
  <c r="BO15" i="203"/>
  <c r="CV13" i="203"/>
  <c r="CK13" i="203"/>
  <c r="BZ13" i="203"/>
  <c r="BO13" i="203"/>
  <c r="DE12" i="203"/>
  <c r="CX12" i="203"/>
  <c r="CT12" i="203"/>
  <c r="CS12" i="203"/>
  <c r="CR12" i="203"/>
  <c r="CM12" i="203"/>
  <c r="CI12" i="203"/>
  <c r="CH12" i="203"/>
  <c r="CG12" i="203"/>
  <c r="CB12" i="203"/>
  <c r="BX12" i="203"/>
  <c r="BW12" i="203"/>
  <c r="BV12" i="203"/>
  <c r="BQ12" i="203"/>
  <c r="BM12" i="203"/>
  <c r="BL12" i="203"/>
  <c r="CV10" i="203"/>
  <c r="CK10" i="203"/>
  <c r="BZ10" i="203"/>
  <c r="BO10" i="203"/>
  <c r="DE9" i="203"/>
  <c r="CX9" i="203"/>
  <c r="CT9" i="203"/>
  <c r="CS9" i="203"/>
  <c r="CR9" i="203"/>
  <c r="CM9" i="203"/>
  <c r="CI9" i="203"/>
  <c r="CH9" i="203"/>
  <c r="CG9" i="203"/>
  <c r="CB9" i="203"/>
  <c r="BX9" i="203"/>
  <c r="BW9" i="203"/>
  <c r="BV9" i="203"/>
  <c r="BQ9" i="203"/>
  <c r="BM9" i="203"/>
  <c r="BL9" i="203"/>
  <c r="DW9" i="203" l="1"/>
  <c r="EC9" i="203"/>
  <c r="DZ15" i="203"/>
  <c r="CN15" i="203" s="1"/>
  <c r="DZ17" i="203"/>
  <c r="CN17" i="203" s="1"/>
  <c r="DZ19" i="203"/>
  <c r="CN19" i="203" s="1"/>
  <c r="DN21" i="203"/>
  <c r="BR21" i="203" s="1"/>
  <c r="EF37" i="203"/>
  <c r="CY37" i="203" s="1"/>
  <c r="EF39" i="203"/>
  <c r="CY39" i="203" s="1"/>
  <c r="DT41" i="203"/>
  <c r="CC41" i="203" s="1"/>
  <c r="DT43" i="203"/>
  <c r="CC43" i="203" s="1"/>
  <c r="DN112" i="203"/>
  <c r="BR112" i="203" s="1"/>
  <c r="DZ114" i="203"/>
  <c r="CN114" i="203" s="1"/>
  <c r="DX25" i="203"/>
  <c r="DP57" i="203"/>
  <c r="DV57" i="203"/>
  <c r="DN67" i="203"/>
  <c r="BR67" i="203" s="1"/>
  <c r="DL105" i="203"/>
  <c r="DR105" i="203"/>
  <c r="DX105" i="203"/>
  <c r="ED105" i="203"/>
  <c r="DN17" i="203"/>
  <c r="BR17" i="203" s="1"/>
  <c r="DZ21" i="203"/>
  <c r="CN21" i="203" s="1"/>
  <c r="DT37" i="203"/>
  <c r="CC37" i="203" s="1"/>
  <c r="EF41" i="203"/>
  <c r="CY41" i="203" s="1"/>
  <c r="EF43" i="203"/>
  <c r="CY43" i="203" s="1"/>
  <c r="DR9" i="203"/>
  <c r="ED9" i="203"/>
  <c r="DP31" i="203"/>
  <c r="EB31" i="203"/>
  <c r="DT15" i="203"/>
  <c r="CC15" i="203" s="1"/>
  <c r="EF15" i="203"/>
  <c r="CY15" i="203" s="1"/>
  <c r="DT17" i="203"/>
  <c r="CC17" i="203" s="1"/>
  <c r="EF17" i="203"/>
  <c r="CY17" i="203" s="1"/>
  <c r="DT19" i="203"/>
  <c r="CC19" i="203" s="1"/>
  <c r="EF19" i="203"/>
  <c r="CY19" i="203" s="1"/>
  <c r="DT21" i="203"/>
  <c r="CC21" i="203" s="1"/>
  <c r="EF21" i="203"/>
  <c r="CY21" i="203" s="1"/>
  <c r="DQ31" i="203"/>
  <c r="DW31" i="203"/>
  <c r="DK34" i="203"/>
  <c r="DW34" i="203"/>
  <c r="EC34" i="203"/>
  <c r="DZ37" i="203"/>
  <c r="CN37" i="203" s="1"/>
  <c r="DN39" i="203"/>
  <c r="BR39" i="203" s="1"/>
  <c r="DZ39" i="203"/>
  <c r="CN39" i="203" s="1"/>
  <c r="DN41" i="203"/>
  <c r="BR41" i="203" s="1"/>
  <c r="DZ41" i="203"/>
  <c r="CN41" i="203" s="1"/>
  <c r="DZ43" i="203"/>
  <c r="CN43" i="203" s="1"/>
  <c r="DT108" i="203"/>
  <c r="CC108" i="203" s="1"/>
  <c r="EF108" i="203"/>
  <c r="CY108" i="203" s="1"/>
  <c r="DT110" i="203"/>
  <c r="CC110" i="203" s="1"/>
  <c r="EF110" i="203"/>
  <c r="CY110" i="203" s="1"/>
  <c r="DT112" i="203"/>
  <c r="CC112" i="203" s="1"/>
  <c r="EF112" i="203"/>
  <c r="CY112" i="203" s="1"/>
  <c r="DT114" i="203"/>
  <c r="CC114" i="203" s="1"/>
  <c r="EF114" i="203"/>
  <c r="CY114" i="203" s="1"/>
  <c r="DT39" i="203"/>
  <c r="CC39" i="203" s="1"/>
  <c r="DQ105" i="203"/>
  <c r="DW105" i="203"/>
  <c r="EC105" i="203"/>
  <c r="DN108" i="203"/>
  <c r="BR108" i="203" s="1"/>
  <c r="DZ108" i="203"/>
  <c r="CN108" i="203" s="1"/>
  <c r="DZ110" i="203"/>
  <c r="CN110" i="203" s="1"/>
  <c r="DZ112" i="203"/>
  <c r="CN112" i="203" s="1"/>
  <c r="EB9" i="203"/>
  <c r="DX31" i="203"/>
  <c r="ED31" i="203"/>
  <c r="DR34" i="203"/>
  <c r="ED34" i="203"/>
  <c r="DN70" i="203"/>
  <c r="BR70" i="203" s="1"/>
  <c r="DV102" i="203"/>
  <c r="EB102" i="203"/>
  <c r="DP105" i="203"/>
  <c r="DV105" i="203"/>
  <c r="EC12" i="203"/>
  <c r="EB12" i="203"/>
  <c r="DW12" i="203"/>
  <c r="DX12" i="203"/>
  <c r="DR12" i="203"/>
  <c r="DQ12" i="203"/>
  <c r="DP12" i="203"/>
  <c r="DL12" i="203"/>
  <c r="DK12" i="203"/>
  <c r="DL9" i="203"/>
  <c r="DK9" i="203"/>
  <c r="DC64" i="203"/>
  <c r="CK65" i="203"/>
  <c r="CK90" i="203" s="1"/>
  <c r="DC81" i="203"/>
  <c r="DC99" i="203" s="1"/>
  <c r="DC19" i="203"/>
  <c r="DH25" i="203"/>
  <c r="CV68" i="203"/>
  <c r="CV92" i="203" s="1"/>
  <c r="DC106" i="203"/>
  <c r="CK12" i="203"/>
  <c r="DR75" i="203"/>
  <c r="ED75" i="203"/>
  <c r="CS118" i="203"/>
  <c r="EC118" i="203" s="1"/>
  <c r="CV31" i="203"/>
  <c r="CT118" i="203"/>
  <c r="ED118" i="203" s="1"/>
  <c r="BW118" i="203"/>
  <c r="DQ118" i="203" s="1"/>
  <c r="DC10" i="203"/>
  <c r="BZ31" i="203"/>
  <c r="DC32" i="203"/>
  <c r="BW47" i="203"/>
  <c r="DQ47" i="203" s="1"/>
  <c r="DC73" i="203"/>
  <c r="CK34" i="203"/>
  <c r="DC35" i="203"/>
  <c r="DC37" i="203"/>
  <c r="DC43" i="203"/>
  <c r="DN43" i="203"/>
  <c r="BR43" i="203" s="1"/>
  <c r="DC45" i="203"/>
  <c r="CV62" i="203"/>
  <c r="CV88" i="203" s="1"/>
  <c r="DC103" i="203"/>
  <c r="BL118" i="203"/>
  <c r="DK118" i="203" s="1"/>
  <c r="DH58" i="203"/>
  <c r="DH86" i="203" s="1"/>
  <c r="DC15" i="203"/>
  <c r="DC23" i="203"/>
  <c r="CG47" i="203"/>
  <c r="DV47" i="203" s="1"/>
  <c r="BV75" i="203"/>
  <c r="DP75" i="203" s="1"/>
  <c r="DH54" i="203"/>
  <c r="DH84" i="203" s="1"/>
  <c r="BL75" i="203"/>
  <c r="DK75" i="203" s="1"/>
  <c r="BW75" i="203"/>
  <c r="DQ75" i="203" s="1"/>
  <c r="CV57" i="203"/>
  <c r="DC59" i="203"/>
  <c r="CV53" i="203"/>
  <c r="CK53" i="203"/>
  <c r="DN37" i="203"/>
  <c r="BR37" i="203" s="1"/>
  <c r="DR47" i="203"/>
  <c r="BZ34" i="203"/>
  <c r="BO34" i="203"/>
  <c r="BL47" i="203"/>
  <c r="DK47" i="203" s="1"/>
  <c r="DN19" i="203"/>
  <c r="BR19" i="203" s="1"/>
  <c r="DC21" i="203"/>
  <c r="DC17" i="203"/>
  <c r="DN15" i="203"/>
  <c r="BR15" i="203" s="1"/>
  <c r="DL25" i="203"/>
  <c r="BV25" i="203"/>
  <c r="DP25" i="203" s="1"/>
  <c r="BW25" i="203"/>
  <c r="DQ25" i="203" s="1"/>
  <c r="DC13" i="203"/>
  <c r="ED102" i="203"/>
  <c r="EC25" i="203"/>
  <c r="CR75" i="203"/>
  <c r="EB75" i="203" s="1"/>
  <c r="CV12" i="203"/>
  <c r="CR25" i="203"/>
  <c r="EB25" i="203" s="1"/>
  <c r="CV34" i="203"/>
  <c r="DX9" i="203"/>
  <c r="DV31" i="203"/>
  <c r="CG58" i="203"/>
  <c r="CG86" i="203" s="1"/>
  <c r="DV53" i="203"/>
  <c r="CG75" i="203"/>
  <c r="DV34" i="203"/>
  <c r="CG54" i="203"/>
  <c r="CG84" i="203" s="1"/>
  <c r="BZ57" i="203"/>
  <c r="BV118" i="203"/>
  <c r="DP118" i="203" s="1"/>
  <c r="BZ105" i="203"/>
  <c r="BZ102" i="203"/>
  <c r="BM118" i="203"/>
  <c r="DL118" i="203" s="1"/>
  <c r="DL102" i="203"/>
  <c r="BL25" i="203"/>
  <c r="DK25" i="203" s="1"/>
  <c r="DH118" i="203"/>
  <c r="DH75" i="203"/>
  <c r="CK9" i="203"/>
  <c r="DV9" i="203"/>
  <c r="CG25" i="203"/>
  <c r="BZ9" i="203"/>
  <c r="DR25" i="203"/>
  <c r="ED25" i="203"/>
  <c r="CV9" i="203"/>
  <c r="ED12" i="203"/>
  <c r="DC41" i="203"/>
  <c r="BV47" i="203"/>
  <c r="CH58" i="203"/>
  <c r="CH86" i="203" s="1"/>
  <c r="DW57" i="203"/>
  <c r="EB57" i="203"/>
  <c r="BV58" i="203"/>
  <c r="BV86" i="203" s="1"/>
  <c r="CR58" i="203"/>
  <c r="CR86" i="203" s="1"/>
  <c r="BZ68" i="203"/>
  <c r="BZ92" i="203" s="1"/>
  <c r="DT67" i="203"/>
  <c r="CC67" i="203" s="1"/>
  <c r="DC108" i="203"/>
  <c r="BZ12" i="203"/>
  <c r="DL47" i="203"/>
  <c r="DQ34" i="203"/>
  <c r="DC39" i="203"/>
  <c r="CH47" i="203"/>
  <c r="DW47" i="203" s="1"/>
  <c r="DX57" i="203"/>
  <c r="CK62" i="203"/>
  <c r="CK88" i="203" s="1"/>
  <c r="BO68" i="203"/>
  <c r="BO92" i="203" s="1"/>
  <c r="CI118" i="203"/>
  <c r="DX118" i="203" s="1"/>
  <c r="DX102" i="203"/>
  <c r="DP9" i="203"/>
  <c r="DV12" i="203"/>
  <c r="CH25" i="203"/>
  <c r="DW25" i="203" s="1"/>
  <c r="BO31" i="203"/>
  <c r="CK31" i="203"/>
  <c r="EC47" i="203"/>
  <c r="DK31" i="203"/>
  <c r="EC31" i="203"/>
  <c r="DL34" i="203"/>
  <c r="DX34" i="203"/>
  <c r="DX47" i="203"/>
  <c r="ED47" i="203"/>
  <c r="CH75" i="203"/>
  <c r="CH54" i="203"/>
  <c r="CH84" i="203" s="1"/>
  <c r="DW53" i="203"/>
  <c r="DP53" i="203"/>
  <c r="EB53" i="203"/>
  <c r="BV54" i="203"/>
  <c r="BV84" i="203" s="1"/>
  <c r="CR54" i="203"/>
  <c r="CR84" i="203" s="1"/>
  <c r="DC55" i="203"/>
  <c r="BL58" i="203"/>
  <c r="BL86" i="203" s="1"/>
  <c r="DK57" i="203"/>
  <c r="BO57" i="203"/>
  <c r="BZ65" i="203"/>
  <c r="BZ90" i="203" s="1"/>
  <c r="DT64" i="203"/>
  <c r="CC64" i="203" s="1"/>
  <c r="CK68" i="203"/>
  <c r="CK92" i="203" s="1"/>
  <c r="DZ67" i="203"/>
  <c r="CN67" i="203" s="1"/>
  <c r="BZ71" i="203"/>
  <c r="BZ94" i="203" s="1"/>
  <c r="DT70" i="203"/>
  <c r="CC70" i="203" s="1"/>
  <c r="CV71" i="203"/>
  <c r="CV94" i="203" s="1"/>
  <c r="CV105" i="203"/>
  <c r="EB105" i="203"/>
  <c r="DP34" i="203"/>
  <c r="EB34" i="203"/>
  <c r="BL54" i="203"/>
  <c r="BL84" i="203" s="1"/>
  <c r="DK53" i="203"/>
  <c r="BO53" i="203"/>
  <c r="BO65" i="203"/>
  <c r="BO90" i="203" s="1"/>
  <c r="DN64" i="203"/>
  <c r="BR64" i="203" s="1"/>
  <c r="CK71" i="203"/>
  <c r="CK94" i="203" s="1"/>
  <c r="DZ70" i="203"/>
  <c r="CN70" i="203" s="1"/>
  <c r="CR47" i="203"/>
  <c r="DL53" i="203"/>
  <c r="BO62" i="203"/>
  <c r="BO88" i="203" s="1"/>
  <c r="DN61" i="203"/>
  <c r="BR61" i="203" s="1"/>
  <c r="BO9" i="203"/>
  <c r="DQ9" i="203"/>
  <c r="BO12" i="203"/>
  <c r="DL31" i="203"/>
  <c r="DR31" i="203"/>
  <c r="BZ53" i="203"/>
  <c r="DX53" i="203"/>
  <c r="DL57" i="203"/>
  <c r="BW58" i="203"/>
  <c r="BW86" i="203" s="1"/>
  <c r="CK57" i="203"/>
  <c r="BZ62" i="203"/>
  <c r="BZ88" i="203" s="1"/>
  <c r="DT61" i="203"/>
  <c r="CC61" i="203" s="1"/>
  <c r="DC61" i="203"/>
  <c r="CV65" i="203"/>
  <c r="CV90" i="203" s="1"/>
  <c r="BO71" i="203"/>
  <c r="BO94" i="203" s="1"/>
  <c r="DC112" i="203"/>
  <c r="DQ53" i="203"/>
  <c r="EC53" i="203"/>
  <c r="BW54" i="203"/>
  <c r="BW84" i="203" s="1"/>
  <c r="DQ57" i="203"/>
  <c r="EC57" i="203"/>
  <c r="DZ61" i="203"/>
  <c r="CN61" i="203" s="1"/>
  <c r="EF61" i="203"/>
  <c r="CY61" i="203" s="1"/>
  <c r="DZ64" i="203"/>
  <c r="CN64" i="203" s="1"/>
  <c r="EF64" i="203"/>
  <c r="CY64" i="203" s="1"/>
  <c r="DC67" i="203"/>
  <c r="DC70" i="203"/>
  <c r="CR118" i="203"/>
  <c r="CV102" i="203"/>
  <c r="DN114" i="203"/>
  <c r="BR114" i="203" s="1"/>
  <c r="DC114" i="203"/>
  <c r="DC116" i="203"/>
  <c r="DR53" i="203"/>
  <c r="ED53" i="203"/>
  <c r="DR57" i="203"/>
  <c r="ED57" i="203"/>
  <c r="EF67" i="203"/>
  <c r="CY67" i="203" s="1"/>
  <c r="EF70" i="203"/>
  <c r="CY70" i="203" s="1"/>
  <c r="BX118" i="203"/>
  <c r="DR118" i="203" s="1"/>
  <c r="DR102" i="203"/>
  <c r="DW102" i="203"/>
  <c r="CH118" i="203"/>
  <c r="DW118" i="203" s="1"/>
  <c r="DN110" i="203"/>
  <c r="BR110" i="203" s="1"/>
  <c r="DC110" i="203"/>
  <c r="DK102" i="203"/>
  <c r="BO102" i="203"/>
  <c r="DP102" i="203"/>
  <c r="DK105" i="203"/>
  <c r="BO105" i="203"/>
  <c r="CG118" i="203"/>
  <c r="CK102" i="203"/>
  <c r="CK105" i="203"/>
  <c r="DQ102" i="203"/>
  <c r="EC102" i="203"/>
  <c r="EF105" i="203" l="1"/>
  <c r="CY105" i="203" s="1"/>
  <c r="EH37" i="203"/>
  <c r="DF37" i="203" s="1"/>
  <c r="EF102" i="203"/>
  <c r="CY102" i="203" s="1"/>
  <c r="EF9" i="203"/>
  <c r="CY9" i="203" s="1"/>
  <c r="DZ53" i="203"/>
  <c r="CN53" i="203" s="1"/>
  <c r="DT31" i="203"/>
  <c r="CC31" i="203" s="1"/>
  <c r="EH64" i="203"/>
  <c r="DF64" i="203" s="1"/>
  <c r="DZ102" i="203"/>
  <c r="CN102" i="203" s="1"/>
  <c r="EH114" i="203"/>
  <c r="DF114" i="203" s="1"/>
  <c r="EH41" i="203"/>
  <c r="DF41" i="203" s="1"/>
  <c r="DZ9" i="203"/>
  <c r="CN9" i="203" s="1"/>
  <c r="EH15" i="203"/>
  <c r="DF15" i="203" s="1"/>
  <c r="DT9" i="203"/>
  <c r="CC9" i="203" s="1"/>
  <c r="DT57" i="203"/>
  <c r="CC57" i="203" s="1"/>
  <c r="EF34" i="203"/>
  <c r="CY34" i="203" s="1"/>
  <c r="EH17" i="203"/>
  <c r="DF17" i="203" s="1"/>
  <c r="DN34" i="203"/>
  <c r="BR34" i="203" s="1"/>
  <c r="EF57" i="203"/>
  <c r="CY57" i="203" s="1"/>
  <c r="DT102" i="203"/>
  <c r="CC102" i="203" s="1"/>
  <c r="EH21" i="203"/>
  <c r="DF21" i="203" s="1"/>
  <c r="DZ34" i="203"/>
  <c r="CN34" i="203" s="1"/>
  <c r="EF31" i="203"/>
  <c r="CY31" i="203" s="1"/>
  <c r="DZ105" i="203"/>
  <c r="CN105" i="203" s="1"/>
  <c r="EH110" i="203"/>
  <c r="DF110" i="203" s="1"/>
  <c r="EH112" i="203"/>
  <c r="DF112" i="203" s="1"/>
  <c r="DZ31" i="203"/>
  <c r="CN31" i="203" s="1"/>
  <c r="EH39" i="203"/>
  <c r="DF39" i="203" s="1"/>
  <c r="EH108" i="203"/>
  <c r="DF108" i="203" s="1"/>
  <c r="DT105" i="203"/>
  <c r="CC105" i="203" s="1"/>
  <c r="DT34" i="203"/>
  <c r="CC34" i="203" s="1"/>
  <c r="EF53" i="203"/>
  <c r="CY53" i="203" s="1"/>
  <c r="EH43" i="203"/>
  <c r="DF43" i="203" s="1"/>
  <c r="EH19" i="203"/>
  <c r="DF19" i="203" s="1"/>
  <c r="EF12" i="203"/>
  <c r="CY12" i="203" s="1"/>
  <c r="DZ12" i="203"/>
  <c r="CN12" i="203" s="1"/>
  <c r="DT12" i="203"/>
  <c r="CC12" i="203" s="1"/>
  <c r="BZ75" i="203"/>
  <c r="DT75" i="203" s="1"/>
  <c r="CC75" i="203" s="1"/>
  <c r="CV54" i="203"/>
  <c r="CV84" i="203" s="1"/>
  <c r="CG76" i="203"/>
  <c r="CG96" i="203" s="1"/>
  <c r="CK54" i="203"/>
  <c r="CK84" i="203" s="1"/>
  <c r="BV76" i="203"/>
  <c r="BV96" i="203" s="1"/>
  <c r="CV58" i="203"/>
  <c r="CV86" i="203" s="1"/>
  <c r="BW76" i="203"/>
  <c r="BW96" i="203" s="1"/>
  <c r="BO118" i="203"/>
  <c r="DN118" i="203" s="1"/>
  <c r="BR118" i="203" s="1"/>
  <c r="EC75" i="203"/>
  <c r="CV75" i="203"/>
  <c r="EF75" i="203" s="1"/>
  <c r="CY75" i="203" s="1"/>
  <c r="DV75" i="203"/>
  <c r="BL76" i="203"/>
  <c r="BL96" i="203" s="1"/>
  <c r="DC34" i="203"/>
  <c r="BZ58" i="203"/>
  <c r="BZ86" i="203" s="1"/>
  <c r="BO47" i="203"/>
  <c r="DN47" i="203" s="1"/>
  <c r="BR47" i="203" s="1"/>
  <c r="BO25" i="203"/>
  <c r="DN25" i="203" s="1"/>
  <c r="BR25" i="203" s="1"/>
  <c r="CV25" i="203"/>
  <c r="EF25" i="203" s="1"/>
  <c r="CY25" i="203" s="1"/>
  <c r="BZ25" i="203"/>
  <c r="DT25" i="203" s="1"/>
  <c r="CC25" i="203" s="1"/>
  <c r="DC71" i="203"/>
  <c r="DC94" i="203" s="1"/>
  <c r="EH70" i="203"/>
  <c r="DF70" i="203" s="1"/>
  <c r="DC62" i="203"/>
  <c r="DC88" i="203" s="1"/>
  <c r="EH61" i="203"/>
  <c r="DF61" i="203" s="1"/>
  <c r="BZ54" i="203"/>
  <c r="BZ84" i="203" s="1"/>
  <c r="DT53" i="203"/>
  <c r="CC53" i="203" s="1"/>
  <c r="BZ118" i="203"/>
  <c r="DT118" i="203" s="1"/>
  <c r="CC118" i="203" s="1"/>
  <c r="DW75" i="203"/>
  <c r="CH76" i="203"/>
  <c r="CH96" i="203" s="1"/>
  <c r="CK75" i="203"/>
  <c r="DC65" i="203"/>
  <c r="DC90" i="203" s="1"/>
  <c r="EH67" i="203"/>
  <c r="DF67" i="203" s="1"/>
  <c r="DC68" i="203"/>
  <c r="DC92" i="203" s="1"/>
  <c r="DN12" i="203"/>
  <c r="BR12" i="203" s="1"/>
  <c r="DC12" i="203"/>
  <c r="DC53" i="203"/>
  <c r="BO54" i="203"/>
  <c r="BO84" i="203" s="1"/>
  <c r="DN53" i="203"/>
  <c r="BR53" i="203" s="1"/>
  <c r="DC31" i="203"/>
  <c r="DN31" i="203"/>
  <c r="BR31" i="203" s="1"/>
  <c r="DV118" i="203"/>
  <c r="CK118" i="203"/>
  <c r="DZ118" i="203" s="1"/>
  <c r="CN118" i="203" s="1"/>
  <c r="DC102" i="203"/>
  <c r="DN102" i="203"/>
  <c r="BR102" i="203" s="1"/>
  <c r="EB47" i="203"/>
  <c r="CV47" i="203"/>
  <c r="EF47" i="203" s="1"/>
  <c r="CY47" i="203" s="1"/>
  <c r="DC57" i="203"/>
  <c r="BO58" i="203"/>
  <c r="BO86" i="203" s="1"/>
  <c r="DN57" i="203"/>
  <c r="BR57" i="203" s="1"/>
  <c r="DP47" i="203"/>
  <c r="BZ47" i="203"/>
  <c r="DT47" i="203" s="1"/>
  <c r="CC47" i="203" s="1"/>
  <c r="DN105" i="203"/>
  <c r="BR105" i="203" s="1"/>
  <c r="DC105" i="203"/>
  <c r="EB118" i="203"/>
  <c r="CV118" i="203"/>
  <c r="CK58" i="203"/>
  <c r="CK86" i="203" s="1"/>
  <c r="DZ57" i="203"/>
  <c r="CN57" i="203" s="1"/>
  <c r="DX75" i="203"/>
  <c r="CK47" i="203"/>
  <c r="DZ47" i="203" s="1"/>
  <c r="CN47" i="203" s="1"/>
  <c r="DN9" i="203"/>
  <c r="BR9" i="203" s="1"/>
  <c r="DC9" i="203"/>
  <c r="DL75" i="203"/>
  <c r="BO75" i="203"/>
  <c r="CR76" i="203"/>
  <c r="CR96" i="203" s="1"/>
  <c r="CK25" i="203"/>
  <c r="DZ25" i="203" s="1"/>
  <c r="CN25" i="203" s="1"/>
  <c r="DV25" i="203"/>
  <c r="EH105" i="203" l="1"/>
  <c r="DF105" i="203" s="1"/>
  <c r="EH34" i="203"/>
  <c r="DF34" i="203" s="1"/>
  <c r="EH102" i="203"/>
  <c r="DF102" i="203" s="1"/>
  <c r="EH31" i="203"/>
  <c r="DF31" i="203" s="1"/>
  <c r="EH12" i="203"/>
  <c r="DF12" i="203" s="1"/>
  <c r="EH9" i="203"/>
  <c r="DF9" i="203" s="1"/>
  <c r="CV76" i="203"/>
  <c r="CV96" i="203" s="1"/>
  <c r="DC54" i="203"/>
  <c r="DC84" i="203" s="1"/>
  <c r="EH53" i="203"/>
  <c r="DF53" i="203" s="1"/>
  <c r="CK76" i="203"/>
  <c r="CK96" i="203" s="1"/>
  <c r="DZ75" i="203"/>
  <c r="CN75" i="203" s="1"/>
  <c r="DC47" i="203"/>
  <c r="EH47" i="203" s="1"/>
  <c r="DF47" i="203" s="1"/>
  <c r="DC25" i="203"/>
  <c r="EH25" i="203" s="1"/>
  <c r="DF25" i="203" s="1"/>
  <c r="DC75" i="203"/>
  <c r="BO76" i="203"/>
  <c r="BO96" i="203" s="1"/>
  <c r="DN75" i="203"/>
  <c r="BR75" i="203" s="1"/>
  <c r="EF118" i="203"/>
  <c r="CY118" i="203" s="1"/>
  <c r="DC118" i="203"/>
  <c r="EH118" i="203" s="1"/>
  <c r="DF118" i="203" s="1"/>
  <c r="DC58" i="203"/>
  <c r="DC86" i="203" s="1"/>
  <c r="EH57" i="203"/>
  <c r="DF57" i="203" s="1"/>
  <c r="BZ76" i="203"/>
  <c r="BZ96" i="203" s="1"/>
  <c r="EH75" i="203" l="1"/>
  <c r="DF75" i="203" s="1"/>
  <c r="DC76" i="203"/>
  <c r="DC96" i="203" s="1"/>
  <c r="DH47" i="203" l="1"/>
  <c r="DH76" i="203" s="1"/>
  <c r="DH96" i="203" s="1"/>
</calcChain>
</file>

<file path=xl/sharedStrings.xml><?xml version="1.0" encoding="utf-8"?>
<sst xmlns="http://schemas.openxmlformats.org/spreadsheetml/2006/main" count="980" uniqueCount="102">
  <si>
    <t>RNA</t>
  </si>
  <si>
    <t>RLA</t>
  </si>
  <si>
    <t>REU</t>
  </si>
  <si>
    <t>RME</t>
  </si>
  <si>
    <t>RAS</t>
  </si>
  <si>
    <t>USD</t>
  </si>
  <si>
    <t>in Mio EUR</t>
  </si>
  <si>
    <t>Q1</t>
  </si>
  <si>
    <t>Q2</t>
  </si>
  <si>
    <t>Q3</t>
  </si>
  <si>
    <t>Q4</t>
  </si>
  <si>
    <t>Jan</t>
  </si>
  <si>
    <t>Feb</t>
  </si>
  <si>
    <t>Mar</t>
  </si>
  <si>
    <t>Apr</t>
  </si>
  <si>
    <t>May</t>
  </si>
  <si>
    <t>Aug</t>
  </si>
  <si>
    <t>Sep</t>
  </si>
  <si>
    <t>Dec</t>
  </si>
  <si>
    <t>Order Entry</t>
  </si>
  <si>
    <t>EUR</t>
  </si>
  <si>
    <t>Jun</t>
  </si>
  <si>
    <t>Jul</t>
  </si>
  <si>
    <t>Revenue</t>
  </si>
  <si>
    <t>Profit</t>
  </si>
  <si>
    <t>Free Cashflow</t>
  </si>
  <si>
    <t>Oct / Nov</t>
  </si>
  <si>
    <t>Profit Margin</t>
  </si>
  <si>
    <t>-</t>
  </si>
  <si>
    <t>RSP</t>
  </si>
  <si>
    <t>x</t>
  </si>
  <si>
    <t>Total FY</t>
  </si>
  <si>
    <t>Delta to Previous FLASH</t>
  </si>
  <si>
    <t>v1</t>
  </si>
  <si>
    <t>P01</t>
  </si>
  <si>
    <t>P04</t>
  </si>
  <si>
    <t>01</t>
  </si>
  <si>
    <t>02</t>
  </si>
  <si>
    <t>P05</t>
  </si>
  <si>
    <t>03</t>
  </si>
  <si>
    <t>P06</t>
  </si>
  <si>
    <t>04</t>
  </si>
  <si>
    <t>P07</t>
  </si>
  <si>
    <t>05</t>
  </si>
  <si>
    <t>P08</t>
  </si>
  <si>
    <t>06</t>
  </si>
  <si>
    <t>P09</t>
  </si>
  <si>
    <t>07</t>
  </si>
  <si>
    <t>P10</t>
  </si>
  <si>
    <t>08</t>
  </si>
  <si>
    <t>P11</t>
  </si>
  <si>
    <t>09</t>
  </si>
  <si>
    <t>P12</t>
  </si>
  <si>
    <t>10</t>
  </si>
  <si>
    <t>11</t>
  </si>
  <si>
    <t>P02</t>
  </si>
  <si>
    <t>12</t>
  </si>
  <si>
    <t>P03</t>
  </si>
  <si>
    <t>FLASH 10.04.2014</t>
  </si>
  <si>
    <t>FX</t>
  </si>
  <si>
    <t>Explanation for Change</t>
  </si>
  <si>
    <t>Q3 Prev. FLASH</t>
  </si>
  <si>
    <t>Delta to
prev FLASH</t>
  </si>
  <si>
    <t>Q1 Prev. FLASH</t>
  </si>
  <si>
    <t>Q2 Prev. FLASH</t>
  </si>
  <si>
    <t>Q4 Prev. FLASH</t>
  </si>
  <si>
    <t>FY 14 Prev. FLASH</t>
  </si>
  <si>
    <t>Power and Gas FLASH</t>
  </si>
  <si>
    <t>Bdg Q1/15</t>
  </si>
  <si>
    <t>Bdg Q2/15</t>
  </si>
  <si>
    <t>Bdg Q3/15</t>
  </si>
  <si>
    <t>Bdg Q4/15</t>
  </si>
  <si>
    <t>Bdg
FY15</t>
  </si>
  <si>
    <t>PG Total</t>
  </si>
  <si>
    <t>PG FC Nov (FOCUS)</t>
  </si>
  <si>
    <t>PG Budget FY15</t>
  </si>
  <si>
    <r>
      <rPr>
        <b/>
        <sz val="14"/>
        <rFont val="Arial"/>
        <family val="2"/>
      </rPr>
      <t>Month:</t>
    </r>
    <r>
      <rPr>
        <sz val="14"/>
        <rFont val="Arial"/>
        <family val="2"/>
      </rPr>
      <t xml:space="preserve"> Value &amp; Title &amp; Reason
Example: </t>
    </r>
    <r>
      <rPr>
        <b/>
        <sz val="14"/>
        <rFont val="Arial"/>
        <family val="2"/>
      </rPr>
      <t>Apr:</t>
    </r>
    <r>
      <rPr>
        <sz val="14"/>
        <rFont val="Arial"/>
        <family val="2"/>
      </rPr>
      <t xml:space="preserve"> +7' Project X, due to forced outage, -3' Project Y shift from Aug due to early payment
If currency is not EUR, please write as follows: +7' USD / GPB / etc.</t>
    </r>
  </si>
  <si>
    <t>Margin</t>
  </si>
  <si>
    <t>MgmtAdj.</t>
  </si>
  <si>
    <t>GG1100</t>
  </si>
  <si>
    <t>GG1200</t>
  </si>
  <si>
    <t>GII10001</t>
  </si>
  <si>
    <t>GII10001_Margin</t>
  </si>
  <si>
    <t>GCI909294</t>
  </si>
  <si>
    <t>MTD_FY_P02</t>
  </si>
  <si>
    <t>MTD_FY_P03</t>
  </si>
  <si>
    <t>MTD_FY_P04</t>
  </si>
  <si>
    <t>MTD_FY_P05</t>
  </si>
  <si>
    <t>MTD_FY_P06</t>
  </si>
  <si>
    <t>MTD_FY_P07</t>
  </si>
  <si>
    <t>MTD_FY_P08</t>
  </si>
  <si>
    <t>MTD_FY_P09</t>
  </si>
  <si>
    <t>MTD_FY_P10</t>
  </si>
  <si>
    <t>MTD_FY_P11</t>
  </si>
  <si>
    <t>MTD_FY_P12</t>
  </si>
  <si>
    <t>QTD_FY_Q1</t>
  </si>
  <si>
    <t>QTD_FY_Q2</t>
  </si>
  <si>
    <t>QTD_FY_Q3</t>
  </si>
  <si>
    <t>QTD_FY_Q4</t>
  </si>
  <si>
    <t>YTD_FY_P12</t>
  </si>
  <si>
    <t>FLASH 24.10.2014</t>
  </si>
  <si>
    <t>Fuck you^^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</si>
</sst>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6">
    <numFmt numFmtId="43" formatCode="_-* #,##0.00\ _€_-;\-* #,##0.00\ _€_-;_-* &quot;-&quot;??\ _€_-;_-@_-"/>
    <numFmt numFmtId="164" formatCode="_(* #,##0.00_);_(* \(#,##0.00\);_(* &quot;-&quot;??_);_(@_)"/>
    <numFmt numFmtId="165" formatCode="_(* #,##0_);_(* \(#,##0\);_(* &quot;-&quot;_);_(@_)"/>
    <numFmt numFmtId="166" formatCode="0.0"/>
    <numFmt numFmtId="167" formatCode="0.000"/>
    <numFmt numFmtId="168" formatCode="0%;\(0%\)"/>
    <numFmt numFmtId="169" formatCode="0.0%"/>
    <numFmt numFmtId="170" formatCode="&quot;$&quot;#,##0;[Red]\-&quot;$&quot;#,##0"/>
    <numFmt numFmtId="171" formatCode="&quot;$&quot;#,##0.00;[Red]\-&quot;$&quot;#,##0.00"/>
    <numFmt numFmtId="172" formatCode="#,##0.0_);\(#,##0.0\)"/>
    <numFmt numFmtId="173" formatCode="&quot;$&quot;#,##0;\-&quot;$&quot;#,##0"/>
    <numFmt numFmtId="174" formatCode="&quot;$&quot;#,##0.00;\-&quot;$&quot;#,##0.00"/>
    <numFmt numFmtId="175" formatCode="[&gt;999]#\&quot;###;[&lt;-999]\-#\&quot;###;0\'"/>
    <numFmt numFmtId="176" formatCode="[&gt;999]#\&quot;##;[&lt;-999]\-#\&quot;##;0\'"/>
    <numFmt numFmtId="177" formatCode="#\&quot;###;\-#\&quot;###;0;&quot; &quot;"/>
    <numFmt numFmtId="178" formatCode="#\&quot;##;\-#\&quot;##;0;&quot; &quot;"/>
    <numFmt numFmtId="179" formatCode="#\&quot;###;\-#\&quot;###;0;\ "/>
    <numFmt numFmtId="180" formatCode="#,##0.0"/>
    <numFmt numFmtId="181" formatCode="[&gt;999]#.\&quot;###;[&lt;-999]\-#.\&quot;###;0\'"/>
    <numFmt numFmtId="182" formatCode="#\'000\ \ \ ;\-#\'000\ \ \ ;\ \ \ ;@"/>
    <numFmt numFmtId="183" formatCode="0.0000"/>
    <numFmt numFmtId="184" formatCode="[&gt;999]#.00000000\&quot;###;[&lt;-999]\-#.00000000\&quot;###;0.00000000\'"/>
    <numFmt numFmtId="185" formatCode="[&gt;=10000]#\'\'000\'0\ \ ;[&lt;=-10000]\-#\'\'000\'0\ \ ;#\'0\ \ ;"/>
    <numFmt numFmtId="186" formatCode="&quot;R&quot;\ #,##0.00;[Red]&quot;R&quot;\ \-#,##0.00"/>
    <numFmt numFmtId="187" formatCode="&quot;$&quot;#,\);\(&quot;$&quot;#,##0\)"/>
    <numFmt numFmtId="188" formatCode="[&gt;999999]#\'000\.000\ ;[&lt;-999999]\-#\'000\.000\ ;#,###\ "/>
  </numFmts>
  <fonts count="149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3"/>
      <name val="Tms Rmn"/>
    </font>
    <font>
      <sz val="10"/>
      <name val="Helv"/>
    </font>
    <font>
      <sz val="11"/>
      <color indexed="8"/>
      <name val="Calibri"/>
      <family val="2"/>
    </font>
    <font>
      <sz val="10"/>
      <name val="Geneva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b/>
      <sz val="13"/>
      <name val="Tms Rmn"/>
    </font>
    <font>
      <sz val="12"/>
      <name val="Times"/>
      <family val="1"/>
    </font>
    <font>
      <sz val="10"/>
      <name val="MS Serif"/>
      <family val="1"/>
    </font>
    <font>
      <sz val="11"/>
      <name val="Arial"/>
      <family val="2"/>
    </font>
    <font>
      <sz val="11"/>
      <color indexed="62"/>
      <name val="Calibri"/>
      <family val="2"/>
    </font>
    <font>
      <sz val="10"/>
      <color indexed="16"/>
      <name val="MS Serif"/>
      <family val="1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8"/>
      <color indexed="8"/>
      <name val="Helv"/>
    </font>
    <font>
      <b/>
      <sz val="20"/>
      <name val="Helvetica"/>
      <family val="2"/>
    </font>
    <font>
      <sz val="11"/>
      <color indexed="10"/>
      <name val="Calibri"/>
      <family val="2"/>
    </font>
    <font>
      <sz val="10"/>
      <color indexed="23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59"/>
      <name val="Arial"/>
      <family val="2"/>
    </font>
    <font>
      <b/>
      <sz val="10"/>
      <color indexed="60"/>
      <name val="Arial"/>
      <family val="2"/>
    </font>
    <font>
      <sz val="9"/>
      <color indexed="10"/>
      <name val="Geneva"/>
    </font>
    <font>
      <sz val="9"/>
      <color indexed="10"/>
      <name val="Arial"/>
      <family val="2"/>
    </font>
    <font>
      <i/>
      <sz val="10"/>
      <color indexed="12"/>
      <name val="Arial"/>
      <family val="2"/>
    </font>
    <font>
      <sz val="10"/>
      <color indexed="58"/>
      <name val="Arial"/>
      <family val="2"/>
    </font>
    <font>
      <b/>
      <sz val="15"/>
      <color indexed="21"/>
      <name val="Arial"/>
      <family val="2"/>
    </font>
    <font>
      <b/>
      <sz val="11"/>
      <name val="Arial"/>
      <family val="2"/>
    </font>
    <font>
      <b/>
      <sz val="13"/>
      <color indexed="21"/>
      <name val="Arial"/>
      <family val="2"/>
    </font>
    <font>
      <b/>
      <sz val="11"/>
      <color indexed="21"/>
      <name val="Arial"/>
      <family val="2"/>
    </font>
    <font>
      <u/>
      <sz val="11"/>
      <color indexed="12"/>
      <name val="Arial"/>
      <family val="2"/>
    </font>
    <font>
      <sz val="10"/>
      <color indexed="12"/>
      <name val="Arial"/>
      <family val="2"/>
    </font>
    <font>
      <sz val="10"/>
      <color indexed="60"/>
      <name val="Arial"/>
      <family val="2"/>
    </font>
    <font>
      <sz val="10"/>
      <color indexed="37"/>
      <name val="Arial"/>
      <family val="2"/>
    </font>
    <font>
      <b/>
      <sz val="10"/>
      <color indexed="18"/>
      <name val="Arial"/>
      <family val="2"/>
    </font>
    <font>
      <b/>
      <sz val="18"/>
      <color indexed="21"/>
      <name val="Cambria"/>
      <family val="2"/>
    </font>
    <font>
      <sz val="10"/>
      <color indexed="19"/>
      <name val="Arial"/>
      <family val="2"/>
    </font>
    <font>
      <b/>
      <sz val="9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b/>
      <sz val="9"/>
      <color indexed="56"/>
      <name val="Arial"/>
      <family val="2"/>
    </font>
    <font>
      <b/>
      <sz val="16"/>
      <color rgb="FFFF000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20"/>
      <name val="Calibri"/>
      <family val="2"/>
    </font>
    <font>
      <sz val="9"/>
      <color indexed="10"/>
      <name val="Geneva"/>
      <family val="2"/>
    </font>
    <font>
      <b/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6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b/>
      <sz val="18"/>
      <color indexed="62"/>
      <name val="Cambria"/>
      <family val="2"/>
    </font>
    <font>
      <sz val="12"/>
      <name val="Times"/>
      <family val="1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6"/>
      <color theme="0" tint="-0.14999847407452621"/>
      <name val="Arial"/>
      <family val="2"/>
    </font>
    <font>
      <sz val="10"/>
      <color theme="0" tint="-0.499984740745262"/>
      <name val="Arial"/>
      <family val="2"/>
    </font>
    <font>
      <sz val="11"/>
      <name val="Arial"/>
      <family val="2"/>
    </font>
    <font>
      <b/>
      <sz val="16"/>
      <color theme="0" tint="-0.499984740745262"/>
      <name val="Arial"/>
      <family val="2"/>
    </font>
    <font>
      <sz val="12"/>
      <color theme="1"/>
      <name val="Arial"/>
      <family val="2"/>
    </font>
    <font>
      <sz val="12"/>
      <color indexed="9"/>
      <name val="Arial"/>
      <family val="2"/>
    </font>
    <font>
      <sz val="12"/>
      <color theme="0"/>
      <name val="Arial"/>
      <family val="2"/>
    </font>
    <font>
      <sz val="12"/>
      <color indexed="23"/>
      <name val="Arial"/>
      <family val="2"/>
    </font>
    <font>
      <i/>
      <sz val="12"/>
      <name val="Arial"/>
      <family val="2"/>
    </font>
    <font>
      <i/>
      <sz val="12"/>
      <color theme="0"/>
      <name val="Arial"/>
      <family val="2"/>
    </font>
    <font>
      <b/>
      <sz val="18"/>
      <name val="Arial"/>
      <family val="2"/>
    </font>
    <font>
      <sz val="13"/>
      <name val="Arial"/>
      <family val="2"/>
    </font>
    <font>
      <b/>
      <sz val="13"/>
      <color indexed="9"/>
      <name val="Arial"/>
      <family val="2"/>
    </font>
    <font>
      <sz val="13"/>
      <color indexed="12"/>
      <name val="Arial"/>
      <family val="2"/>
    </font>
    <font>
      <sz val="13"/>
      <color indexed="23"/>
      <name val="Arial"/>
      <family val="2"/>
    </font>
    <font>
      <sz val="13"/>
      <color theme="0" tint="-0.499984740745262"/>
      <name val="Arial"/>
      <family val="2"/>
    </font>
    <font>
      <b/>
      <sz val="13"/>
      <color indexed="23"/>
      <name val="Arial"/>
      <family val="2"/>
    </font>
    <font>
      <sz val="13"/>
      <color rgb="FFFF0000"/>
      <name val="Arial"/>
      <family val="2"/>
    </font>
    <font>
      <b/>
      <sz val="13"/>
      <color theme="0" tint="-0.499984740745262"/>
      <name val="Arial"/>
      <family val="2"/>
    </font>
    <font>
      <b/>
      <sz val="13"/>
      <name val="Arial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indexed="9"/>
      <name val="Arial"/>
      <family val="2"/>
    </font>
    <font>
      <sz val="14"/>
      <color indexed="23"/>
      <name val="Arial"/>
      <family val="2"/>
    </font>
    <font>
      <sz val="14"/>
      <color theme="0" tint="-0.499984740745262"/>
      <name val="Arial"/>
      <family val="2"/>
    </font>
    <font>
      <sz val="14"/>
      <color rgb="FFFF0000"/>
      <name val="Arial"/>
      <family val="2"/>
    </font>
    <font>
      <b/>
      <sz val="14"/>
      <color theme="0" tint="-0.499984740745262"/>
      <name val="Arial"/>
      <family val="2"/>
    </font>
    <font>
      <b/>
      <sz val="14"/>
      <color indexed="23"/>
      <name val="Arial"/>
      <family val="2"/>
    </font>
    <font>
      <b/>
      <sz val="13"/>
      <color theme="1"/>
      <name val="Arial"/>
      <family val="2"/>
    </font>
    <font>
      <b/>
      <i/>
      <sz val="13"/>
      <name val="Arial"/>
      <family val="2"/>
    </font>
    <font>
      <b/>
      <sz val="10"/>
      <color indexed="12"/>
      <name val="Arial"/>
      <family val="2"/>
    </font>
    <font>
      <i/>
      <sz val="12"/>
      <color theme="1" tint="0.499984740745262"/>
      <name val="Arial"/>
      <family val="2"/>
    </font>
    <font>
      <sz val="12"/>
      <color indexed="12"/>
      <name val="Arial"/>
      <family val="2"/>
    </font>
    <font>
      <i/>
      <sz val="12"/>
      <color theme="0" tint="-0.499984740745262"/>
      <name val="Arial"/>
      <family val="2"/>
    </font>
    <font>
      <b/>
      <sz val="28"/>
      <name val="Arial"/>
      <family val="2"/>
    </font>
    <font>
      <b/>
      <i/>
      <sz val="12"/>
      <color theme="1" tint="0.499984740745262"/>
      <name val="Arial"/>
      <family val="2"/>
    </font>
    <font>
      <b/>
      <sz val="13"/>
      <color indexed="12"/>
      <name val="Arial"/>
      <family val="2"/>
    </font>
    <font>
      <sz val="12"/>
      <color theme="0" tint="-0.14999847407452621"/>
      <name val="Arial"/>
      <family val="2"/>
    </font>
    <font>
      <i/>
      <sz val="12"/>
      <color theme="0" tint="-0.14999847407452621"/>
      <name val="Arial"/>
      <family val="2"/>
    </font>
    <font>
      <b/>
      <i/>
      <sz val="12"/>
      <name val="Arial"/>
      <family val="2"/>
    </font>
    <font>
      <sz val="14"/>
      <color indexed="12"/>
      <name val="Arial"/>
      <family val="2"/>
    </font>
    <font>
      <b/>
      <sz val="14"/>
      <color indexed="12"/>
      <name val="Arial"/>
      <family val="2"/>
    </font>
    <font>
      <sz val="12"/>
      <color theme="0" tint="-0.499984740745262"/>
      <name val="Arial"/>
      <family val="2"/>
    </font>
    <font>
      <sz val="10"/>
      <color theme="1" tint="0.499984740745262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sz val="10"/>
      <color theme="0"/>
      <name val="Arial"/>
      <family val="2"/>
    </font>
    <font>
      <i/>
      <sz val="13"/>
      <name val="Arial"/>
      <family val="2"/>
    </font>
    <font>
      <i/>
      <sz val="13"/>
      <color theme="0"/>
      <name val="Arial"/>
      <family val="2"/>
    </font>
    <font>
      <sz val="13"/>
      <color theme="1"/>
      <name val="Arial"/>
      <family val="2"/>
    </font>
    <font>
      <sz val="16"/>
      <name val="Arial"/>
      <family val="2"/>
    </font>
    <font>
      <b/>
      <sz val="16"/>
      <color indexed="9"/>
      <name val="Arial"/>
      <family val="2"/>
    </font>
    <font>
      <b/>
      <sz val="20"/>
      <color indexed="9"/>
      <name val="Arial"/>
      <family val="2"/>
    </font>
    <font>
      <sz val="18"/>
      <color indexed="12"/>
      <name val="Arial"/>
      <family val="2"/>
    </font>
    <font>
      <b/>
      <sz val="18"/>
      <color indexed="12"/>
      <name val="Arial"/>
      <family val="2"/>
    </font>
    <font>
      <b/>
      <sz val="16"/>
      <color theme="1"/>
      <name val="Arial"/>
      <family val="2"/>
    </font>
    <font>
      <sz val="10"/>
      <color rgb="FFFF0000"/>
      <name val="Arial"/>
      <family val="2"/>
    </font>
  </fonts>
  <fills count="7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1"/>
      </patternFill>
    </fill>
    <fill>
      <patternFill patternType="solid">
        <fgColor indexed="13"/>
      </patternFill>
    </fill>
    <fill>
      <patternFill patternType="solid">
        <fgColor indexed="20"/>
      </patternFill>
    </fill>
    <fill>
      <patternFill patternType="solid">
        <fgColor indexed="26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15"/>
      </patternFill>
    </fill>
    <fill>
      <patternFill patternType="solid">
        <fgColor indexed="40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4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4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1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59"/>
      </patternFill>
    </fill>
    <fill>
      <patternFill patternType="solid">
        <fgColor indexed="48"/>
      </patternFill>
    </fill>
    <fill>
      <patternFill patternType="light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18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5"/>
      </patternFill>
    </fill>
    <fill>
      <patternFill patternType="solid">
        <fgColor indexed="23"/>
      </patternFill>
    </fill>
    <fill>
      <patternFill patternType="solid">
        <fgColor indexed="3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</patternFill>
    </fill>
    <fill>
      <patternFill patternType="solid">
        <fgColor indexed="47"/>
        <bgColor indexed="47"/>
      </patternFill>
    </fill>
    <fill>
      <patternFill patternType="solid">
        <fgColor indexed="1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EFAC1"/>
        <bgColor indexed="64"/>
      </patternFill>
    </fill>
    <fill>
      <patternFill patternType="solid">
        <fgColor theme="9" tint="0.79998168889431442"/>
        <bgColor indexed="18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E2C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60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double">
        <color indexed="18"/>
      </left>
      <right style="double">
        <color indexed="18"/>
      </right>
      <top style="double">
        <color indexed="18"/>
      </top>
      <bottom style="double">
        <color indexed="1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15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5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5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598">
    <xf numFmtId="0" fontId="0" fillId="0" borderId="0"/>
    <xf numFmtId="0" fontId="48" fillId="0" borderId="0"/>
    <xf numFmtId="0" fontId="45" fillId="0" borderId="0"/>
    <xf numFmtId="0" fontId="48" fillId="0" borderId="0"/>
    <xf numFmtId="168" fontId="7" fillId="0" borderId="0" applyFont="0" applyFill="0" applyBorder="0" applyAlignment="0" applyProtection="0"/>
    <xf numFmtId="166" fontId="8" fillId="0" borderId="1" applyFont="0" applyFill="0" applyBorder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9" fillId="2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9" borderId="0" applyNumberFormat="0" applyBorder="0" applyAlignment="0" applyProtection="0"/>
    <xf numFmtId="0" fontId="49" fillId="9" borderId="0" applyNumberFormat="0" applyBorder="0" applyAlignment="0" applyProtection="0"/>
    <xf numFmtId="0" fontId="49" fillId="9" borderId="0" applyNumberFormat="0" applyBorder="0" applyAlignment="0" applyProtection="0"/>
    <xf numFmtId="0" fontId="49" fillId="9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10" borderId="0" applyNumberFormat="0" applyBorder="0" applyAlignment="0" applyProtection="0"/>
    <xf numFmtId="0" fontId="9" fillId="7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8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4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5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14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49" fillId="6" borderId="0" applyNumberFormat="0" applyBorder="0" applyAlignment="0" applyProtection="0"/>
    <xf numFmtId="0" fontId="9" fillId="16" borderId="0" applyNumberFormat="0" applyBorder="0" applyAlignment="0" applyProtection="0"/>
    <xf numFmtId="0" fontId="9" fillId="11" borderId="0" applyNumberFormat="0" applyBorder="0" applyAlignment="0" applyProtection="0"/>
    <xf numFmtId="0" fontId="9" fillId="17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6" borderId="0" applyNumberFormat="0" applyBorder="0" applyAlignment="0" applyProtection="0"/>
    <xf numFmtId="0" fontId="50" fillId="19" borderId="0" applyNumberFormat="0" applyBorder="0" applyAlignment="0" applyProtection="0"/>
    <xf numFmtId="0" fontId="50" fillId="8" borderId="0" applyNumberFormat="0" applyBorder="0" applyAlignment="0" applyProtection="0"/>
    <xf numFmtId="0" fontId="50" fillId="4" borderId="0" applyNumberFormat="0" applyBorder="0" applyAlignment="0" applyProtection="0"/>
    <xf numFmtId="0" fontId="50" fillId="21" borderId="0" applyNumberFormat="0" applyBorder="0" applyAlignment="0" applyProtection="0"/>
    <xf numFmtId="0" fontId="50" fillId="14" borderId="0" applyNumberFormat="0" applyBorder="0" applyAlignment="0" applyProtection="0"/>
    <xf numFmtId="0" fontId="50" fillId="13" borderId="0" applyNumberFormat="0" applyBorder="0" applyAlignment="0" applyProtection="0"/>
    <xf numFmtId="0" fontId="11" fillId="19" borderId="0" applyNumberFormat="0" applyBorder="0" applyAlignment="0" applyProtection="0"/>
    <xf numFmtId="0" fontId="11" fillId="11" borderId="0" applyNumberFormat="0" applyBorder="0" applyAlignment="0" applyProtection="0"/>
    <xf numFmtId="0" fontId="11" fillId="17" borderId="0" applyNumberFormat="0" applyBorder="0" applyAlignment="0" applyProtection="0"/>
    <xf numFmtId="0" fontId="11" fillId="16" borderId="0" applyNumberFormat="0" applyBorder="0" applyAlignment="0" applyProtection="0"/>
    <xf numFmtId="0" fontId="11" fillId="19" borderId="0" applyNumberFormat="0" applyBorder="0" applyAlignment="0" applyProtection="0"/>
    <xf numFmtId="0" fontId="11" fillId="6" borderId="0" applyNumberFormat="0" applyBorder="0" applyAlignment="0" applyProtection="0"/>
    <xf numFmtId="0" fontId="50" fillId="19" borderId="0" applyNumberFormat="0" applyBorder="0" applyAlignment="0" applyProtection="0"/>
    <xf numFmtId="0" fontId="50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0" fillId="19" borderId="0" applyNumberFormat="0" applyBorder="0" applyAlignment="0" applyProtection="0"/>
    <xf numFmtId="0" fontId="50" fillId="25" borderId="0" applyNumberFormat="0" applyBorder="0" applyAlignment="0" applyProtection="0"/>
    <xf numFmtId="0" fontId="12" fillId="27" borderId="2" applyNumberFormat="0" applyAlignment="0" applyProtection="0"/>
    <xf numFmtId="0" fontId="51" fillId="28" borderId="0" applyNumberFormat="0" applyBorder="0" applyAlignment="0" applyProtection="0"/>
    <xf numFmtId="0" fontId="13" fillId="27" borderId="3" applyNumberFormat="0" applyAlignment="0" applyProtection="0"/>
    <xf numFmtId="0" fontId="3" fillId="0" borderId="0" applyFill="0" applyBorder="0" applyAlignment="0"/>
    <xf numFmtId="0" fontId="13" fillId="16" borderId="3" applyNumberFormat="0" applyAlignment="0" applyProtection="0"/>
    <xf numFmtId="0" fontId="52" fillId="27" borderId="4" applyNumberFormat="0" applyAlignment="0" applyProtection="0"/>
    <xf numFmtId="0" fontId="45" fillId="0" borderId="0"/>
    <xf numFmtId="0" fontId="53" fillId="0" borderId="0"/>
    <xf numFmtId="0" fontId="45" fillId="0" borderId="0"/>
    <xf numFmtId="0" fontId="53" fillId="0" borderId="0"/>
    <xf numFmtId="0" fontId="6" fillId="29" borderId="5" applyNumberFormat="0" applyAlignment="0" applyProtection="0"/>
    <xf numFmtId="0" fontId="14" fillId="0" borderId="6" applyNumberFormat="0" applyFill="0" applyProtection="0">
      <alignment horizontal="center"/>
    </xf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5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4" fontId="70" fillId="0" borderId="0" applyFont="0" applyFill="0" applyBorder="0" applyAlignment="0" applyProtection="0"/>
    <xf numFmtId="37" fontId="7" fillId="0" borderId="0" applyFont="0" applyFill="0" applyBorder="0" applyAlignment="0" applyProtection="0"/>
    <xf numFmtId="172" fontId="7" fillId="0" borderId="0" applyFont="0" applyFill="0" applyBorder="0" applyAlignment="0" applyProtection="0"/>
    <xf numFmtId="39" fontId="7" fillId="0" borderId="0" applyFont="0" applyFill="0" applyBorder="0" applyAlignment="0" applyProtection="0"/>
    <xf numFmtId="0" fontId="15" fillId="0" borderId="0"/>
    <xf numFmtId="0" fontId="15" fillId="0" borderId="0"/>
    <xf numFmtId="165" fontId="3" fillId="0" borderId="0" applyFont="0" applyFill="0" applyBorder="0" applyAlignment="0" applyProtection="0"/>
    <xf numFmtId="0" fontId="16" fillId="0" borderId="0" applyNumberFormat="0" applyAlignment="0">
      <alignment horizontal="left"/>
    </xf>
    <xf numFmtId="0" fontId="15" fillId="0" borderId="0"/>
    <xf numFmtId="0" fontId="54" fillId="0" borderId="0" applyFont="0" applyFill="0" applyBorder="0" applyAlignment="0" applyProtection="0">
      <alignment horizontal="right"/>
      <protection locked="0"/>
    </xf>
    <xf numFmtId="173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0" fontId="15" fillId="0" borderId="0"/>
    <xf numFmtId="0" fontId="18" fillId="6" borderId="3" applyNumberFormat="0" applyAlignment="0" applyProtection="0"/>
    <xf numFmtId="0" fontId="19" fillId="0" borderId="0" applyNumberFormat="0" applyAlignment="0">
      <alignment horizontal="left"/>
    </xf>
    <xf numFmtId="0" fontId="20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44" fillId="0" borderId="0"/>
    <xf numFmtId="0" fontId="21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4" borderId="0" applyNumberFormat="0" applyBorder="0" applyAlignment="0" applyProtection="0"/>
    <xf numFmtId="0" fontId="8" fillId="30" borderId="8" applyNumberFormat="0" applyFont="0" applyBorder="0" applyAlignment="0" applyProtection="0">
      <alignment horizontal="center"/>
      <protection locked="0"/>
    </xf>
    <xf numFmtId="38" fontId="22" fillId="31" borderId="0" applyNumberFormat="0" applyBorder="0" applyAlignment="0" applyProtection="0"/>
    <xf numFmtId="38" fontId="22" fillId="31" borderId="0" applyNumberFormat="0" applyBorder="0" applyAlignment="0" applyProtection="0"/>
    <xf numFmtId="0" fontId="23" fillId="0" borderId="9" applyNumberFormat="0" applyAlignment="0" applyProtection="0">
      <alignment horizontal="left" vertical="center"/>
    </xf>
    <xf numFmtId="0" fontId="23" fillId="0" borderId="10">
      <alignment horizontal="left" vertical="center"/>
    </xf>
    <xf numFmtId="0" fontId="23" fillId="0" borderId="0"/>
    <xf numFmtId="0" fontId="57" fillId="0" borderId="11" applyNumberFormat="0" applyFill="0" applyAlignment="0" applyProtection="0"/>
    <xf numFmtId="0" fontId="23" fillId="0" borderId="0"/>
    <xf numFmtId="0" fontId="57" fillId="0" borderId="11" applyNumberFormat="0" applyFill="0" applyAlignment="0" applyProtection="0"/>
    <xf numFmtId="0" fontId="58" fillId="0" borderId="0"/>
    <xf numFmtId="0" fontId="59" fillId="0" borderId="12" applyNumberFormat="0" applyFill="0" applyAlignment="0" applyProtection="0"/>
    <xf numFmtId="0" fontId="58" fillId="0" borderId="0"/>
    <xf numFmtId="0" fontId="59" fillId="0" borderId="12" applyNumberFormat="0" applyFill="0" applyAlignment="0" applyProtection="0"/>
    <xf numFmtId="0" fontId="60" fillId="0" borderId="13" applyNumberFormat="0" applyFill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18" fillId="6" borderId="3" applyNumberFormat="0" applyAlignment="0" applyProtection="0"/>
    <xf numFmtId="10" fontId="22" fillId="32" borderId="14" applyNumberFormat="0" applyBorder="0" applyAlignment="0" applyProtection="0"/>
    <xf numFmtId="10" fontId="22" fillId="32" borderId="14" applyNumberFormat="0" applyBorder="0" applyAlignment="0" applyProtection="0"/>
    <xf numFmtId="0" fontId="62" fillId="6" borderId="4" applyNumberFormat="0" applyAlignment="0" applyProtection="0"/>
    <xf numFmtId="0" fontId="62" fillId="6" borderId="4" applyNumberFormat="0" applyAlignment="0" applyProtection="0"/>
    <xf numFmtId="0" fontId="62" fillId="6" borderId="4" applyNumberFormat="0" applyAlignment="0" applyProtection="0"/>
    <xf numFmtId="164" fontId="45" fillId="0" borderId="0" applyFont="0" applyFill="0" applyBorder="0" applyAlignment="0" applyProtection="0"/>
    <xf numFmtId="0" fontId="63" fillId="0" borderId="15" applyNumberFormat="0" applyFill="0" applyAlignment="0" applyProtection="0"/>
    <xf numFmtId="0" fontId="24" fillId="0" borderId="0" applyFont="0" applyFill="0" applyBorder="0" applyProtection="0">
      <alignment horizontal="right"/>
    </xf>
    <xf numFmtId="0" fontId="3" fillId="0" borderId="0" applyFill="0" applyBorder="0" applyAlignment="0" applyProtection="0"/>
    <xf numFmtId="175" fontId="8" fillId="0" borderId="0" applyFont="0" applyFill="0" applyBorder="0" applyAlignment="0" applyProtection="0"/>
    <xf numFmtId="176" fontId="8" fillId="0" borderId="0" applyFont="0" applyFill="0" applyBorder="0" applyAlignment="0" applyProtection="0"/>
    <xf numFmtId="175" fontId="17" fillId="0" borderId="0" applyFill="0" applyBorder="0" applyAlignment="0" applyProtection="0"/>
    <xf numFmtId="182" fontId="3" fillId="0" borderId="0" applyFill="0" applyBorder="0" applyAlignment="0" applyProtection="0"/>
    <xf numFmtId="177" fontId="8" fillId="0" borderId="0" applyFont="0" applyFill="0" applyBorder="0" applyAlignment="0" applyProtection="0"/>
    <xf numFmtId="178" fontId="8" fillId="0" borderId="0" applyFont="0" applyFill="0" applyBorder="0" applyAlignment="0" applyProtection="0"/>
    <xf numFmtId="179" fontId="17" fillId="0" borderId="0" applyFill="0" applyBorder="0" applyAlignment="0" applyProtection="0"/>
    <xf numFmtId="0" fontId="25" fillId="17" borderId="0" applyNumberFormat="0" applyBorder="0" applyAlignment="0" applyProtection="0"/>
    <xf numFmtId="0" fontId="64" fillId="8" borderId="0" applyNumberFormat="0" applyBorder="0" applyAlignment="0" applyProtection="0"/>
    <xf numFmtId="0" fontId="64" fillId="33" borderId="0" applyNumberFormat="0" applyBorder="0" applyAlignment="0" applyProtection="0"/>
    <xf numFmtId="0" fontId="64" fillId="8" borderId="0" applyNumberFormat="0" applyBorder="0" applyAlignment="0" applyProtection="0"/>
    <xf numFmtId="0" fontId="64" fillId="33" borderId="0" applyNumberFormat="0" applyBorder="0" applyAlignment="0" applyProtection="0"/>
    <xf numFmtId="0" fontId="3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8" fillId="0" borderId="0"/>
    <xf numFmtId="0" fontId="48" fillId="0" borderId="0"/>
    <xf numFmtId="0" fontId="48" fillId="0" borderId="0"/>
    <xf numFmtId="0" fontId="49" fillId="0" borderId="0"/>
    <xf numFmtId="0" fontId="48" fillId="0" borderId="0"/>
    <xf numFmtId="0" fontId="45" fillId="0" borderId="0"/>
    <xf numFmtId="0" fontId="45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8" fillId="0" borderId="0"/>
    <xf numFmtId="0" fontId="48" fillId="0" borderId="0"/>
    <xf numFmtId="0" fontId="48" fillId="0" borderId="0"/>
    <xf numFmtId="0" fontId="45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49" fillId="0" borderId="0"/>
    <xf numFmtId="0" fontId="48" fillId="0" borderId="0"/>
    <xf numFmtId="0" fontId="45" fillId="0" borderId="0"/>
    <xf numFmtId="0" fontId="48" fillId="0" borderId="0"/>
    <xf numFmtId="0" fontId="45" fillId="0" borderId="0"/>
    <xf numFmtId="0" fontId="48" fillId="0" borderId="0"/>
    <xf numFmtId="0" fontId="45" fillId="0" borderId="0"/>
    <xf numFmtId="0" fontId="45" fillId="0" borderId="0"/>
    <xf numFmtId="0" fontId="45" fillId="0" borderId="0"/>
    <xf numFmtId="0" fontId="49" fillId="10" borderId="16" applyNumberFormat="0" applyFont="0" applyAlignment="0" applyProtection="0"/>
    <xf numFmtId="0" fontId="49" fillId="10" borderId="16" applyNumberFormat="0" applyFont="0" applyAlignment="0" applyProtection="0"/>
    <xf numFmtId="0" fontId="49" fillId="10" borderId="16" applyNumberFormat="0" applyFont="0" applyAlignment="0" applyProtection="0"/>
    <xf numFmtId="0" fontId="49" fillId="10" borderId="16" applyNumberFormat="0" applyFont="0" applyAlignment="0" applyProtection="0"/>
    <xf numFmtId="1" fontId="8" fillId="0" borderId="0" applyFont="0" applyFill="0" applyBorder="0" applyAlignment="0" applyProtection="0"/>
    <xf numFmtId="0" fontId="12" fillId="16" borderId="2" applyNumberFormat="0" applyAlignment="0" applyProtection="0"/>
    <xf numFmtId="0" fontId="65" fillId="27" borderId="17" applyNumberFormat="0" applyAlignment="0" applyProtection="0"/>
    <xf numFmtId="40" fontId="26" fillId="34" borderId="0">
      <alignment horizontal="right"/>
    </xf>
    <xf numFmtId="0" fontId="27" fillId="34" borderId="0">
      <alignment horizontal="right"/>
    </xf>
    <xf numFmtId="0" fontId="28" fillId="34" borderId="18"/>
    <xf numFmtId="0" fontId="28" fillId="0" borderId="0" applyBorder="0">
      <alignment horizontal="centerContinuous"/>
    </xf>
    <xf numFmtId="0" fontId="29" fillId="0" borderId="0" applyBorder="0">
      <alignment horizontal="centerContinuous"/>
    </xf>
    <xf numFmtId="0" fontId="15" fillId="0" borderId="0"/>
    <xf numFmtId="10" fontId="3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14" fontId="30" fillId="0" borderId="0" applyNumberFormat="0" applyFill="0" applyBorder="0" applyAlignment="0" applyProtection="0">
      <alignment horizontal="left"/>
    </xf>
    <xf numFmtId="4" fontId="31" fillId="17" borderId="16" applyNumberFormat="0" applyProtection="0">
      <alignment vertical="center"/>
    </xf>
    <xf numFmtId="4" fontId="33" fillId="35" borderId="2" applyNumberFormat="0" applyProtection="0">
      <alignment vertical="center"/>
    </xf>
    <xf numFmtId="4" fontId="33" fillId="35" borderId="2" applyNumberFormat="0" applyProtection="0">
      <alignment vertical="center"/>
    </xf>
    <xf numFmtId="4" fontId="32" fillId="35" borderId="16" applyNumberFormat="0" applyProtection="0">
      <alignment vertical="center"/>
    </xf>
    <xf numFmtId="4" fontId="31" fillId="35" borderId="16" applyNumberFormat="0" applyProtection="0">
      <alignment horizontal="left" vertical="center" indent="1"/>
    </xf>
    <xf numFmtId="4" fontId="33" fillId="35" borderId="2" applyNumberFormat="0" applyProtection="0">
      <alignment horizontal="left" vertical="center" indent="1"/>
    </xf>
    <xf numFmtId="4" fontId="33" fillId="35" borderId="2" applyNumberFormat="0" applyProtection="0">
      <alignment horizontal="left" vertical="center" indent="1"/>
    </xf>
    <xf numFmtId="0" fontId="31" fillId="35" borderId="16" applyNumberFormat="0" applyProtection="0">
      <alignment horizontal="left" vertical="top" indent="1"/>
    </xf>
    <xf numFmtId="4" fontId="33" fillId="35" borderId="2" applyNumberFormat="0" applyProtection="0">
      <alignment horizontal="left" vertical="center" indent="1"/>
    </xf>
    <xf numFmtId="4" fontId="33" fillId="35" borderId="2" applyNumberFormat="0" applyProtection="0">
      <alignment horizontal="left" vertical="center" indent="1"/>
    </xf>
    <xf numFmtId="4" fontId="31" fillId="36" borderId="0" applyNumberFormat="0" applyProtection="0">
      <alignment horizontal="left" vertical="center" indent="1"/>
    </xf>
    <xf numFmtId="4" fontId="33" fillId="3" borderId="16" applyNumberFormat="0" applyProtection="0">
      <alignment horizontal="right" vertical="center"/>
    </xf>
    <xf numFmtId="4" fontId="33" fillId="37" borderId="2" applyNumberFormat="0" applyProtection="0">
      <alignment horizontal="right" vertical="center"/>
    </xf>
    <xf numFmtId="4" fontId="33" fillId="37" borderId="2" applyNumberFormat="0" applyProtection="0">
      <alignment horizontal="right" vertical="center"/>
    </xf>
    <xf numFmtId="4" fontId="33" fillId="11" borderId="16" applyNumberFormat="0" applyProtection="0">
      <alignment horizontal="right" vertical="center"/>
    </xf>
    <xf numFmtId="4" fontId="33" fillId="38" borderId="2" applyNumberFormat="0" applyProtection="0">
      <alignment horizontal="right" vertical="center"/>
    </xf>
    <xf numFmtId="4" fontId="33" fillId="38" borderId="2" applyNumberFormat="0" applyProtection="0">
      <alignment horizontal="right" vertical="center"/>
    </xf>
    <xf numFmtId="4" fontId="33" fillId="26" borderId="16" applyNumberFormat="0" applyProtection="0">
      <alignment horizontal="right" vertical="center"/>
    </xf>
    <xf numFmtId="4" fontId="33" fillId="39" borderId="2" applyNumberFormat="0" applyProtection="0">
      <alignment horizontal="right" vertical="center"/>
    </xf>
    <xf numFmtId="4" fontId="33" fillId="39" borderId="2" applyNumberFormat="0" applyProtection="0">
      <alignment horizontal="right" vertical="center"/>
    </xf>
    <xf numFmtId="4" fontId="33" fillId="13" borderId="16" applyNumberFormat="0" applyProtection="0">
      <alignment horizontal="right" vertical="center"/>
    </xf>
    <xf numFmtId="4" fontId="33" fillId="40" borderId="2" applyNumberFormat="0" applyProtection="0">
      <alignment horizontal="right" vertical="center"/>
    </xf>
    <xf numFmtId="4" fontId="33" fillId="40" borderId="2" applyNumberFormat="0" applyProtection="0">
      <alignment horizontal="right" vertical="center"/>
    </xf>
    <xf numFmtId="4" fontId="33" fillId="20" borderId="16" applyNumberFormat="0" applyProtection="0">
      <alignment horizontal="right" vertical="center"/>
    </xf>
    <xf numFmtId="4" fontId="33" fillId="41" borderId="2" applyNumberFormat="0" applyProtection="0">
      <alignment horizontal="right" vertical="center"/>
    </xf>
    <xf numFmtId="4" fontId="33" fillId="41" borderId="2" applyNumberFormat="0" applyProtection="0">
      <alignment horizontal="right" vertical="center"/>
    </xf>
    <xf numFmtId="4" fontId="33" fillId="25" borderId="16" applyNumberFormat="0" applyProtection="0">
      <alignment horizontal="right" vertical="center"/>
    </xf>
    <xf numFmtId="4" fontId="33" fillId="42" borderId="2" applyNumberFormat="0" applyProtection="0">
      <alignment horizontal="right" vertical="center"/>
    </xf>
    <xf numFmtId="4" fontId="33" fillId="42" borderId="2" applyNumberFormat="0" applyProtection="0">
      <alignment horizontal="right" vertical="center"/>
    </xf>
    <xf numFmtId="4" fontId="33" fillId="23" borderId="16" applyNumberFormat="0" applyProtection="0">
      <alignment horizontal="right" vertical="center"/>
    </xf>
    <xf numFmtId="4" fontId="33" fillId="43" borderId="2" applyNumberFormat="0" applyProtection="0">
      <alignment horizontal="right" vertical="center"/>
    </xf>
    <xf numFmtId="4" fontId="33" fillId="43" borderId="2" applyNumberFormat="0" applyProtection="0">
      <alignment horizontal="right" vertical="center"/>
    </xf>
    <xf numFmtId="4" fontId="33" fillId="44" borderId="16" applyNumberFormat="0" applyProtection="0">
      <alignment horizontal="right" vertical="center"/>
    </xf>
    <xf numFmtId="4" fontId="33" fillId="45" borderId="2" applyNumberFormat="0" applyProtection="0">
      <alignment horizontal="right" vertical="center"/>
    </xf>
    <xf numFmtId="4" fontId="33" fillId="45" borderId="2" applyNumberFormat="0" applyProtection="0">
      <alignment horizontal="right" vertical="center"/>
    </xf>
    <xf numFmtId="4" fontId="33" fillId="12" borderId="16" applyNumberFormat="0" applyProtection="0">
      <alignment horizontal="right" vertical="center"/>
    </xf>
    <xf numFmtId="4" fontId="33" fillId="46" borderId="2" applyNumberFormat="0" applyProtection="0">
      <alignment horizontal="right" vertical="center"/>
    </xf>
    <xf numFmtId="4" fontId="33" fillId="46" borderId="2" applyNumberFormat="0" applyProtection="0">
      <alignment horizontal="right" vertical="center"/>
    </xf>
    <xf numFmtId="4" fontId="31" fillId="47" borderId="19" applyNumberFormat="0" applyProtection="0">
      <alignment horizontal="left" vertical="center" indent="1"/>
    </xf>
    <xf numFmtId="4" fontId="33" fillId="7" borderId="0" applyNumberFormat="0" applyProtection="0">
      <alignment horizontal="left" vertical="center" indent="1"/>
    </xf>
    <xf numFmtId="4" fontId="33" fillId="48" borderId="20" applyNumberFormat="0" applyProtection="0">
      <alignment horizontal="left" vertical="center" indent="1"/>
    </xf>
    <xf numFmtId="4" fontId="33" fillId="48" borderId="20" applyNumberFormat="0" applyProtection="0">
      <alignment horizontal="left" vertical="center" indent="1"/>
    </xf>
    <xf numFmtId="4" fontId="34" fillId="49" borderId="0" applyNumberFormat="0" applyProtection="0">
      <alignment horizontal="left" vertical="center" indent="1"/>
    </xf>
    <xf numFmtId="4" fontId="33" fillId="15" borderId="16" applyNumberFormat="0" applyProtection="0">
      <alignment horizontal="right" vertical="center"/>
    </xf>
    <xf numFmtId="4" fontId="35" fillId="7" borderId="0" applyNumberFormat="0" applyProtection="0">
      <alignment horizontal="left" vertical="center" indent="1"/>
    </xf>
    <xf numFmtId="4" fontId="33" fillId="48" borderId="2" applyNumberFormat="0" applyProtection="0">
      <alignment horizontal="left" vertical="center" indent="1"/>
    </xf>
    <xf numFmtId="4" fontId="33" fillId="48" borderId="2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3" fillId="50" borderId="2" applyNumberFormat="0" applyProtection="0">
      <alignment horizontal="left" vertical="center" indent="1"/>
    </xf>
    <xf numFmtId="4" fontId="33" fillId="50" borderId="2" applyNumberFormat="0" applyProtection="0">
      <alignment horizontal="left" vertical="center" indent="1"/>
    </xf>
    <xf numFmtId="0" fontId="3" fillId="49" borderId="16" applyNumberFormat="0" applyProtection="0">
      <alignment horizontal="left" vertical="center" indent="1"/>
    </xf>
    <xf numFmtId="0" fontId="3" fillId="49" borderId="16" applyNumberFormat="0" applyProtection="0">
      <alignment horizontal="left" vertical="top" indent="1"/>
    </xf>
    <xf numFmtId="0" fontId="3" fillId="36" borderId="16" applyNumberFormat="0" applyProtection="0">
      <alignment horizontal="left" vertical="center" indent="1"/>
    </xf>
    <xf numFmtId="0" fontId="3" fillId="36" borderId="16" applyNumberFormat="0" applyProtection="0">
      <alignment horizontal="left" vertical="top" indent="1"/>
    </xf>
    <xf numFmtId="0" fontId="3" fillId="51" borderId="16" applyNumberFormat="0" applyProtection="0">
      <alignment horizontal="left" vertical="center" indent="1"/>
    </xf>
    <xf numFmtId="0" fontId="3" fillId="51" borderId="16" applyNumberFormat="0" applyProtection="0">
      <alignment horizontal="left" vertical="top" indent="1"/>
    </xf>
    <xf numFmtId="0" fontId="3" fillId="52" borderId="16" applyNumberFormat="0" applyProtection="0">
      <alignment horizontal="left" vertical="center" indent="1"/>
    </xf>
    <xf numFmtId="0" fontId="3" fillId="52" borderId="16" applyNumberFormat="0" applyProtection="0">
      <alignment horizontal="left" vertical="top" indent="1"/>
    </xf>
    <xf numFmtId="4" fontId="33" fillId="32" borderId="16" applyNumberFormat="0" applyProtection="0">
      <alignment vertical="center"/>
    </xf>
    <xf numFmtId="4" fontId="33" fillId="32" borderId="2" applyNumberFormat="0" applyProtection="0">
      <alignment vertical="center"/>
    </xf>
    <xf numFmtId="4" fontId="33" fillId="32" borderId="2" applyNumberFormat="0" applyProtection="0">
      <alignment vertical="center"/>
    </xf>
    <xf numFmtId="4" fontId="36" fillId="32" borderId="16" applyNumberFormat="0" applyProtection="0">
      <alignment vertical="center"/>
    </xf>
    <xf numFmtId="4" fontId="33" fillId="32" borderId="16" applyNumberFormat="0" applyProtection="0">
      <alignment horizontal="left" vertical="center" indent="1"/>
    </xf>
    <xf numFmtId="4" fontId="33" fillId="32" borderId="2" applyNumberFormat="0" applyProtection="0">
      <alignment horizontal="left" vertical="center" indent="1"/>
    </xf>
    <xf numFmtId="4" fontId="33" fillId="32" borderId="2" applyNumberFormat="0" applyProtection="0">
      <alignment horizontal="left" vertical="center" indent="1"/>
    </xf>
    <xf numFmtId="0" fontId="33" fillId="32" borderId="16" applyNumberFormat="0" applyProtection="0">
      <alignment horizontal="left" vertical="top" indent="1"/>
    </xf>
    <xf numFmtId="4" fontId="33" fillId="32" borderId="2" applyNumberFormat="0" applyProtection="0">
      <alignment horizontal="left" vertical="center" indent="1"/>
    </xf>
    <xf numFmtId="4" fontId="33" fillId="32" borderId="2" applyNumberFormat="0" applyProtection="0">
      <alignment horizontal="left" vertical="center" indent="1"/>
    </xf>
    <xf numFmtId="4" fontId="33" fillId="7" borderId="16" applyNumberFormat="0" applyProtection="0">
      <alignment horizontal="right" vertical="center"/>
    </xf>
    <xf numFmtId="4" fontId="33" fillId="48" borderId="2" applyNumberFormat="0" applyProtection="0">
      <alignment horizontal="right" vertical="center"/>
    </xf>
    <xf numFmtId="4" fontId="33" fillId="48" borderId="2" applyNumberFormat="0" applyProtection="0">
      <alignment horizontal="right" vertical="center"/>
    </xf>
    <xf numFmtId="4" fontId="36" fillId="7" borderId="16" applyNumberFormat="0" applyProtection="0">
      <alignment horizontal="right" vertical="center"/>
    </xf>
    <xf numFmtId="4" fontId="33" fillId="15" borderId="16" applyNumberFormat="0" applyProtection="0">
      <alignment horizontal="left" vertical="center" indent="1"/>
    </xf>
    <xf numFmtId="0" fontId="33" fillId="36" borderId="16" applyNumberFormat="0" applyProtection="0">
      <alignment horizontal="left" vertical="top" indent="1"/>
    </xf>
    <xf numFmtId="4" fontId="37" fillId="14" borderId="0" applyNumberFormat="0" applyProtection="0">
      <alignment horizontal="left" vertical="center" indent="1"/>
    </xf>
    <xf numFmtId="4" fontId="38" fillId="7" borderId="16" applyNumberFormat="0" applyProtection="0">
      <alignment horizontal="right" vertical="center"/>
    </xf>
    <xf numFmtId="0" fontId="3" fillId="10" borderId="0" applyNumberFormat="0" applyFont="0" applyBorder="0" applyAlignment="0" applyProtection="0"/>
    <xf numFmtId="0" fontId="3" fillId="27" borderId="0" applyNumberFormat="0" applyFont="0" applyBorder="0" applyAlignment="0" applyProtection="0"/>
    <xf numFmtId="0" fontId="3" fillId="16" borderId="0" applyNumberFormat="0" applyFont="0" applyBorder="0" applyAlignment="0" applyProtection="0"/>
    <xf numFmtId="0" fontId="3" fillId="0" borderId="0" applyNumberFormat="0" applyFont="0" applyFill="0" applyBorder="0" applyAlignment="0" applyProtection="0"/>
    <xf numFmtId="0" fontId="3" fillId="16" borderId="0" applyNumberFormat="0" applyFont="0" applyBorder="0" applyAlignment="0" applyProtection="0"/>
    <xf numFmtId="0" fontId="3" fillId="0" borderId="0" applyNumberFormat="0" applyFont="0" applyFill="0" applyBorder="0" applyAlignment="0" applyProtection="0"/>
    <xf numFmtId="0" fontId="3" fillId="0" borderId="0" applyNumberFormat="0" applyFont="0" applyBorder="0" applyAlignment="0" applyProtection="0"/>
    <xf numFmtId="0" fontId="47" fillId="0" borderId="0"/>
    <xf numFmtId="0" fontId="45" fillId="0" borderId="0"/>
    <xf numFmtId="0" fontId="44" fillId="0" borderId="0"/>
    <xf numFmtId="0" fontId="44" fillId="0" borderId="0"/>
    <xf numFmtId="40" fontId="39" fillId="0" borderId="0" applyBorder="0">
      <alignment horizontal="right"/>
    </xf>
    <xf numFmtId="3" fontId="8" fillId="0" borderId="0" applyFont="0" applyFill="0" applyBorder="0" applyAlignment="0" applyProtection="0"/>
    <xf numFmtId="180" fontId="40" fillId="0" borderId="0">
      <alignment vertical="center"/>
    </xf>
    <xf numFmtId="0" fontId="66" fillId="0" borderId="0" applyNumberFormat="0" applyFill="0" applyBorder="0" applyAlignment="0" applyProtection="0"/>
    <xf numFmtId="0" fontId="57" fillId="0" borderId="11" applyNumberFormat="0" applyFill="0" applyAlignment="0" applyProtection="0"/>
    <xf numFmtId="0" fontId="57" fillId="0" borderId="11" applyNumberFormat="0" applyFill="0" applyAlignment="0" applyProtection="0"/>
    <xf numFmtId="0" fontId="59" fillId="0" borderId="12" applyNumberFormat="0" applyFill="0" applyAlignment="0" applyProtection="0"/>
    <xf numFmtId="0" fontId="59" fillId="0" borderId="12" applyNumberFormat="0" applyFill="0" applyAlignment="0" applyProtection="0"/>
    <xf numFmtId="0" fontId="20" fillId="0" borderId="21" applyNumberFormat="0" applyFill="0" applyAlignment="0" applyProtection="0"/>
    <xf numFmtId="0" fontId="31" fillId="0" borderId="7" applyNumberFormat="0" applyFill="0" applyAlignment="0" applyProtection="0"/>
    <xf numFmtId="0" fontId="65" fillId="0" borderId="7" applyNumberFormat="0" applyFill="0" applyAlignment="0" applyProtection="0"/>
    <xf numFmtId="0" fontId="31" fillId="0" borderId="7" applyNumberFormat="0" applyFill="0" applyAlignment="0" applyProtection="0"/>
    <xf numFmtId="0" fontId="65" fillId="0" borderId="7" applyNumberFormat="0" applyFill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74" fillId="0" borderId="0"/>
    <xf numFmtId="0" fontId="74" fillId="0" borderId="0"/>
    <xf numFmtId="0" fontId="17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53" fillId="0" borderId="0"/>
    <xf numFmtId="182" fontId="3" fillId="0" borderId="0" applyFill="0" applyBorder="0" applyAlignment="0" applyProtection="0"/>
    <xf numFmtId="182" fontId="3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1" fillId="61" borderId="0" applyNumberFormat="0" applyBorder="0" applyAlignment="0" applyProtection="0"/>
    <xf numFmtId="0" fontId="11" fillId="19" borderId="0" applyNumberFormat="0" applyBorder="0" applyAlignment="0" applyProtection="0"/>
    <xf numFmtId="0" fontId="11" fillId="26" borderId="0" applyNumberFormat="0" applyBorder="0" applyAlignment="0" applyProtection="0"/>
    <xf numFmtId="0" fontId="11" fillId="23" borderId="0" applyNumberFormat="0" applyBorder="0" applyAlignment="0" applyProtection="0"/>
    <xf numFmtId="0" fontId="11" fillId="60" borderId="0" applyNumberFormat="0" applyBorder="0" applyAlignment="0" applyProtection="0"/>
    <xf numFmtId="0" fontId="11" fillId="21" borderId="0" applyNumberFormat="0" applyBorder="0" applyAlignment="0" applyProtection="0"/>
    <xf numFmtId="0" fontId="11" fillId="19" borderId="0" applyNumberFormat="0" applyBorder="0" applyAlignment="0" applyProtection="0"/>
    <xf numFmtId="0" fontId="11" fillId="25" borderId="0" applyNumberFormat="0" applyBorder="0" applyAlignment="0" applyProtection="0"/>
    <xf numFmtId="0" fontId="11" fillId="13" borderId="0" applyNumberFormat="0" applyBorder="0" applyAlignment="0" applyProtection="0"/>
    <xf numFmtId="0" fontId="11" fillId="19" borderId="0" applyNumberFormat="0" applyBorder="0" applyAlignment="0" applyProtection="0"/>
    <xf numFmtId="0" fontId="11" fillId="26" borderId="0" applyNumberFormat="0" applyBorder="0" applyAlignment="0" applyProtection="0"/>
    <xf numFmtId="0" fontId="11" fillId="23" borderId="0" applyNumberFormat="0" applyBorder="0" applyAlignment="0" applyProtection="0"/>
    <xf numFmtId="0" fontId="11" fillId="21" borderId="0" applyNumberFormat="0" applyBorder="0" applyAlignment="0" applyProtection="0"/>
    <xf numFmtId="0" fontId="11" fillId="19" borderId="0" applyNumberFormat="0" applyBorder="0" applyAlignment="0" applyProtection="0"/>
    <xf numFmtId="0" fontId="11" fillId="25" borderId="0" applyNumberFormat="0" applyBorder="0" applyAlignment="0" applyProtection="0"/>
    <xf numFmtId="0" fontId="75" fillId="3" borderId="0" applyNumberFormat="0" applyBorder="0" applyAlignment="0" applyProtection="0"/>
    <xf numFmtId="0" fontId="75" fillId="59" borderId="0" applyNumberFormat="0" applyBorder="0" applyAlignment="0" applyProtection="0"/>
    <xf numFmtId="186" fontId="3" fillId="0" borderId="0" applyFill="0" applyBorder="0" applyAlignment="0"/>
    <xf numFmtId="0" fontId="3" fillId="0" borderId="0"/>
    <xf numFmtId="0" fontId="76" fillId="0" borderId="0"/>
    <xf numFmtId="0" fontId="3" fillId="0" borderId="0"/>
    <xf numFmtId="0" fontId="3" fillId="0" borderId="0"/>
    <xf numFmtId="0" fontId="3" fillId="0" borderId="0"/>
    <xf numFmtId="0" fontId="76" fillId="0" borderId="0"/>
    <xf numFmtId="0" fontId="3" fillId="0" borderId="0"/>
    <xf numFmtId="0" fontId="3" fillId="0" borderId="0"/>
    <xf numFmtId="0" fontId="77" fillId="62" borderId="28" applyNumberFormat="0" applyAlignment="0" applyProtection="0"/>
    <xf numFmtId="0" fontId="77" fillId="63" borderId="28" applyNumberFormat="0" applyAlignment="0" applyProtection="0"/>
    <xf numFmtId="164" fontId="74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88" fillId="0" borderId="0"/>
    <xf numFmtId="0" fontId="88" fillId="0" borderId="0"/>
    <xf numFmtId="0" fontId="88" fillId="0" borderId="0"/>
    <xf numFmtId="0" fontId="88" fillId="0" borderId="0"/>
    <xf numFmtId="188" fontId="73" fillId="0" borderId="0" applyFont="0" applyFill="0" applyBorder="0" applyAlignment="0" applyProtection="0"/>
    <xf numFmtId="188" fontId="3" fillId="0" borderId="0" applyFont="0" applyFill="0" applyBorder="0" applyAlignment="0" applyProtection="0"/>
    <xf numFmtId="0" fontId="78" fillId="4" borderId="0" applyNumberFormat="0" applyBorder="0" applyAlignment="0" applyProtection="0"/>
    <xf numFmtId="0" fontId="78" fillId="44" borderId="0" applyNumberFormat="0" applyBorder="0" applyAlignment="0" applyProtection="0"/>
    <xf numFmtId="38" fontId="5" fillId="31" borderId="0" applyNumberFormat="0" applyBorder="0" applyAlignment="0" applyProtection="0"/>
    <xf numFmtId="38" fontId="5" fillId="31" borderId="0" applyNumberFormat="0" applyBorder="0" applyAlignment="0" applyProtection="0"/>
    <xf numFmtId="38" fontId="5" fillId="31" borderId="0" applyNumberFormat="0" applyBorder="0" applyAlignment="0" applyProtection="0"/>
    <xf numFmtId="38" fontId="5" fillId="31" borderId="0" applyNumberFormat="0" applyBorder="0" applyAlignment="0" applyProtection="0"/>
    <xf numFmtId="38" fontId="5" fillId="31" borderId="0" applyNumberFormat="0" applyBorder="0" applyAlignment="0" applyProtection="0"/>
    <xf numFmtId="38" fontId="5" fillId="31" borderId="0" applyNumberFormat="0" applyBorder="0" applyAlignment="0" applyProtection="0"/>
    <xf numFmtId="0" fontId="78" fillId="4" borderId="0" applyNumberFormat="0" applyBorder="0" applyAlignment="0" applyProtection="0"/>
    <xf numFmtId="0" fontId="23" fillId="0" borderId="0"/>
    <xf numFmtId="0" fontId="17" fillId="0" borderId="0"/>
    <xf numFmtId="0" fontId="83" fillId="0" borderId="11" applyNumberFormat="0" applyFill="0" applyAlignment="0" applyProtection="0"/>
    <xf numFmtId="0" fontId="58" fillId="0" borderId="0"/>
    <xf numFmtId="0" fontId="84" fillId="0" borderId="29" applyNumberFormat="0" applyFill="0" applyAlignment="0" applyProtection="0"/>
    <xf numFmtId="0" fontId="79" fillId="0" borderId="30" applyNumberFormat="0" applyFill="0" applyAlignment="0" applyProtection="0"/>
    <xf numFmtId="0" fontId="85" fillId="0" borderId="31" applyNumberFormat="0" applyFill="0" applyAlignment="0" applyProtection="0"/>
    <xf numFmtId="0" fontId="79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10" fontId="5" fillId="32" borderId="14" applyNumberFormat="0" applyBorder="0" applyAlignment="0" applyProtection="0"/>
    <xf numFmtId="10" fontId="5" fillId="32" borderId="14" applyNumberFormat="0" applyBorder="0" applyAlignment="0" applyProtection="0"/>
    <xf numFmtId="10" fontId="5" fillId="32" borderId="14" applyNumberFormat="0" applyBorder="0" applyAlignment="0" applyProtection="0"/>
    <xf numFmtId="10" fontId="5" fillId="32" borderId="14" applyNumberFormat="0" applyBorder="0" applyAlignment="0" applyProtection="0"/>
    <xf numFmtId="10" fontId="5" fillId="32" borderId="14" applyNumberFormat="0" applyBorder="0" applyAlignment="0" applyProtection="0"/>
    <xf numFmtId="10" fontId="5" fillId="32" borderId="14" applyNumberFormat="0" applyBorder="0" applyAlignment="0" applyProtection="0"/>
    <xf numFmtId="0" fontId="80" fillId="0" borderId="32" applyNumberFormat="0" applyFill="0" applyAlignment="0" applyProtection="0"/>
    <xf numFmtId="0" fontId="86" fillId="0" borderId="33" applyNumberFormat="0" applyFill="0" applyAlignment="0" applyProtection="0"/>
    <xf numFmtId="185" fontId="24" fillId="0" borderId="0" applyFont="0" applyFill="0" applyBorder="0" applyProtection="0">
      <alignment horizontal="right"/>
    </xf>
    <xf numFmtId="182" fontId="3" fillId="0" borderId="0" applyFill="0" applyBorder="0" applyAlignment="0" applyProtection="0"/>
    <xf numFmtId="18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34" applyNumberFormat="0" applyFont="0" applyAlignment="0" applyProtection="0"/>
    <xf numFmtId="0" fontId="73" fillId="10" borderId="3" applyNumberFormat="0" applyFont="0" applyAlignment="0" applyProtection="0"/>
    <xf numFmtId="0" fontId="74" fillId="10" borderId="34" applyNumberFormat="0" applyFont="0" applyAlignment="0" applyProtection="0"/>
    <xf numFmtId="0" fontId="88" fillId="0" borderId="0"/>
    <xf numFmtId="9" fontId="7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" fontId="36" fillId="35" borderId="2" applyNumberFormat="0" applyProtection="0">
      <alignment vertical="center"/>
    </xf>
    <xf numFmtId="0" fontId="3" fillId="64" borderId="2" applyNumberFormat="0" applyProtection="0">
      <alignment horizontal="left" vertical="center" indent="1"/>
    </xf>
    <xf numFmtId="4" fontId="31" fillId="65" borderId="2" applyNumberFormat="0" applyProtection="0">
      <alignment horizontal="left" vertical="center" indent="1"/>
    </xf>
    <xf numFmtId="0" fontId="3" fillId="64" borderId="2" applyNumberFormat="0" applyProtection="0">
      <alignment horizontal="left" vertical="center" indent="1"/>
    </xf>
    <xf numFmtId="4" fontId="33" fillId="48" borderId="2" applyNumberFormat="0" applyProtection="0">
      <alignment horizontal="left" vertical="center" indent="1"/>
    </xf>
    <xf numFmtId="4" fontId="33" fillId="50" borderId="2" applyNumberFormat="0" applyProtection="0">
      <alignment horizontal="left" vertical="center" indent="1"/>
    </xf>
    <xf numFmtId="0" fontId="3" fillId="50" borderId="2" applyNumberFormat="0" applyProtection="0">
      <alignment horizontal="left" vertical="center" indent="1"/>
    </xf>
    <xf numFmtId="0" fontId="3" fillId="50" borderId="2" applyNumberFormat="0" applyProtection="0">
      <alignment horizontal="left" vertical="center" indent="1"/>
    </xf>
    <xf numFmtId="0" fontId="3" fillId="56" borderId="2" applyNumberFormat="0" applyProtection="0">
      <alignment horizontal="left" vertical="center" indent="1"/>
    </xf>
    <xf numFmtId="0" fontId="3" fillId="56" borderId="2" applyNumberFormat="0" applyProtection="0">
      <alignment horizontal="left" vertical="center" indent="1"/>
    </xf>
    <xf numFmtId="0" fontId="3" fillId="31" borderId="2" applyNumberFormat="0" applyProtection="0">
      <alignment horizontal="left" vertical="center" indent="1"/>
    </xf>
    <xf numFmtId="0" fontId="3" fillId="31" borderId="2" applyNumberFormat="0" applyProtection="0">
      <alignment horizontal="left" vertical="center" indent="1"/>
    </xf>
    <xf numFmtId="0" fontId="3" fillId="64" borderId="2" applyNumberFormat="0" applyProtection="0">
      <alignment horizontal="left" vertical="center" indent="1"/>
    </xf>
    <xf numFmtId="0" fontId="3" fillId="64" borderId="2" applyNumberFormat="0" applyProtection="0">
      <alignment horizontal="left" vertical="center" indent="1"/>
    </xf>
    <xf numFmtId="4" fontId="36" fillId="32" borderId="2" applyNumberFormat="0" applyProtection="0">
      <alignment vertical="center"/>
    </xf>
    <xf numFmtId="4" fontId="36" fillId="48" borderId="2" applyNumberFormat="0" applyProtection="0">
      <alignment horizontal="right" vertical="center"/>
    </xf>
    <xf numFmtId="0" fontId="3" fillId="64" borderId="2" applyNumberFormat="0" applyProtection="0">
      <alignment horizontal="left" vertical="center" indent="1"/>
    </xf>
    <xf numFmtId="0" fontId="3" fillId="64" borderId="2" applyNumberFormat="0" applyProtection="0">
      <alignment horizontal="left" vertical="center" indent="1"/>
    </xf>
    <xf numFmtId="0" fontId="81" fillId="0" borderId="0"/>
    <xf numFmtId="4" fontId="38" fillId="48" borderId="2" applyNumberFormat="0" applyProtection="0">
      <alignment horizontal="right" vertical="center"/>
    </xf>
    <xf numFmtId="0" fontId="75" fillId="3" borderId="0" applyNumberFormat="0" applyBorder="0" applyAlignment="0" applyProtection="0"/>
    <xf numFmtId="0" fontId="46" fillId="0" borderId="0"/>
    <xf numFmtId="0" fontId="44" fillId="0" borderId="0"/>
    <xf numFmtId="0" fontId="82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7" fillId="0" borderId="0"/>
    <xf numFmtId="0" fontId="87" fillId="0" borderId="0" applyNumberFormat="0" applyFill="0" applyBorder="0" applyAlignment="0" applyProtection="0"/>
    <xf numFmtId="0" fontId="83" fillId="0" borderId="11" applyNumberFormat="0" applyFill="0" applyAlignment="0" applyProtection="0"/>
    <xf numFmtId="0" fontId="84" fillId="0" borderId="35" applyNumberFormat="0" applyFill="0" applyAlignment="0" applyProtection="0"/>
    <xf numFmtId="0" fontId="85" fillId="0" borderId="13" applyNumberFormat="0" applyFill="0" applyAlignment="0" applyProtection="0"/>
    <xf numFmtId="0" fontId="85" fillId="0" borderId="0" applyNumberFormat="0" applyFill="0" applyBorder="0" applyAlignment="0" applyProtection="0"/>
    <xf numFmtId="0" fontId="80" fillId="0" borderId="32" applyNumberFormat="0" applyFill="0" applyAlignment="0" applyProtection="0"/>
    <xf numFmtId="0" fontId="77" fillId="62" borderId="28" applyNumberFormat="0" applyAlignment="0" applyProtection="0"/>
    <xf numFmtId="182" fontId="3" fillId="0" borderId="0" applyFill="0" applyBorder="0" applyAlignment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5" fillId="69" borderId="0" applyNumberFormat="0" applyBorder="0" applyAlignment="0" applyProtection="0"/>
    <xf numFmtId="9" fontId="17" fillId="0" borderId="0" applyFont="0" applyFill="0" applyBorder="0" applyAlignment="0" applyProtection="0"/>
    <xf numFmtId="4" fontId="32" fillId="17" borderId="16" applyNumberFormat="0" applyProtection="0">
      <alignment vertical="center"/>
    </xf>
    <xf numFmtId="4" fontId="31" fillId="17" borderId="16" applyNumberFormat="0" applyProtection="0">
      <alignment horizontal="left" vertical="center" indent="1"/>
    </xf>
    <xf numFmtId="0" fontId="31" fillId="17" borderId="16" applyNumberFormat="0" applyProtection="0">
      <alignment horizontal="left" vertical="top" indent="1"/>
    </xf>
    <xf numFmtId="4" fontId="31" fillId="15" borderId="0" applyNumberFormat="0" applyProtection="0">
      <alignment horizontal="left" vertical="center" indent="1"/>
    </xf>
    <xf numFmtId="4" fontId="31" fillId="47" borderId="36" applyNumberFormat="0" applyProtection="0">
      <alignment horizontal="left" vertical="center" indent="1"/>
    </xf>
    <xf numFmtId="4" fontId="34" fillId="21" borderId="0" applyNumberFormat="0" applyProtection="0">
      <alignment horizontal="left" vertical="center" indent="1"/>
    </xf>
    <xf numFmtId="4" fontId="33" fillId="7" borderId="0" applyNumberFormat="0" applyProtection="0">
      <alignment horizontal="left" vertical="center" indent="1"/>
    </xf>
    <xf numFmtId="4" fontId="33" fillId="15" borderId="0" applyNumberFormat="0" applyProtection="0">
      <alignment horizontal="left" vertical="center" indent="1"/>
    </xf>
    <xf numFmtId="0" fontId="3" fillId="21" borderId="16" applyNumberFormat="0" applyProtection="0">
      <alignment horizontal="left" vertical="center" indent="1"/>
    </xf>
    <xf numFmtId="0" fontId="3" fillId="21" borderId="16" applyNumberFormat="0" applyProtection="0">
      <alignment horizontal="left" vertical="top" indent="1"/>
    </xf>
    <xf numFmtId="0" fontId="3" fillId="15" borderId="16" applyNumberFormat="0" applyProtection="0">
      <alignment horizontal="left" vertical="center" indent="1"/>
    </xf>
    <xf numFmtId="0" fontId="3" fillId="15" borderId="16" applyNumberFormat="0" applyProtection="0">
      <alignment horizontal="left" vertical="top" indent="1"/>
    </xf>
    <xf numFmtId="0" fontId="3" fillId="68" borderId="16" applyNumberFormat="0" applyProtection="0">
      <alignment horizontal="left" vertical="center" indent="1"/>
    </xf>
    <xf numFmtId="0" fontId="3" fillId="68" borderId="16" applyNumberFormat="0" applyProtection="0">
      <alignment horizontal="left" vertical="top" indent="1"/>
    </xf>
    <xf numFmtId="0" fontId="3" fillId="7" borderId="16" applyNumberFormat="0" applyProtection="0">
      <alignment horizontal="left" vertical="center" indent="1"/>
    </xf>
    <xf numFmtId="0" fontId="3" fillId="7" borderId="16" applyNumberFormat="0" applyProtection="0">
      <alignment horizontal="left" vertical="top" indent="1"/>
    </xf>
    <xf numFmtId="0" fontId="3" fillId="27" borderId="14" applyNumberFormat="0">
      <protection locked="0"/>
    </xf>
    <xf numFmtId="4" fontId="33" fillId="10" borderId="16" applyNumberFormat="0" applyProtection="0">
      <alignment vertical="center"/>
    </xf>
    <xf numFmtId="4" fontId="36" fillId="10" borderId="16" applyNumberFormat="0" applyProtection="0">
      <alignment vertical="center"/>
    </xf>
    <xf numFmtId="4" fontId="33" fillId="10" borderId="16" applyNumberFormat="0" applyProtection="0">
      <alignment horizontal="left" vertical="center" indent="1"/>
    </xf>
    <xf numFmtId="0" fontId="33" fillId="10" borderId="16" applyNumberFormat="0" applyProtection="0">
      <alignment horizontal="left" vertical="top" indent="1"/>
    </xf>
    <xf numFmtId="4" fontId="33" fillId="70" borderId="16" applyNumberFormat="0" applyProtection="0">
      <alignment horizontal="right" vertical="center"/>
    </xf>
    <xf numFmtId="0" fontId="33" fillId="15" borderId="16" applyNumberFormat="0" applyProtection="0">
      <alignment horizontal="left" vertical="top" indent="1"/>
    </xf>
    <xf numFmtId="0" fontId="87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93" fillId="0" borderId="0" applyFont="0" applyFill="0" applyBorder="0" applyAlignment="0" applyProtection="0"/>
    <xf numFmtId="0" fontId="5" fillId="78" borderId="0"/>
  </cellStyleXfs>
  <cellXfs count="460">
    <xf numFmtId="0" fontId="0" fillId="0" borderId="0" xfId="0"/>
    <xf numFmtId="0" fontId="91" fillId="34" borderId="0" xfId="563" applyFont="1" applyFill="1" applyBorder="1" applyAlignment="1" applyProtection="1"/>
    <xf numFmtId="0" fontId="3" fillId="34" borderId="0" xfId="563" applyFill="1" applyProtection="1"/>
    <xf numFmtId="0" fontId="3" fillId="34" borderId="0" xfId="563" applyFont="1" applyFill="1" applyProtection="1"/>
    <xf numFmtId="0" fontId="3" fillId="34" borderId="0" xfId="563" applyFont="1" applyFill="1" applyBorder="1" applyProtection="1"/>
    <xf numFmtId="0" fontId="3" fillId="34" borderId="0" xfId="563" applyFill="1" applyBorder="1" applyProtection="1"/>
    <xf numFmtId="0" fontId="43" fillId="34" borderId="0" xfId="563" applyFont="1" applyFill="1" applyBorder="1" applyAlignment="1" applyProtection="1"/>
    <xf numFmtId="0" fontId="69" fillId="34" borderId="0" xfId="563" applyFont="1" applyFill="1" applyBorder="1" applyAlignment="1" applyProtection="1"/>
    <xf numFmtId="0" fontId="3" fillId="0" borderId="0" xfId="563" applyFont="1" applyFill="1" applyBorder="1" applyProtection="1"/>
    <xf numFmtId="0" fontId="3" fillId="34" borderId="0" xfId="563" applyFill="1" applyAlignment="1" applyProtection="1"/>
    <xf numFmtId="0" fontId="68" fillId="34" borderId="0" xfId="563" applyFont="1" applyFill="1" applyBorder="1" applyAlignment="1" applyProtection="1"/>
    <xf numFmtId="0" fontId="46" fillId="34" borderId="0" xfId="563" applyFont="1" applyFill="1" applyProtection="1"/>
    <xf numFmtId="0" fontId="3" fillId="34" borderId="0" xfId="563" applyFont="1" applyFill="1" applyBorder="1" applyProtection="1">
      <protection locked="0"/>
    </xf>
    <xf numFmtId="0" fontId="3" fillId="34" borderId="0" xfId="563" applyFill="1" applyBorder="1" applyProtection="1">
      <protection locked="0"/>
    </xf>
    <xf numFmtId="0" fontId="3" fillId="0" borderId="0" xfId="563" applyFont="1" applyFill="1" applyBorder="1" applyProtection="1">
      <protection locked="0"/>
    </xf>
    <xf numFmtId="0" fontId="62" fillId="34" borderId="0" xfId="563" applyFont="1" applyFill="1" applyProtection="1">
      <protection locked="0"/>
    </xf>
    <xf numFmtId="164" fontId="62" fillId="34" borderId="0" xfId="564" applyFont="1" applyFill="1" applyBorder="1" applyAlignment="1" applyProtection="1">
      <alignment horizontal="center" vertical="center"/>
      <protection locked="0"/>
    </xf>
    <xf numFmtId="167" fontId="42" fillId="34" borderId="0" xfId="563" applyNumberFormat="1" applyFont="1" applyFill="1" applyBorder="1" applyAlignment="1" applyProtection="1">
      <alignment horizontal="center" vertical="center"/>
      <protection locked="0"/>
    </xf>
    <xf numFmtId="164" fontId="62" fillId="34" borderId="0" xfId="564" applyFont="1" applyFill="1" applyBorder="1" applyAlignment="1" applyProtection="1">
      <alignment horizontal="center" vertical="center"/>
    </xf>
    <xf numFmtId="0" fontId="62" fillId="0" borderId="0" xfId="563" applyFont="1" applyFill="1" applyBorder="1" applyProtection="1">
      <protection locked="0"/>
    </xf>
    <xf numFmtId="0" fontId="4" fillId="34" borderId="0" xfId="563" applyFont="1" applyFill="1" applyBorder="1" applyProtection="1">
      <protection locked="0"/>
    </xf>
    <xf numFmtId="0" fontId="3" fillId="34" borderId="0" xfId="563" applyFill="1" applyProtection="1">
      <protection locked="0"/>
    </xf>
    <xf numFmtId="167" fontId="42" fillId="34" borderId="0" xfId="563" applyNumberFormat="1" applyFont="1" applyFill="1" applyBorder="1" applyAlignment="1" applyProtection="1">
      <alignment horizontal="center"/>
      <protection locked="0"/>
    </xf>
    <xf numFmtId="0" fontId="46" fillId="34" borderId="0" xfId="563" applyFont="1" applyFill="1" applyProtection="1">
      <protection locked="0"/>
    </xf>
    <xf numFmtId="0" fontId="3" fillId="34" borderId="0" xfId="563" applyFont="1" applyFill="1" applyProtection="1">
      <protection locked="0"/>
    </xf>
    <xf numFmtId="0" fontId="3" fillId="0" borderId="0" xfId="563" applyProtection="1">
      <protection locked="0"/>
    </xf>
    <xf numFmtId="0" fontId="3" fillId="0" borderId="0" xfId="563" applyFill="1" applyProtection="1">
      <protection locked="0"/>
    </xf>
    <xf numFmtId="0" fontId="46" fillId="0" borderId="0" xfId="563" applyFont="1" applyProtection="1">
      <protection locked="0"/>
    </xf>
    <xf numFmtId="43" fontId="43" fillId="34" borderId="0" xfId="563" applyNumberFormat="1" applyFont="1" applyFill="1" applyBorder="1" applyAlignment="1" applyProtection="1"/>
    <xf numFmtId="2" fontId="43" fillId="34" borderId="0" xfId="563" applyNumberFormat="1" applyFont="1" applyFill="1" applyBorder="1" applyAlignment="1" applyProtection="1"/>
    <xf numFmtId="43" fontId="3" fillId="34" borderId="0" xfId="563" applyNumberFormat="1" applyFill="1" applyProtection="1"/>
    <xf numFmtId="2" fontId="62" fillId="34" borderId="0" xfId="564" applyNumberFormat="1" applyFont="1" applyFill="1" applyAlignment="1" applyProtection="1">
      <alignment horizontal="center" vertical="center"/>
      <protection locked="0"/>
    </xf>
    <xf numFmtId="2" fontId="3" fillId="34" borderId="0" xfId="563" applyNumberFormat="1" applyFill="1" applyProtection="1">
      <protection locked="0"/>
    </xf>
    <xf numFmtId="2" fontId="3" fillId="0" borderId="0" xfId="563" applyNumberFormat="1" applyProtection="1">
      <protection locked="0"/>
    </xf>
    <xf numFmtId="0" fontId="4" fillId="34" borderId="0" xfId="563" applyFont="1" applyFill="1" applyBorder="1" applyProtection="1"/>
    <xf numFmtId="0" fontId="92" fillId="34" borderId="0" xfId="563" applyFont="1" applyFill="1" applyBorder="1" applyProtection="1"/>
    <xf numFmtId="0" fontId="94" fillId="34" borderId="0" xfId="563" applyFont="1" applyFill="1" applyBorder="1" applyAlignment="1" applyProtection="1"/>
    <xf numFmtId="0" fontId="92" fillId="34" borderId="0" xfId="563" applyFont="1" applyFill="1" applyBorder="1" applyProtection="1">
      <protection locked="0"/>
    </xf>
    <xf numFmtId="0" fontId="24" fillId="34" borderId="0" xfId="563" applyFont="1" applyFill="1" applyProtection="1"/>
    <xf numFmtId="175" fontId="24" fillId="34" borderId="0" xfId="563" applyNumberFormat="1" applyFont="1" applyFill="1" applyBorder="1" applyAlignment="1" applyProtection="1">
      <alignment horizontal="center" vertical="center"/>
    </xf>
    <xf numFmtId="0" fontId="24" fillId="34" borderId="0" xfId="563" applyFont="1" applyFill="1" applyBorder="1" applyProtection="1"/>
    <xf numFmtId="175" fontId="95" fillId="34" borderId="0" xfId="563" applyNumberFormat="1" applyFont="1" applyFill="1" applyBorder="1" applyAlignment="1" applyProtection="1">
      <alignment horizontal="center" vertical="center"/>
    </xf>
    <xf numFmtId="175" fontId="96" fillId="34" borderId="0" xfId="563" applyNumberFormat="1" applyFont="1" applyFill="1" applyBorder="1" applyAlignment="1" applyProtection="1">
      <alignment horizontal="center" vertical="center"/>
    </xf>
    <xf numFmtId="175" fontId="23" fillId="34" borderId="0" xfId="563" applyNumberFormat="1" applyFont="1" applyFill="1" applyBorder="1" applyAlignment="1" applyProtection="1">
      <alignment horizontal="center" vertical="center"/>
    </xf>
    <xf numFmtId="0" fontId="102" fillId="34" borderId="0" xfId="563" applyFont="1" applyFill="1" applyBorder="1" applyAlignment="1" applyProtection="1">
      <alignment vertical="center"/>
      <protection locked="0"/>
    </xf>
    <xf numFmtId="17" fontId="103" fillId="53" borderId="22" xfId="563" applyNumberFormat="1" applyFont="1" applyFill="1" applyBorder="1" applyAlignment="1" applyProtection="1">
      <alignment horizontal="center" vertical="center" wrapText="1"/>
      <protection locked="0"/>
    </xf>
    <xf numFmtId="0" fontId="102" fillId="34" borderId="0" xfId="563" applyFont="1" applyFill="1" applyProtection="1"/>
    <xf numFmtId="0" fontId="104" fillId="34" borderId="0" xfId="563" applyFont="1" applyFill="1" applyAlignment="1" applyProtection="1">
      <alignment vertical="center"/>
      <protection locked="0"/>
    </xf>
    <xf numFmtId="164" fontId="104" fillId="34" borderId="0" xfId="564" applyFont="1" applyFill="1" applyBorder="1" applyAlignment="1" applyProtection="1">
      <alignment horizontal="center" vertical="center"/>
      <protection locked="0"/>
    </xf>
    <xf numFmtId="167" fontId="104" fillId="34" borderId="0" xfId="563" applyNumberFormat="1" applyFont="1" applyFill="1" applyBorder="1" applyAlignment="1" applyProtection="1">
      <alignment horizontal="center" vertical="center"/>
      <protection locked="0"/>
    </xf>
    <xf numFmtId="2" fontId="104" fillId="34" borderId="0" xfId="563" applyNumberFormat="1" applyFont="1" applyFill="1" applyBorder="1" applyAlignment="1" applyProtection="1">
      <alignment horizontal="center" vertical="center"/>
      <protection locked="0"/>
    </xf>
    <xf numFmtId="167" fontId="105" fillId="34" borderId="0" xfId="563" applyNumberFormat="1" applyFont="1" applyFill="1" applyBorder="1" applyAlignment="1" applyProtection="1">
      <alignment horizontal="center" vertical="center"/>
      <protection locked="0"/>
    </xf>
    <xf numFmtId="164" fontId="104" fillId="34" borderId="0" xfId="564" applyFont="1" applyFill="1" applyBorder="1" applyAlignment="1" applyProtection="1">
      <alignment horizontal="center" vertical="center"/>
    </xf>
    <xf numFmtId="0" fontId="105" fillId="34" borderId="0" xfId="563" applyFont="1" applyFill="1" applyAlignment="1" applyProtection="1">
      <alignment vertical="center"/>
      <protection locked="0"/>
    </xf>
    <xf numFmtId="164" fontId="105" fillId="34" borderId="0" xfId="563" applyNumberFormat="1" applyFont="1" applyFill="1" applyAlignment="1" applyProtection="1">
      <alignment vertical="center"/>
      <protection locked="0"/>
    </xf>
    <xf numFmtId="2" fontId="105" fillId="34" borderId="0" xfId="563" applyNumberFormat="1" applyFont="1" applyFill="1" applyAlignment="1" applyProtection="1">
      <alignment vertical="center"/>
      <protection locked="0"/>
    </xf>
    <xf numFmtId="0" fontId="106" fillId="34" borderId="0" xfId="563" applyFont="1" applyFill="1" applyAlignment="1" applyProtection="1">
      <alignment vertical="center"/>
      <protection locked="0"/>
    </xf>
    <xf numFmtId="167" fontId="105" fillId="34" borderId="0" xfId="563" applyNumberFormat="1" applyFont="1" applyFill="1" applyBorder="1" applyAlignment="1" applyProtection="1">
      <alignment horizontal="center" vertical="center"/>
    </xf>
    <xf numFmtId="175" fontId="105" fillId="34" borderId="0" xfId="563" applyNumberFormat="1" applyFont="1" applyFill="1" applyBorder="1" applyAlignment="1" applyProtection="1">
      <alignment horizontal="center" vertical="center"/>
      <protection locked="0"/>
    </xf>
    <xf numFmtId="167" fontId="108" fillId="34" borderId="0" xfId="563" applyNumberFormat="1" applyFont="1" applyFill="1" applyBorder="1" applyAlignment="1" applyProtection="1">
      <alignment horizontal="center" vertical="center"/>
      <protection locked="0"/>
    </xf>
    <xf numFmtId="167" fontId="102" fillId="34" borderId="0" xfId="563" applyNumberFormat="1" applyFont="1" applyFill="1" applyBorder="1" applyAlignment="1" applyProtection="1">
      <alignment horizontal="center" vertical="center"/>
      <protection locked="0"/>
    </xf>
    <xf numFmtId="167" fontId="109" fillId="34" borderId="0" xfId="563" applyNumberFormat="1" applyFont="1" applyFill="1" applyBorder="1" applyAlignment="1" applyProtection="1">
      <alignment horizontal="center" vertical="center"/>
      <protection locked="0"/>
    </xf>
    <xf numFmtId="167" fontId="107" fillId="34" borderId="0" xfId="563" applyNumberFormat="1" applyFont="1" applyFill="1" applyBorder="1" applyAlignment="1" applyProtection="1">
      <alignment horizontal="center" vertical="center"/>
    </xf>
    <xf numFmtId="167" fontId="17" fillId="34" borderId="0" xfId="563" applyNumberFormat="1" applyFont="1" applyFill="1" applyBorder="1" applyAlignment="1" applyProtection="1">
      <alignment horizontal="center" vertical="center"/>
      <protection locked="0"/>
    </xf>
    <xf numFmtId="0" fontId="3" fillId="0" borderId="0" xfId="563" applyBorder="1" applyProtection="1">
      <protection locked="0"/>
    </xf>
    <xf numFmtId="175" fontId="113" fillId="58" borderId="23" xfId="563" applyNumberFormat="1" applyFont="1" applyFill="1" applyBorder="1" applyAlignment="1" applyProtection="1">
      <alignment horizontal="center" vertical="center"/>
    </xf>
    <xf numFmtId="0" fontId="112" fillId="34" borderId="0" xfId="563" applyFont="1" applyFill="1" applyProtection="1"/>
    <xf numFmtId="175" fontId="114" fillId="54" borderId="23" xfId="563" applyNumberFormat="1" applyFont="1" applyFill="1" applyBorder="1" applyAlignment="1" applyProtection="1">
      <alignment horizontal="center" vertical="center"/>
    </xf>
    <xf numFmtId="0" fontId="89" fillId="34" borderId="0" xfId="563" applyFont="1" applyFill="1" applyBorder="1" applyAlignment="1" applyProtection="1"/>
    <xf numFmtId="181" fontId="112" fillId="55" borderId="23" xfId="563" applyNumberFormat="1" applyFont="1" applyFill="1" applyBorder="1" applyAlignment="1" applyProtection="1">
      <alignment horizontal="center" vertical="center"/>
    </xf>
    <xf numFmtId="175" fontId="112" fillId="55" borderId="23" xfId="563" applyNumberFormat="1" applyFont="1" applyFill="1" applyBorder="1" applyAlignment="1" applyProtection="1">
      <alignment horizontal="center" vertical="center"/>
    </xf>
    <xf numFmtId="175" fontId="112" fillId="34" borderId="0" xfId="563" applyNumberFormat="1" applyFont="1" applyFill="1" applyBorder="1" applyAlignment="1" applyProtection="1">
      <alignment horizontal="center" vertical="center"/>
    </xf>
    <xf numFmtId="175" fontId="115" fillId="34" borderId="0" xfId="563" applyNumberFormat="1" applyFont="1" applyFill="1" applyBorder="1" applyAlignment="1" applyProtection="1">
      <alignment horizontal="center" vertical="center"/>
    </xf>
    <xf numFmtId="0" fontId="112" fillId="34" borderId="0" xfId="563" applyFont="1" applyFill="1" applyBorder="1" applyProtection="1"/>
    <xf numFmtId="175" fontId="113" fillId="58" borderId="22" xfId="563" applyNumberFormat="1" applyFont="1" applyFill="1" applyBorder="1" applyAlignment="1" applyProtection="1">
      <alignment horizontal="center" vertical="center"/>
    </xf>
    <xf numFmtId="175" fontId="114" fillId="54" borderId="22" xfId="563" applyNumberFormat="1" applyFont="1" applyFill="1" applyBorder="1" applyAlignment="1" applyProtection="1">
      <alignment horizontal="center" vertical="center"/>
    </xf>
    <xf numFmtId="175" fontId="112" fillId="55" borderId="22" xfId="563" applyNumberFormat="1" applyFont="1" applyFill="1" applyBorder="1" applyAlignment="1" applyProtection="1">
      <alignment horizontal="center" vertical="center"/>
    </xf>
    <xf numFmtId="175" fontId="89" fillId="71" borderId="22" xfId="563" applyNumberFormat="1" applyFont="1" applyFill="1" applyBorder="1" applyAlignment="1" applyProtection="1">
      <alignment horizontal="center" vertical="center"/>
    </xf>
    <xf numFmtId="0" fontId="89" fillId="34" borderId="0" xfId="563" applyFont="1" applyFill="1" applyBorder="1" applyAlignment="1" applyProtection="1">
      <alignment horizontal="center" vertical="center"/>
    </xf>
    <xf numFmtId="175" fontId="113" fillId="34" borderId="0" xfId="563" applyNumberFormat="1" applyFont="1" applyFill="1" applyBorder="1" applyAlignment="1" applyProtection="1">
      <alignment horizontal="center" vertical="center"/>
    </xf>
    <xf numFmtId="175" fontId="114" fillId="34" borderId="0" xfId="563" applyNumberFormat="1" applyFont="1" applyFill="1" applyBorder="1" applyAlignment="1" applyProtection="1">
      <alignment horizontal="center" vertical="center"/>
    </xf>
    <xf numFmtId="2" fontId="89" fillId="34" borderId="0" xfId="563" applyNumberFormat="1" applyFont="1" applyFill="1" applyBorder="1" applyAlignment="1" applyProtection="1">
      <alignment horizontal="center" vertical="center"/>
    </xf>
    <xf numFmtId="175" fontId="89" fillId="34" borderId="0" xfId="563" applyNumberFormat="1" applyFont="1" applyFill="1" applyBorder="1" applyAlignment="1" applyProtection="1">
      <alignment horizontal="center" vertical="center"/>
    </xf>
    <xf numFmtId="0" fontId="112" fillId="34" borderId="0" xfId="563" applyFont="1" applyFill="1" applyAlignment="1" applyProtection="1">
      <alignment horizontal="left" vertical="top"/>
      <protection locked="0"/>
    </xf>
    <xf numFmtId="184" fontId="89" fillId="34" borderId="0" xfId="563" applyNumberFormat="1" applyFont="1" applyFill="1" applyBorder="1" applyAlignment="1" applyProtection="1">
      <alignment horizontal="center" vertical="center"/>
    </xf>
    <xf numFmtId="0" fontId="112" fillId="34" borderId="0" xfId="563" applyFont="1" applyFill="1" applyBorder="1" applyAlignment="1" applyProtection="1">
      <alignment horizontal="center" vertical="center"/>
      <protection locked="0"/>
    </xf>
    <xf numFmtId="2" fontId="112" fillId="34" borderId="0" xfId="563" applyNumberFormat="1" applyFont="1" applyFill="1" applyAlignment="1" applyProtection="1">
      <alignment horizontal="center" vertical="center"/>
      <protection locked="0"/>
    </xf>
    <xf numFmtId="0" fontId="112" fillId="34" borderId="0" xfId="563" applyFont="1" applyFill="1" applyAlignment="1" applyProtection="1">
      <alignment horizontal="center" vertical="center"/>
      <protection locked="0"/>
    </xf>
    <xf numFmtId="1" fontId="112" fillId="34" borderId="0" xfId="563" applyNumberFormat="1" applyFont="1" applyFill="1" applyAlignment="1" applyProtection="1">
      <alignment horizontal="center" vertical="center"/>
      <protection locked="0"/>
    </xf>
    <xf numFmtId="0" fontId="112" fillId="34" borderId="0" xfId="563" applyFont="1" applyFill="1" applyProtection="1">
      <protection locked="0"/>
    </xf>
    <xf numFmtId="0" fontId="112" fillId="34" borderId="0" xfId="563" applyFont="1" applyFill="1" applyAlignment="1" applyProtection="1">
      <alignment vertical="center"/>
      <protection locked="0"/>
    </xf>
    <xf numFmtId="0" fontId="112" fillId="34" borderId="0" xfId="563" applyFont="1" applyFill="1" applyAlignment="1" applyProtection="1">
      <alignment horizontal="center" vertical="center"/>
    </xf>
    <xf numFmtId="0" fontId="116" fillId="34" borderId="0" xfId="563" applyFont="1" applyFill="1" applyAlignment="1" applyProtection="1">
      <protection locked="0"/>
    </xf>
    <xf numFmtId="0" fontId="112" fillId="34" borderId="0" xfId="563" applyFont="1" applyFill="1" applyBorder="1" applyAlignment="1" applyProtection="1">
      <alignment horizontal="center" vertical="center"/>
    </xf>
    <xf numFmtId="167" fontId="115" fillId="34" borderId="0" xfId="563" applyNumberFormat="1" applyFont="1" applyFill="1" applyBorder="1" applyAlignment="1" applyProtection="1">
      <alignment horizontal="center" vertical="center"/>
      <protection locked="0"/>
    </xf>
    <xf numFmtId="167" fontId="112" fillId="34" borderId="0" xfId="563" applyNumberFormat="1" applyFont="1" applyFill="1" applyBorder="1" applyAlignment="1" applyProtection="1">
      <alignment horizontal="center" vertical="center"/>
      <protection locked="0"/>
    </xf>
    <xf numFmtId="175" fontId="112" fillId="34" borderId="0" xfId="563" applyNumberFormat="1" applyFont="1" applyFill="1" applyAlignment="1" applyProtection="1">
      <alignment horizontal="center" vertical="center"/>
      <protection locked="0"/>
    </xf>
    <xf numFmtId="167" fontId="115" fillId="34" borderId="0" xfId="563" applyNumberFormat="1" applyFont="1" applyFill="1" applyBorder="1" applyAlignment="1" applyProtection="1">
      <alignment horizontal="center" vertical="center"/>
    </xf>
    <xf numFmtId="167" fontId="117" fillId="34" borderId="0" xfId="563" applyNumberFormat="1" applyFont="1" applyFill="1" applyBorder="1" applyAlignment="1" applyProtection="1">
      <alignment horizontal="center" vertical="center"/>
      <protection locked="0"/>
    </xf>
    <xf numFmtId="167" fontId="118" fillId="34" borderId="0" xfId="563" applyNumberFormat="1" applyFont="1" applyFill="1" applyBorder="1" applyAlignment="1" applyProtection="1">
      <alignment horizontal="center" vertical="center"/>
      <protection locked="0"/>
    </xf>
    <xf numFmtId="164" fontId="112" fillId="34" borderId="0" xfId="563" applyNumberFormat="1" applyFont="1" applyFill="1" applyAlignment="1" applyProtection="1">
      <alignment horizontal="center" vertical="center"/>
      <protection locked="0"/>
    </xf>
    <xf numFmtId="0" fontId="112" fillId="0" borderId="0" xfId="563" applyFont="1" applyFill="1" applyBorder="1" applyProtection="1">
      <protection locked="0"/>
    </xf>
    <xf numFmtId="167" fontId="119" fillId="34" borderId="0" xfId="563" applyNumberFormat="1" applyFont="1" applyFill="1" applyBorder="1" applyAlignment="1" applyProtection="1">
      <alignment horizontal="center" vertical="center"/>
    </xf>
    <xf numFmtId="175" fontId="89" fillId="71" borderId="23" xfId="563" applyNumberFormat="1" applyFont="1" applyFill="1" applyBorder="1" applyAlignment="1" applyProtection="1">
      <alignment horizontal="center" vertical="center"/>
    </xf>
    <xf numFmtId="0" fontId="71" fillId="34" borderId="0" xfId="563" applyFont="1" applyFill="1" applyBorder="1" applyAlignment="1" applyProtection="1">
      <alignment vertical="center" wrapText="1"/>
      <protection locked="0"/>
    </xf>
    <xf numFmtId="175" fontId="112" fillId="66" borderId="14" xfId="563" applyNumberFormat="1" applyFont="1" applyFill="1" applyBorder="1" applyAlignment="1" applyProtection="1">
      <alignment horizontal="center" vertical="center"/>
    </xf>
    <xf numFmtId="175" fontId="112" fillId="66" borderId="38" xfId="563" applyNumberFormat="1" applyFont="1" applyFill="1" applyBorder="1" applyAlignment="1" applyProtection="1">
      <alignment horizontal="center" vertical="center"/>
    </xf>
    <xf numFmtId="0" fontId="4" fillId="34" borderId="0" xfId="563" applyFont="1" applyFill="1" applyBorder="1" applyAlignment="1" applyProtection="1">
      <alignment horizontal="center" vertical="center"/>
      <protection locked="0"/>
    </xf>
    <xf numFmtId="17" fontId="103" fillId="53" borderId="14" xfId="563" applyNumberFormat="1" applyFont="1" applyFill="1" applyBorder="1" applyAlignment="1" applyProtection="1">
      <alignment horizontal="center" vertical="center" wrapText="1"/>
      <protection locked="0"/>
    </xf>
    <xf numFmtId="175" fontId="89" fillId="66" borderId="38" xfId="563" applyNumberFormat="1" applyFont="1" applyFill="1" applyBorder="1" applyAlignment="1" applyProtection="1">
      <alignment horizontal="center" vertical="center"/>
    </xf>
    <xf numFmtId="17" fontId="6" fillId="34" borderId="0" xfId="563" applyNumberFormat="1" applyFont="1" applyFill="1" applyBorder="1" applyAlignment="1" applyProtection="1">
      <alignment horizontal="center" vertical="center" wrapText="1"/>
    </xf>
    <xf numFmtId="0" fontId="62" fillId="34" borderId="0" xfId="563" applyFont="1" applyFill="1" applyBorder="1" applyProtection="1">
      <protection locked="0"/>
    </xf>
    <xf numFmtId="0" fontId="112" fillId="34" borderId="0" xfId="563" applyFont="1" applyFill="1" applyBorder="1" applyAlignment="1" applyProtection="1">
      <alignment horizontal="left" vertical="top"/>
      <protection locked="0"/>
    </xf>
    <xf numFmtId="164" fontId="104" fillId="66" borderId="0" xfId="564" applyFont="1" applyFill="1" applyBorder="1" applyAlignment="1" applyProtection="1">
      <alignment horizontal="center" vertical="center"/>
    </xf>
    <xf numFmtId="0" fontId="62" fillId="66" borderId="0" xfId="563" applyFont="1" applyFill="1" applyBorder="1" applyProtection="1">
      <protection locked="0"/>
    </xf>
    <xf numFmtId="0" fontId="62" fillId="66" borderId="0" xfId="563" applyFont="1" applyFill="1" applyProtection="1">
      <protection locked="0"/>
    </xf>
    <xf numFmtId="175" fontId="89" fillId="66" borderId="14" xfId="563" applyNumberFormat="1" applyFont="1" applyFill="1" applyBorder="1" applyAlignment="1" applyProtection="1">
      <alignment horizontal="center" vertical="center"/>
    </xf>
    <xf numFmtId="17" fontId="103" fillId="34" borderId="0" xfId="563" applyNumberFormat="1" applyFont="1" applyFill="1" applyBorder="1" applyAlignment="1" applyProtection="1">
      <alignment horizontal="center" vertical="center" wrapText="1"/>
    </xf>
    <xf numFmtId="0" fontId="102" fillId="34" borderId="0" xfId="563" applyFont="1" applyFill="1" applyBorder="1" applyAlignment="1" applyProtection="1">
      <alignment vertical="center"/>
    </xf>
    <xf numFmtId="0" fontId="122" fillId="34" borderId="0" xfId="563" applyFont="1" applyFill="1" applyProtection="1">
      <protection locked="0"/>
    </xf>
    <xf numFmtId="175" fontId="89" fillId="34" borderId="14" xfId="563" applyNumberFormat="1" applyFont="1" applyFill="1" applyBorder="1" applyAlignment="1" applyProtection="1">
      <alignment horizontal="center" vertical="center"/>
    </xf>
    <xf numFmtId="0" fontId="122" fillId="66" borderId="0" xfId="563" applyFont="1" applyFill="1" applyProtection="1">
      <protection locked="0"/>
    </xf>
    <xf numFmtId="175" fontId="89" fillId="71" borderId="43" xfId="563" applyNumberFormat="1" applyFont="1" applyFill="1" applyBorder="1" applyAlignment="1" applyProtection="1">
      <alignment horizontal="center" vertical="center"/>
    </xf>
    <xf numFmtId="17" fontId="103" fillId="53" borderId="43" xfId="563" applyNumberFormat="1" applyFont="1" applyFill="1" applyBorder="1" applyAlignment="1" applyProtection="1">
      <alignment horizontal="center" vertical="center" wrapText="1"/>
      <protection locked="0"/>
    </xf>
    <xf numFmtId="175" fontId="112" fillId="66" borderId="44" xfId="563" applyNumberFormat="1" applyFont="1" applyFill="1" applyBorder="1" applyAlignment="1" applyProtection="1">
      <alignment horizontal="center" vertical="center"/>
    </xf>
    <xf numFmtId="175" fontId="89" fillId="66" borderId="43" xfId="563" applyNumberFormat="1" applyFont="1" applyFill="1" applyBorder="1" applyAlignment="1" applyProtection="1">
      <alignment horizontal="center" vertical="center"/>
    </xf>
    <xf numFmtId="0" fontId="43" fillId="34" borderId="0" xfId="563" applyFont="1" applyFill="1" applyBorder="1" applyAlignment="1" applyProtection="1">
      <alignment horizontal="centerContinuous" vertical="center"/>
    </xf>
    <xf numFmtId="0" fontId="43" fillId="34" borderId="25" xfId="563" applyFont="1" applyFill="1" applyBorder="1" applyAlignment="1" applyProtection="1">
      <alignment horizontal="centerContinuous" vertical="center"/>
    </xf>
    <xf numFmtId="0" fontId="43" fillId="34" borderId="6" xfId="563" applyFont="1" applyFill="1" applyBorder="1" applyAlignment="1" applyProtection="1">
      <alignment horizontal="centerContinuous" vertical="center"/>
    </xf>
    <xf numFmtId="0" fontId="68" fillId="34" borderId="0" xfId="563" applyFont="1" applyFill="1" applyBorder="1" applyAlignment="1" applyProtection="1">
      <alignment vertical="center" wrapText="1"/>
      <protection locked="0"/>
    </xf>
    <xf numFmtId="0" fontId="43" fillId="66" borderId="37" xfId="563" applyFont="1" applyFill="1" applyBorder="1" applyAlignment="1" applyProtection="1">
      <alignment horizontal="centerContinuous" vertical="center"/>
    </xf>
    <xf numFmtId="175" fontId="89" fillId="72" borderId="23" xfId="563" applyNumberFormat="1" applyFont="1" applyFill="1" applyBorder="1" applyAlignment="1" applyProtection="1">
      <alignment horizontal="center" vertical="center"/>
    </xf>
    <xf numFmtId="175" fontId="89" fillId="72" borderId="8" xfId="563" applyNumberFormat="1" applyFont="1" applyFill="1" applyBorder="1" applyAlignment="1" applyProtection="1">
      <alignment horizontal="center" vertical="center"/>
    </xf>
    <xf numFmtId="175" fontId="89" fillId="66" borderId="23" xfId="563" applyNumberFormat="1" applyFont="1" applyFill="1" applyBorder="1" applyAlignment="1" applyProtection="1">
      <alignment horizontal="center" vertical="center"/>
    </xf>
    <xf numFmtId="175" fontId="121" fillId="66" borderId="8" xfId="563" applyNumberFormat="1" applyFont="1" applyFill="1" applyBorder="1" applyAlignment="1" applyProtection="1">
      <alignment horizontal="center" vertical="center"/>
    </xf>
    <xf numFmtId="164" fontId="124" fillId="34" borderId="0" xfId="564" applyFont="1" applyFill="1" applyBorder="1" applyAlignment="1" applyProtection="1">
      <alignment horizontal="center" vertical="center"/>
      <protection locked="0"/>
    </xf>
    <xf numFmtId="164" fontId="124" fillId="34" borderId="0" xfId="564" applyFont="1" applyFill="1" applyBorder="1" applyAlignment="1" applyProtection="1">
      <alignment horizontal="center" vertical="center"/>
    </xf>
    <xf numFmtId="2" fontId="124" fillId="34" borderId="0" xfId="564" applyNumberFormat="1" applyFont="1" applyFill="1" applyAlignment="1" applyProtection="1">
      <alignment horizontal="center" vertical="center"/>
      <protection locked="0"/>
    </xf>
    <xf numFmtId="164" fontId="124" fillId="34" borderId="0" xfId="564" applyFont="1" applyFill="1" applyAlignment="1" applyProtection="1">
      <alignment horizontal="center" vertical="center"/>
      <protection locked="0"/>
    </xf>
    <xf numFmtId="167" fontId="98" fillId="34" borderId="0" xfId="563" applyNumberFormat="1" applyFont="1" applyFill="1" applyBorder="1" applyAlignment="1" applyProtection="1">
      <alignment horizontal="center" vertical="center"/>
      <protection locked="0"/>
    </xf>
    <xf numFmtId="167" fontId="98" fillId="34" borderId="0" xfId="563" applyNumberFormat="1" applyFont="1" applyFill="1" applyBorder="1" applyAlignment="1" applyProtection="1">
      <alignment horizontal="center" vertical="center"/>
    </xf>
    <xf numFmtId="175" fontId="113" fillId="37" borderId="43" xfId="563" applyNumberFormat="1" applyFont="1" applyFill="1" applyBorder="1" applyAlignment="1" applyProtection="1">
      <alignment horizontal="center" vertical="center"/>
      <protection locked="0"/>
    </xf>
    <xf numFmtId="0" fontId="1" fillId="34" borderId="0" xfId="563" applyFont="1" applyFill="1" applyProtection="1">
      <protection locked="0"/>
    </xf>
    <xf numFmtId="0" fontId="3" fillId="66" borderId="0" xfId="563" applyFont="1" applyFill="1" applyBorder="1" applyProtection="1"/>
    <xf numFmtId="0" fontId="3" fillId="66" borderId="0" xfId="563" applyFont="1" applyFill="1" applyBorder="1" applyProtection="1">
      <protection locked="0"/>
    </xf>
    <xf numFmtId="17" fontId="120" fillId="71" borderId="22" xfId="563" applyNumberFormat="1" applyFont="1" applyFill="1" applyBorder="1" applyAlignment="1" applyProtection="1">
      <alignment horizontal="center" vertical="center" wrapText="1"/>
      <protection locked="0"/>
    </xf>
    <xf numFmtId="175" fontId="90" fillId="71" borderId="23" xfId="563" applyNumberFormat="1" applyFont="1" applyFill="1" applyBorder="1" applyAlignment="1" applyProtection="1">
      <alignment horizontal="center" vertical="center"/>
    </xf>
    <xf numFmtId="175" fontId="90" fillId="71" borderId="22" xfId="563" applyNumberFormat="1" applyFont="1" applyFill="1" applyBorder="1" applyAlignment="1" applyProtection="1">
      <alignment horizontal="center" vertical="center"/>
    </xf>
    <xf numFmtId="17" fontId="95" fillId="66" borderId="14" xfId="563" applyNumberFormat="1" applyFont="1" applyFill="1" applyBorder="1" applyAlignment="1" applyProtection="1">
      <alignment horizontal="center" vertical="center" wrapText="1"/>
      <protection locked="0"/>
    </xf>
    <xf numFmtId="183" fontId="113" fillId="34" borderId="0" xfId="563" applyNumberFormat="1" applyFont="1" applyFill="1" applyBorder="1" applyAlignment="1" applyProtection="1">
      <alignment horizontal="center" vertical="center"/>
      <protection locked="0"/>
    </xf>
    <xf numFmtId="183" fontId="115" fillId="34" borderId="0" xfId="563" applyNumberFormat="1" applyFont="1" applyFill="1" applyBorder="1" applyAlignment="1" applyProtection="1">
      <alignment horizontal="center" vertical="center"/>
      <protection locked="0"/>
    </xf>
    <xf numFmtId="175" fontId="89" fillId="66" borderId="0" xfId="563" applyNumberFormat="1" applyFont="1" applyFill="1" applyBorder="1" applyAlignment="1" applyProtection="1">
      <alignment horizontal="center" vertical="center"/>
    </xf>
    <xf numFmtId="175" fontId="89" fillId="72" borderId="24" xfId="563" applyNumberFormat="1" applyFont="1" applyFill="1" applyBorder="1" applyAlignment="1" applyProtection="1">
      <alignment horizontal="center" vertical="center"/>
    </xf>
    <xf numFmtId="169" fontId="24" fillId="34" borderId="0" xfId="243" applyNumberFormat="1" applyFont="1" applyFill="1" applyProtection="1"/>
    <xf numFmtId="169" fontId="24" fillId="34" borderId="0" xfId="243" applyNumberFormat="1" applyFont="1" applyFill="1" applyBorder="1" applyProtection="1"/>
    <xf numFmtId="169" fontId="24" fillId="34" borderId="0" xfId="243" applyNumberFormat="1" applyFont="1" applyFill="1" applyBorder="1" applyAlignment="1" applyProtection="1">
      <alignment horizontal="center" vertical="center"/>
    </xf>
    <xf numFmtId="169" fontId="99" fillId="72" borderId="24" xfId="243" applyNumberFormat="1" applyFont="1" applyFill="1" applyBorder="1" applyAlignment="1" applyProtection="1">
      <alignment horizontal="center" vertical="center"/>
    </xf>
    <xf numFmtId="1" fontId="24" fillId="34" borderId="0" xfId="563" applyNumberFormat="1" applyFont="1" applyFill="1" applyAlignment="1" applyProtection="1">
      <alignment horizontal="center" vertical="center"/>
      <protection locked="0"/>
    </xf>
    <xf numFmtId="169" fontId="99" fillId="72" borderId="8" xfId="243" applyNumberFormat="1" applyFont="1" applyFill="1" applyBorder="1" applyAlignment="1" applyProtection="1">
      <alignment horizontal="center" vertical="center"/>
    </xf>
    <xf numFmtId="0" fontId="24" fillId="34" borderId="0" xfId="563" applyFont="1" applyFill="1" applyAlignment="1" applyProtection="1">
      <alignment horizontal="center" vertical="center"/>
      <protection locked="0"/>
    </xf>
    <xf numFmtId="175" fontId="127" fillId="66" borderId="39" xfId="563" applyNumberFormat="1" applyFont="1" applyFill="1" applyBorder="1" applyAlignment="1" applyProtection="1">
      <alignment horizontal="center" vertical="center"/>
    </xf>
    <xf numFmtId="164" fontId="128" fillId="34" borderId="0" xfId="564" applyFont="1" applyFill="1" applyBorder="1" applyAlignment="1" applyProtection="1">
      <alignment horizontal="center" vertical="center"/>
    </xf>
    <xf numFmtId="175" fontId="125" fillId="66" borderId="45" xfId="563" applyNumberFormat="1" applyFont="1" applyFill="1" applyBorder="1" applyAlignment="1" applyProtection="1">
      <alignment horizontal="center" vertical="center"/>
      <protection locked="0"/>
    </xf>
    <xf numFmtId="175" fontId="112" fillId="73" borderId="44" xfId="563" applyNumberFormat="1" applyFont="1" applyFill="1" applyBorder="1" applyAlignment="1" applyProtection="1">
      <alignment horizontal="center" vertical="center"/>
    </xf>
    <xf numFmtId="0" fontId="101" fillId="66" borderId="1" xfId="563" applyFont="1" applyFill="1" applyBorder="1" applyAlignment="1" applyProtection="1">
      <alignment horizontal="centerContinuous" vertical="center"/>
    </xf>
    <xf numFmtId="0" fontId="101" fillId="34" borderId="25" xfId="563" applyFont="1" applyFill="1" applyBorder="1" applyAlignment="1" applyProtection="1">
      <alignment horizontal="centerContinuous" vertical="center"/>
    </xf>
    <xf numFmtId="2" fontId="3" fillId="66" borderId="1" xfId="563" applyNumberFormat="1" applyFont="1" applyFill="1" applyBorder="1" applyProtection="1"/>
    <xf numFmtId="0" fontId="72" fillId="66" borderId="37" xfId="563" applyFont="1" applyFill="1" applyBorder="1" applyAlignment="1" applyProtection="1"/>
    <xf numFmtId="0" fontId="3" fillId="66" borderId="37" xfId="563" applyFont="1" applyFill="1" applyBorder="1" applyProtection="1"/>
    <xf numFmtId="2" fontId="3" fillId="66" borderId="42" xfId="563" applyNumberFormat="1" applyFont="1" applyFill="1" applyBorder="1" applyProtection="1"/>
    <xf numFmtId="0" fontId="72" fillId="66" borderId="0" xfId="563" applyFont="1" applyFill="1" applyBorder="1" applyAlignment="1" applyProtection="1"/>
    <xf numFmtId="175" fontId="112" fillId="67" borderId="43" xfId="563" applyNumberFormat="1" applyFont="1" applyFill="1" applyBorder="1" applyAlignment="1" applyProtection="1">
      <alignment horizontal="center" vertical="center"/>
    </xf>
    <xf numFmtId="175" fontId="112" fillId="67" borderId="44" xfId="563" applyNumberFormat="1" applyFont="1" applyFill="1" applyBorder="1" applyAlignment="1" applyProtection="1">
      <alignment horizontal="center" vertical="center"/>
    </xf>
    <xf numFmtId="175" fontId="112" fillId="67" borderId="44" xfId="563" applyNumberFormat="1" applyFont="1" applyFill="1" applyBorder="1" applyAlignment="1" applyProtection="1">
      <alignment horizontal="center" vertical="center"/>
      <protection locked="0"/>
    </xf>
    <xf numFmtId="175" fontId="112" fillId="34" borderId="43" xfId="563" applyNumberFormat="1" applyFont="1" applyFill="1" applyBorder="1" applyAlignment="1" applyProtection="1">
      <alignment horizontal="center" vertical="center"/>
    </xf>
    <xf numFmtId="0" fontId="129" fillId="34" borderId="0" xfId="563" applyFont="1" applyFill="1" applyProtection="1"/>
    <xf numFmtId="164" fontId="129" fillId="34" borderId="0" xfId="564" applyFont="1" applyFill="1" applyBorder="1" applyAlignment="1" applyProtection="1">
      <alignment horizontal="center" vertical="center"/>
    </xf>
    <xf numFmtId="175" fontId="130" fillId="54" borderId="8" xfId="563" applyNumberFormat="1" applyFont="1" applyFill="1" applyBorder="1" applyAlignment="1" applyProtection="1">
      <alignment horizontal="center" vertical="center"/>
    </xf>
    <xf numFmtId="181" fontId="112" fillId="55" borderId="22" xfId="563" applyNumberFormat="1" applyFont="1" applyFill="1" applyBorder="1" applyAlignment="1" applyProtection="1">
      <alignment horizontal="center" vertical="center"/>
    </xf>
    <xf numFmtId="175" fontId="89" fillId="67" borderId="43" xfId="563" applyNumberFormat="1" applyFont="1" applyFill="1" applyBorder="1" applyAlignment="1" applyProtection="1">
      <alignment horizontal="center" vertical="center"/>
    </xf>
    <xf numFmtId="175" fontId="112" fillId="67" borderId="43" xfId="563" applyNumberFormat="1" applyFont="1" applyFill="1" applyBorder="1" applyAlignment="1" applyProtection="1">
      <alignment horizontal="center" vertical="center"/>
      <protection locked="0"/>
    </xf>
    <xf numFmtId="2" fontId="103" fillId="53" borderId="14" xfId="563" applyNumberFormat="1" applyFont="1" applyFill="1" applyBorder="1" applyAlignment="1" applyProtection="1">
      <alignment horizontal="center" vertical="center" wrapText="1"/>
      <protection locked="0"/>
    </xf>
    <xf numFmtId="169" fontId="99" fillId="67" borderId="45" xfId="243" applyNumberFormat="1" applyFont="1" applyFill="1" applyBorder="1" applyAlignment="1" applyProtection="1">
      <alignment horizontal="center" vertical="center"/>
      <protection locked="0"/>
    </xf>
    <xf numFmtId="169" fontId="99" fillId="67" borderId="46" xfId="243" applyNumberFormat="1" applyFont="1" applyFill="1" applyBorder="1" applyAlignment="1" applyProtection="1">
      <alignment horizontal="center" vertical="center"/>
      <protection locked="0"/>
    </xf>
    <xf numFmtId="0" fontId="24" fillId="34" borderId="0" xfId="563" applyFont="1" applyFill="1" applyBorder="1" applyProtection="1">
      <protection locked="0"/>
    </xf>
    <xf numFmtId="0" fontId="124" fillId="34" borderId="0" xfId="563" applyFont="1" applyFill="1" applyProtection="1">
      <protection locked="0"/>
    </xf>
    <xf numFmtId="0" fontId="98" fillId="34" borderId="0" xfId="563" applyFont="1" applyFill="1" applyAlignment="1" applyProtection="1">
      <alignment vertical="center"/>
      <protection locked="0"/>
    </xf>
    <xf numFmtId="175" fontId="131" fillId="66" borderId="39" xfId="563" applyNumberFormat="1" applyFont="1" applyFill="1" applyBorder="1" applyAlignment="1" applyProtection="1">
      <alignment horizontal="center" vertical="center"/>
    </xf>
    <xf numFmtId="164" fontId="124" fillId="66" borderId="0" xfId="564" applyFont="1" applyFill="1" applyBorder="1" applyAlignment="1" applyProtection="1">
      <alignment horizontal="center" vertical="center"/>
    </xf>
    <xf numFmtId="0" fontId="24" fillId="66" borderId="0" xfId="563" applyFont="1" applyFill="1" applyBorder="1" applyProtection="1">
      <protection locked="0"/>
    </xf>
    <xf numFmtId="0" fontId="24" fillId="0" borderId="0" xfId="563" applyFont="1" applyFill="1" applyBorder="1" applyProtection="1">
      <protection locked="0"/>
    </xf>
    <xf numFmtId="0" fontId="112" fillId="34" borderId="0" xfId="563" applyFont="1" applyFill="1" applyBorder="1" applyProtection="1">
      <protection locked="0"/>
    </xf>
    <xf numFmtId="0" fontId="132" fillId="34" borderId="0" xfId="563" applyFont="1" applyFill="1" applyProtection="1">
      <protection locked="0"/>
    </xf>
    <xf numFmtId="0" fontId="115" fillId="34" borderId="0" xfId="563" applyFont="1" applyFill="1" applyAlignment="1" applyProtection="1">
      <alignment vertical="center"/>
      <protection locked="0"/>
    </xf>
    <xf numFmtId="164" fontId="132" fillId="34" borderId="0" xfId="564" applyFont="1" applyFill="1" applyBorder="1" applyAlignment="1" applyProtection="1">
      <alignment horizontal="center" vertical="center"/>
    </xf>
    <xf numFmtId="164" fontId="132" fillId="66" borderId="0" xfId="564" applyFont="1" applyFill="1" applyBorder="1" applyAlignment="1" applyProtection="1">
      <alignment horizontal="center" vertical="center"/>
    </xf>
    <xf numFmtId="167" fontId="115" fillId="66" borderId="0" xfId="563" applyNumberFormat="1" applyFont="1" applyFill="1" applyBorder="1" applyAlignment="1" applyProtection="1">
      <alignment horizontal="center" vertical="center"/>
    </xf>
    <xf numFmtId="0" fontId="112" fillId="66" borderId="0" xfId="563" applyFont="1" applyFill="1" applyBorder="1" applyProtection="1">
      <protection locked="0"/>
    </xf>
    <xf numFmtId="0" fontId="133" fillId="34" borderId="0" xfId="563" applyFont="1" applyFill="1" applyProtection="1">
      <protection locked="0"/>
    </xf>
    <xf numFmtId="0" fontId="132" fillId="66" borderId="0" xfId="563" applyFont="1" applyFill="1" applyProtection="1">
      <protection locked="0"/>
    </xf>
    <xf numFmtId="0" fontId="133" fillId="66" borderId="0" xfId="563" applyFont="1" applyFill="1" applyProtection="1">
      <protection locked="0"/>
    </xf>
    <xf numFmtId="0" fontId="132" fillId="34" borderId="37" xfId="563" applyFont="1" applyFill="1" applyBorder="1" applyProtection="1">
      <protection locked="0"/>
    </xf>
    <xf numFmtId="0" fontId="113" fillId="34" borderId="0" xfId="563" applyFont="1" applyFill="1" applyProtection="1">
      <protection locked="0"/>
    </xf>
    <xf numFmtId="0" fontId="132" fillId="34" borderId="0" xfId="563" applyFont="1" applyFill="1" applyBorder="1" applyProtection="1">
      <protection locked="0"/>
    </xf>
    <xf numFmtId="0" fontId="112" fillId="34" borderId="0" xfId="563" applyFont="1" applyFill="1" applyBorder="1" applyAlignment="1" applyProtection="1">
      <protection locked="0"/>
    </xf>
    <xf numFmtId="0" fontId="112" fillId="66" borderId="0" xfId="563" applyFont="1" applyFill="1" applyBorder="1" applyAlignment="1" applyProtection="1">
      <protection locked="0"/>
    </xf>
    <xf numFmtId="175" fontId="125" fillId="67" borderId="45" xfId="563" applyNumberFormat="1" applyFont="1" applyFill="1" applyBorder="1" applyAlignment="1" applyProtection="1">
      <alignment horizontal="center" vertical="center"/>
      <protection locked="0"/>
    </xf>
    <xf numFmtId="175" fontId="125" fillId="55" borderId="8" xfId="563" applyNumberFormat="1" applyFont="1" applyFill="1" applyBorder="1" applyAlignment="1" applyProtection="1">
      <alignment horizontal="center" vertical="center"/>
    </xf>
    <xf numFmtId="0" fontId="134" fillId="34" borderId="0" xfId="563" applyFont="1" applyFill="1" applyProtection="1"/>
    <xf numFmtId="164" fontId="134" fillId="34" borderId="0" xfId="564" applyFont="1" applyFill="1" applyBorder="1" applyAlignment="1" applyProtection="1">
      <alignment horizontal="center" vertical="center"/>
    </xf>
    <xf numFmtId="175" fontId="125" fillId="58" borderId="8" xfId="563" applyNumberFormat="1" applyFont="1" applyFill="1" applyBorder="1" applyAlignment="1" applyProtection="1">
      <alignment horizontal="center" vertical="center"/>
    </xf>
    <xf numFmtId="175" fontId="125" fillId="71" borderId="8" xfId="563" applyNumberFormat="1" applyFont="1" applyFill="1" applyBorder="1" applyAlignment="1" applyProtection="1">
      <alignment horizontal="center" vertical="center"/>
    </xf>
    <xf numFmtId="175" fontId="125" fillId="67" borderId="46" xfId="563" applyNumberFormat="1" applyFont="1" applyFill="1" applyBorder="1" applyAlignment="1" applyProtection="1">
      <alignment horizontal="center" vertical="center"/>
      <protection locked="0"/>
    </xf>
    <xf numFmtId="0" fontId="23" fillId="34" borderId="0" xfId="563" applyFont="1" applyFill="1" applyBorder="1" applyAlignment="1" applyProtection="1">
      <alignment horizontal="center" vertical="center"/>
    </xf>
    <xf numFmtId="0" fontId="24" fillId="34" borderId="0" xfId="563" applyFont="1" applyFill="1" applyBorder="1" applyAlignment="1" applyProtection="1">
      <alignment horizontal="center" vertical="center"/>
      <protection locked="0"/>
    </xf>
    <xf numFmtId="2" fontId="24" fillId="34" borderId="0" xfId="563" applyNumberFormat="1" applyFont="1" applyFill="1" applyAlignment="1" applyProtection="1">
      <alignment horizontal="center" vertical="center"/>
      <protection locked="0"/>
    </xf>
    <xf numFmtId="175" fontId="23" fillId="72" borderId="24" xfId="563" applyNumberFormat="1" applyFont="1" applyFill="1" applyBorder="1" applyAlignment="1" applyProtection="1">
      <alignment horizontal="center" vertical="center"/>
    </xf>
    <xf numFmtId="169" fontId="99" fillId="54" borderId="8" xfId="243" applyNumberFormat="1" applyFont="1" applyFill="1" applyBorder="1" applyAlignment="1" applyProtection="1">
      <alignment horizontal="center" vertical="center"/>
    </xf>
    <xf numFmtId="169" fontId="99" fillId="71" borderId="8" xfId="243" applyNumberFormat="1" applyFont="1" applyFill="1" applyBorder="1" applyAlignment="1" applyProtection="1">
      <alignment horizontal="center" vertical="center"/>
    </xf>
    <xf numFmtId="169" fontId="131" fillId="66" borderId="39" xfId="243" applyNumberFormat="1" applyFont="1" applyFill="1" applyBorder="1" applyAlignment="1" applyProtection="1">
      <alignment horizontal="center" vertical="center"/>
    </xf>
    <xf numFmtId="169" fontId="99" fillId="66" borderId="45" xfId="243" applyNumberFormat="1" applyFont="1" applyFill="1" applyBorder="1" applyAlignment="1" applyProtection="1">
      <alignment horizontal="center" vertical="center"/>
      <protection locked="0"/>
    </xf>
    <xf numFmtId="169" fontId="131" fillId="66" borderId="40" xfId="243" applyNumberFormat="1" applyFont="1" applyFill="1" applyBorder="1" applyAlignment="1" applyProtection="1">
      <alignment horizontal="center" vertical="center"/>
    </xf>
    <xf numFmtId="0" fontId="3" fillId="34" borderId="37" xfId="563" applyFill="1" applyBorder="1" applyProtection="1"/>
    <xf numFmtId="0" fontId="3" fillId="34" borderId="41" xfId="563" applyFill="1" applyBorder="1" applyProtection="1"/>
    <xf numFmtId="169" fontId="100" fillId="54" borderId="8" xfId="243" applyNumberFormat="1" applyFont="1" applyFill="1" applyBorder="1" applyAlignment="1" applyProtection="1">
      <alignment horizontal="center" vertical="center"/>
    </xf>
    <xf numFmtId="169" fontId="97" fillId="34" borderId="0" xfId="243" applyNumberFormat="1" applyFont="1" applyFill="1" applyProtection="1"/>
    <xf numFmtId="175" fontId="90" fillId="66" borderId="23" xfId="563" applyNumberFormat="1" applyFont="1" applyFill="1" applyBorder="1" applyAlignment="1" applyProtection="1">
      <alignment horizontal="center" vertical="center"/>
    </xf>
    <xf numFmtId="175" fontId="125" fillId="66" borderId="8" xfId="563" applyNumberFormat="1" applyFont="1" applyFill="1" applyBorder="1" applyAlignment="1" applyProtection="1">
      <alignment horizontal="center" vertical="center"/>
    </xf>
    <xf numFmtId="175" fontId="112" fillId="66" borderId="43" xfId="563" applyNumberFormat="1" applyFont="1" applyFill="1" applyBorder="1" applyAlignment="1" applyProtection="1">
      <alignment horizontal="center" vertical="center"/>
    </xf>
    <xf numFmtId="175" fontId="90" fillId="66" borderId="22" xfId="563" applyNumberFormat="1" applyFont="1" applyFill="1" applyBorder="1" applyAlignment="1" applyProtection="1">
      <alignment horizontal="center" vertical="center"/>
    </xf>
    <xf numFmtId="0" fontId="113" fillId="66" borderId="0" xfId="563" applyFont="1" applyFill="1" applyProtection="1">
      <protection locked="0"/>
    </xf>
    <xf numFmtId="2" fontId="112" fillId="66" borderId="0" xfId="563" applyNumberFormat="1" applyFont="1" applyFill="1" applyAlignment="1" applyProtection="1">
      <alignment horizontal="center" vertical="center"/>
      <protection locked="0"/>
    </xf>
    <xf numFmtId="0" fontId="112" fillId="66" borderId="0" xfId="563" applyFont="1" applyFill="1" applyAlignment="1" applyProtection="1">
      <alignment horizontal="center" vertical="center"/>
      <protection locked="0"/>
    </xf>
    <xf numFmtId="0" fontId="112" fillId="66" borderId="0" xfId="563" applyFont="1" applyFill="1" applyBorder="1" applyAlignment="1" applyProtection="1">
      <alignment horizontal="center" vertical="center"/>
    </xf>
    <xf numFmtId="167" fontId="115" fillId="66" borderId="0" xfId="563" applyNumberFormat="1" applyFont="1" applyFill="1" applyBorder="1" applyAlignment="1" applyProtection="1">
      <alignment horizontal="center" vertical="center"/>
      <protection locked="0"/>
    </xf>
    <xf numFmtId="167" fontId="112" fillId="66" borderId="0" xfId="563" applyNumberFormat="1" applyFont="1" applyFill="1" applyBorder="1" applyAlignment="1" applyProtection="1">
      <alignment horizontal="center" vertical="center"/>
      <protection locked="0"/>
    </xf>
    <xf numFmtId="175" fontId="112" fillId="66" borderId="0" xfId="563" applyNumberFormat="1" applyFont="1" applyFill="1" applyAlignment="1" applyProtection="1">
      <alignment horizontal="center" vertical="center"/>
      <protection locked="0"/>
    </xf>
    <xf numFmtId="167" fontId="117" fillId="66" borderId="0" xfId="563" applyNumberFormat="1" applyFont="1" applyFill="1" applyBorder="1" applyAlignment="1" applyProtection="1">
      <alignment horizontal="center" vertical="center"/>
      <protection locked="0"/>
    </xf>
    <xf numFmtId="167" fontId="118" fillId="66" borderId="0" xfId="563" applyNumberFormat="1" applyFont="1" applyFill="1" applyBorder="1" applyAlignment="1" applyProtection="1">
      <alignment horizontal="center" vertical="center"/>
      <protection locked="0"/>
    </xf>
    <xf numFmtId="164" fontId="112" fillId="66" borderId="0" xfId="563" applyNumberFormat="1" applyFont="1" applyFill="1" applyAlignment="1" applyProtection="1">
      <alignment horizontal="center" vertical="center"/>
      <protection locked="0"/>
    </xf>
    <xf numFmtId="0" fontId="1" fillId="66" borderId="0" xfId="563" applyFont="1" applyFill="1" applyProtection="1">
      <protection locked="0"/>
    </xf>
    <xf numFmtId="169" fontId="24" fillId="66" borderId="0" xfId="243" applyNumberFormat="1" applyFont="1" applyFill="1" applyBorder="1" applyAlignment="1" applyProtection="1">
      <alignment horizontal="center" vertical="center"/>
    </xf>
    <xf numFmtId="175" fontId="112" fillId="34" borderId="14" xfId="563" applyNumberFormat="1" applyFont="1" applyFill="1" applyBorder="1" applyAlignment="1" applyProtection="1">
      <alignment horizontal="center" vertical="center"/>
    </xf>
    <xf numFmtId="17" fontId="110" fillId="72" borderId="22" xfId="563" applyNumberFormat="1" applyFont="1" applyFill="1" applyBorder="1" applyAlignment="1" applyProtection="1">
      <alignment horizontal="center" vertical="center" wrapText="1"/>
      <protection locked="0"/>
    </xf>
    <xf numFmtId="175" fontId="112" fillId="72" borderId="23" xfId="563" applyNumberFormat="1" applyFont="1" applyFill="1" applyBorder="1" applyAlignment="1" applyProtection="1">
      <alignment horizontal="center" vertical="center"/>
    </xf>
    <xf numFmtId="175" fontId="112" fillId="72" borderId="22" xfId="563" applyNumberFormat="1" applyFont="1" applyFill="1" applyBorder="1" applyAlignment="1" applyProtection="1">
      <alignment horizontal="center" vertical="center"/>
    </xf>
    <xf numFmtId="175" fontId="123" fillId="72" borderId="8" xfId="563" applyNumberFormat="1" applyFont="1" applyFill="1" applyBorder="1" applyAlignment="1" applyProtection="1">
      <alignment horizontal="center" vertical="center"/>
    </xf>
    <xf numFmtId="169" fontId="99" fillId="55" borderId="24" xfId="243" applyNumberFormat="1" applyFont="1" applyFill="1" applyBorder="1" applyAlignment="1" applyProtection="1">
      <alignment horizontal="center" vertical="center"/>
    </xf>
    <xf numFmtId="169" fontId="24" fillId="34" borderId="27" xfId="243" applyNumberFormat="1" applyFont="1" applyFill="1" applyBorder="1" applyAlignment="1" applyProtection="1">
      <alignment horizontal="center" vertical="center"/>
    </xf>
    <xf numFmtId="169" fontId="99" fillId="58" borderId="24" xfId="243" applyNumberFormat="1" applyFont="1" applyFill="1" applyBorder="1" applyAlignment="1" applyProtection="1">
      <alignment horizontal="center" vertical="center"/>
    </xf>
    <xf numFmtId="169" fontId="100" fillId="54" borderId="24" xfId="243" applyNumberFormat="1" applyFont="1" applyFill="1" applyBorder="1" applyAlignment="1" applyProtection="1">
      <alignment horizontal="center" vertical="center"/>
    </xf>
    <xf numFmtId="169" fontId="24" fillId="34" borderId="24" xfId="243" applyNumberFormat="1" applyFont="1" applyFill="1" applyBorder="1" applyProtection="1"/>
    <xf numFmtId="0" fontId="135" fillId="34" borderId="0" xfId="563" applyFont="1" applyFill="1" applyBorder="1" applyProtection="1">
      <protection locked="0"/>
    </xf>
    <xf numFmtId="175" fontId="114" fillId="72" borderId="22" xfId="563" applyNumberFormat="1" applyFont="1" applyFill="1" applyBorder="1" applyAlignment="1" applyProtection="1">
      <alignment horizontal="center" vertical="center"/>
    </xf>
    <xf numFmtId="164" fontId="124" fillId="34" borderId="46" xfId="564" applyFont="1" applyFill="1" applyBorder="1" applyAlignment="1" applyProtection="1">
      <alignment horizontal="center" vertical="center"/>
    </xf>
    <xf numFmtId="164" fontId="124" fillId="34" borderId="45" xfId="564" applyFont="1" applyFill="1" applyBorder="1" applyAlignment="1" applyProtection="1">
      <alignment horizontal="center" vertical="center"/>
    </xf>
    <xf numFmtId="164" fontId="124" fillId="34" borderId="8" xfId="564" applyFont="1" applyFill="1" applyBorder="1" applyAlignment="1" applyProtection="1">
      <alignment horizontal="center" vertical="center"/>
    </xf>
    <xf numFmtId="175" fontId="123" fillId="66" borderId="39" xfId="563" applyNumberFormat="1" applyFont="1" applyFill="1" applyBorder="1" applyAlignment="1" applyProtection="1">
      <alignment horizontal="center" vertical="center"/>
    </xf>
    <xf numFmtId="175" fontId="123" fillId="66" borderId="40" xfId="563" applyNumberFormat="1" applyFont="1" applyFill="1" applyBorder="1" applyAlignment="1" applyProtection="1">
      <alignment horizontal="center" vertical="center"/>
    </xf>
    <xf numFmtId="0" fontId="62" fillId="34" borderId="39" xfId="563" applyFont="1" applyFill="1" applyBorder="1" applyProtection="1">
      <protection locked="0"/>
    </xf>
    <xf numFmtId="175" fontId="99" fillId="66" borderId="39" xfId="563" applyNumberFormat="1" applyFont="1" applyFill="1" applyBorder="1" applyAlignment="1" applyProtection="1">
      <alignment horizontal="center" vertical="center"/>
    </xf>
    <xf numFmtId="175" fontId="131" fillId="66" borderId="40" xfId="563" applyNumberFormat="1" applyFont="1" applyFill="1" applyBorder="1" applyAlignment="1" applyProtection="1">
      <alignment horizontal="center" vertical="center"/>
    </xf>
    <xf numFmtId="0" fontId="122" fillId="34" borderId="39" xfId="563" applyFont="1" applyFill="1" applyBorder="1" applyProtection="1">
      <protection locked="0"/>
    </xf>
    <xf numFmtId="1" fontId="112" fillId="34" borderId="39" xfId="563" applyNumberFormat="1" applyFont="1" applyFill="1" applyBorder="1" applyAlignment="1" applyProtection="1">
      <alignment horizontal="center" vertical="center"/>
      <protection locked="0"/>
    </xf>
    <xf numFmtId="0" fontId="112" fillId="34" borderId="14" xfId="563" applyFont="1" applyFill="1" applyBorder="1" applyAlignment="1" applyProtection="1">
      <alignment horizontal="center" vertical="center"/>
      <protection locked="0"/>
    </xf>
    <xf numFmtId="164" fontId="124" fillId="34" borderId="24" xfId="564" applyFont="1" applyFill="1" applyBorder="1" applyAlignment="1" applyProtection="1">
      <alignment horizontal="center" vertical="center"/>
    </xf>
    <xf numFmtId="0" fontId="112" fillId="66" borderId="46" xfId="563" applyFont="1" applyFill="1" applyBorder="1" applyAlignment="1" applyProtection="1">
      <alignment horizontal="center" vertical="center"/>
      <protection locked="0"/>
    </xf>
    <xf numFmtId="0" fontId="112" fillId="66" borderId="45" xfId="563" applyFont="1" applyFill="1" applyBorder="1" applyAlignment="1" applyProtection="1">
      <alignment horizontal="center" vertical="center"/>
      <protection locked="0"/>
    </xf>
    <xf numFmtId="0" fontId="112" fillId="66" borderId="8" xfId="563" applyFont="1" applyFill="1" applyBorder="1" applyAlignment="1" applyProtection="1">
      <alignment horizontal="center" vertical="center"/>
      <protection locked="0"/>
    </xf>
    <xf numFmtId="0" fontId="89" fillId="34" borderId="0" xfId="563" applyFont="1" applyFill="1" applyBorder="1" applyProtection="1">
      <protection locked="0"/>
    </xf>
    <xf numFmtId="0" fontId="119" fillId="34" borderId="0" xfId="563" applyFont="1" applyFill="1" applyAlignment="1" applyProtection="1">
      <alignment vertical="center"/>
      <protection locked="0"/>
    </xf>
    <xf numFmtId="175" fontId="90" fillId="58" borderId="22" xfId="563" applyNumberFormat="1" applyFont="1" applyFill="1" applyBorder="1" applyAlignment="1" applyProtection="1">
      <alignment horizontal="center" vertical="center"/>
    </xf>
    <xf numFmtId="0" fontId="89" fillId="34" borderId="0" xfId="563" applyFont="1" applyFill="1" applyProtection="1"/>
    <xf numFmtId="175" fontId="111" fillId="54" borderId="22" xfId="563" applyNumberFormat="1" applyFont="1" applyFill="1" applyBorder="1" applyAlignment="1" applyProtection="1">
      <alignment horizontal="center" vertical="center"/>
    </xf>
    <xf numFmtId="164" fontId="133" fillId="34" borderId="0" xfId="564" applyFont="1" applyFill="1" applyBorder="1" applyAlignment="1" applyProtection="1">
      <alignment horizontal="center" vertical="center"/>
    </xf>
    <xf numFmtId="175" fontId="89" fillId="55" borderId="22" xfId="563" applyNumberFormat="1" applyFont="1" applyFill="1" applyBorder="1" applyAlignment="1" applyProtection="1">
      <alignment horizontal="center" vertical="center"/>
    </xf>
    <xf numFmtId="175" fontId="89" fillId="72" borderId="22" xfId="563" applyNumberFormat="1" applyFont="1" applyFill="1" applyBorder="1" applyAlignment="1" applyProtection="1">
      <alignment horizontal="center" vertical="center"/>
    </xf>
    <xf numFmtId="164" fontId="133" fillId="66" borderId="0" xfId="564" applyFont="1" applyFill="1" applyBorder="1" applyAlignment="1" applyProtection="1">
      <alignment horizontal="center" vertical="center"/>
    </xf>
    <xf numFmtId="0" fontId="89" fillId="34" borderId="0" xfId="563" applyFont="1" applyFill="1" applyBorder="1" applyAlignment="1" applyProtection="1">
      <protection locked="0"/>
    </xf>
    <xf numFmtId="0" fontId="89" fillId="66" borderId="0" xfId="563" applyFont="1" applyFill="1" applyBorder="1" applyProtection="1">
      <protection locked="0"/>
    </xf>
    <xf numFmtId="0" fontId="89" fillId="0" borderId="0" xfId="563" applyFont="1" applyFill="1" applyBorder="1" applyProtection="1">
      <protection locked="0"/>
    </xf>
    <xf numFmtId="0" fontId="107" fillId="34" borderId="0" xfId="563" applyFont="1" applyFill="1" applyAlignment="1" applyProtection="1">
      <alignment vertical="center"/>
      <protection locked="0"/>
    </xf>
    <xf numFmtId="0" fontId="4" fillId="34" borderId="0" xfId="563" applyFont="1" applyFill="1" applyProtection="1"/>
    <xf numFmtId="175" fontId="89" fillId="66" borderId="44" xfId="563" applyNumberFormat="1" applyFont="1" applyFill="1" applyBorder="1" applyAlignment="1" applyProtection="1">
      <alignment horizontal="center" vertical="center"/>
    </xf>
    <xf numFmtId="0" fontId="89" fillId="34" borderId="0" xfId="563" applyFont="1" applyFill="1" applyAlignment="1" applyProtection="1">
      <alignment horizontal="left" vertical="top"/>
      <protection locked="0"/>
    </xf>
    <xf numFmtId="0" fontId="4" fillId="66" borderId="0" xfId="563" applyFont="1" applyFill="1" applyBorder="1" applyProtection="1">
      <protection locked="0"/>
    </xf>
    <xf numFmtId="0" fontId="4" fillId="0" borderId="0" xfId="563" applyFont="1" applyFill="1" applyBorder="1" applyProtection="1">
      <protection locked="0"/>
    </xf>
    <xf numFmtId="175" fontId="90" fillId="58" borderId="23" xfId="563" applyNumberFormat="1" applyFont="1" applyFill="1" applyBorder="1" applyAlignment="1" applyProtection="1">
      <alignment horizontal="center" vertical="center"/>
    </xf>
    <xf numFmtId="175" fontId="111" fillId="54" borderId="23" xfId="563" applyNumberFormat="1" applyFont="1" applyFill="1" applyBorder="1" applyAlignment="1" applyProtection="1">
      <alignment horizontal="center" vertical="center"/>
    </xf>
    <xf numFmtId="175" fontId="89" fillId="55" borderId="23" xfId="563" applyNumberFormat="1" applyFont="1" applyFill="1" applyBorder="1" applyAlignment="1" applyProtection="1">
      <alignment horizontal="center" vertical="center"/>
    </xf>
    <xf numFmtId="0" fontId="112" fillId="66" borderId="24" xfId="563" applyFont="1" applyFill="1" applyBorder="1" applyAlignment="1" applyProtection="1">
      <alignment horizontal="center" vertical="center"/>
      <protection locked="0"/>
    </xf>
    <xf numFmtId="0" fontId="112" fillId="37" borderId="38" xfId="563" quotePrefix="1" applyFont="1" applyFill="1" applyBorder="1" applyAlignment="1" applyProtection="1">
      <alignment horizontal="left" vertical="center" wrapText="1"/>
      <protection locked="0"/>
    </xf>
    <xf numFmtId="2" fontId="5" fillId="34" borderId="0" xfId="563" applyNumberFormat="1" applyFont="1" applyFill="1" applyBorder="1" applyAlignment="1" applyProtection="1"/>
    <xf numFmtId="0" fontId="132" fillId="34" borderId="0" xfId="563" applyFont="1" applyFill="1" applyAlignment="1" applyProtection="1">
      <alignment horizontal="right"/>
      <protection locked="0"/>
    </xf>
    <xf numFmtId="0" fontId="104" fillId="34" borderId="0" xfId="563" applyFont="1" applyFill="1" applyAlignment="1" applyProtection="1">
      <alignment horizontal="right" vertical="center"/>
      <protection locked="0"/>
    </xf>
    <xf numFmtId="0" fontId="89" fillId="34" borderId="0" xfId="563" applyFont="1" applyFill="1" applyBorder="1" applyAlignment="1" applyProtection="1">
      <alignment horizontal="right" vertical="center"/>
    </xf>
    <xf numFmtId="0" fontId="112" fillId="34" borderId="0" xfId="563" applyFont="1" applyFill="1" applyAlignment="1" applyProtection="1">
      <alignment horizontal="right" vertical="center"/>
      <protection locked="0"/>
    </xf>
    <xf numFmtId="0" fontId="62" fillId="34" borderId="0" xfId="563" applyFont="1" applyFill="1" applyAlignment="1" applyProtection="1">
      <alignment horizontal="right"/>
      <protection locked="0"/>
    </xf>
    <xf numFmtId="0" fontId="43" fillId="34" borderId="0" xfId="563" applyFont="1" applyFill="1" applyBorder="1" applyAlignment="1" applyProtection="1">
      <alignment horizontal="left"/>
    </xf>
    <xf numFmtId="0" fontId="4" fillId="34" borderId="0" xfId="563" applyFont="1" applyFill="1" applyBorder="1" applyAlignment="1" applyProtection="1">
      <alignment horizontal="left" vertical="center"/>
      <protection locked="0"/>
    </xf>
    <xf numFmtId="0" fontId="102" fillId="34" borderId="0" xfId="563" applyFont="1" applyFill="1" applyBorder="1" applyAlignment="1" applyProtection="1">
      <alignment horizontal="left" vertical="center"/>
      <protection locked="0"/>
    </xf>
    <xf numFmtId="0" fontId="105" fillId="34" borderId="0" xfId="563" applyFont="1" applyFill="1" applyAlignment="1" applyProtection="1">
      <alignment horizontal="left" vertical="center"/>
      <protection locked="0"/>
    </xf>
    <xf numFmtId="0" fontId="112" fillId="34" borderId="0" xfId="563" applyFont="1" applyFill="1" applyAlignment="1" applyProtection="1">
      <alignment horizontal="left" vertical="center"/>
      <protection locked="0"/>
    </xf>
    <xf numFmtId="0" fontId="3" fillId="34" borderId="0" xfId="563" applyFill="1" applyAlignment="1" applyProtection="1">
      <alignment horizontal="left"/>
      <protection locked="0"/>
    </xf>
    <xf numFmtId="0" fontId="3" fillId="0" borderId="0" xfId="563" applyAlignment="1" applyProtection="1">
      <alignment horizontal="left"/>
      <protection locked="0"/>
    </xf>
    <xf numFmtId="175" fontId="89" fillId="71" borderId="44" xfId="563" applyNumberFormat="1" applyFont="1" applyFill="1" applyBorder="1" applyAlignment="1" applyProtection="1">
      <alignment horizontal="center" vertical="center"/>
    </xf>
    <xf numFmtId="175" fontId="89" fillId="67" borderId="44" xfId="563" applyNumberFormat="1" applyFont="1" applyFill="1" applyBorder="1" applyAlignment="1" applyProtection="1">
      <alignment horizontal="center" vertical="center"/>
    </xf>
    <xf numFmtId="0" fontId="124" fillId="34" borderId="0" xfId="563" applyFont="1" applyFill="1" applyBorder="1" applyProtection="1">
      <protection locked="0"/>
    </xf>
    <xf numFmtId="0" fontId="98" fillId="34" borderId="0" xfId="563" applyFont="1" applyFill="1" applyBorder="1" applyAlignment="1" applyProtection="1">
      <alignment vertical="center"/>
      <protection locked="0"/>
    </xf>
    <xf numFmtId="169" fontId="99" fillId="58" borderId="8" xfId="243" applyNumberFormat="1" applyFont="1" applyFill="1" applyBorder="1" applyAlignment="1" applyProtection="1">
      <alignment horizontal="center" vertical="center"/>
    </xf>
    <xf numFmtId="169" fontId="100" fillId="75" borderId="8" xfId="243" applyNumberFormat="1" applyFont="1" applyFill="1" applyBorder="1" applyAlignment="1" applyProtection="1">
      <alignment horizontal="center" vertical="center"/>
    </xf>
    <xf numFmtId="169" fontId="97" fillId="34" borderId="0" xfId="243" applyNumberFormat="1" applyFont="1" applyFill="1" applyBorder="1" applyProtection="1"/>
    <xf numFmtId="169" fontId="99" fillId="55" borderId="8" xfId="243" applyNumberFormat="1" applyFont="1" applyFill="1" applyBorder="1" applyAlignment="1" applyProtection="1">
      <alignment horizontal="center" vertical="center"/>
    </xf>
    <xf numFmtId="175" fontId="113" fillId="37" borderId="44" xfId="563" applyNumberFormat="1" applyFont="1" applyFill="1" applyBorder="1" applyAlignment="1" applyProtection="1">
      <alignment horizontal="center" vertical="center"/>
      <protection locked="0"/>
    </xf>
    <xf numFmtId="0" fontId="112" fillId="66" borderId="0" xfId="563" applyFont="1" applyFill="1" applyBorder="1" applyAlignment="1" applyProtection="1">
      <alignment horizontal="center" vertical="center"/>
      <protection locked="0"/>
    </xf>
    <xf numFmtId="169" fontId="24" fillId="34" borderId="26" xfId="243" applyNumberFormat="1" applyFont="1" applyFill="1" applyBorder="1" applyProtection="1"/>
    <xf numFmtId="169" fontId="97" fillId="34" borderId="0" xfId="243" applyNumberFormat="1" applyFont="1" applyFill="1" applyBorder="1" applyAlignment="1" applyProtection="1">
      <alignment horizontal="center" vertical="center"/>
    </xf>
    <xf numFmtId="169" fontId="24" fillId="72" borderId="8" xfId="243" applyNumberFormat="1" applyFont="1" applyFill="1" applyBorder="1" applyAlignment="1" applyProtection="1">
      <alignment horizontal="center" vertical="center"/>
    </xf>
    <xf numFmtId="0" fontId="112" fillId="34" borderId="0" xfId="563" applyFont="1" applyFill="1" applyBorder="1" applyAlignment="1" applyProtection="1">
      <alignment horizontal="right" vertical="center"/>
      <protection locked="0"/>
    </xf>
    <xf numFmtId="0" fontId="112" fillId="34" borderId="0" xfId="563" applyFont="1" applyFill="1" applyBorder="1" applyAlignment="1" applyProtection="1">
      <alignment vertical="center"/>
      <protection locked="0"/>
    </xf>
    <xf numFmtId="175" fontId="112" fillId="34" borderId="0" xfId="563" applyNumberFormat="1" applyFont="1" applyFill="1" applyBorder="1" applyAlignment="1" applyProtection="1">
      <alignment horizontal="center" vertical="center"/>
      <protection locked="0"/>
    </xf>
    <xf numFmtId="164" fontId="112" fillId="34" borderId="0" xfId="563" applyNumberFormat="1" applyFont="1" applyFill="1" applyBorder="1" applyAlignment="1" applyProtection="1">
      <alignment horizontal="center" vertical="center"/>
      <protection locked="0"/>
    </xf>
    <xf numFmtId="175" fontId="90" fillId="77" borderId="23" xfId="563" applyNumberFormat="1" applyFont="1" applyFill="1" applyBorder="1" applyAlignment="1" applyProtection="1">
      <alignment horizontal="center" vertical="center"/>
    </xf>
    <xf numFmtId="175" fontId="125" fillId="77" borderId="8" xfId="563" applyNumberFormat="1" applyFont="1" applyFill="1" applyBorder="1" applyAlignment="1" applyProtection="1">
      <alignment horizontal="center" vertical="center"/>
    </xf>
    <xf numFmtId="175" fontId="90" fillId="77" borderId="22" xfId="563" applyNumberFormat="1" applyFont="1" applyFill="1" applyBorder="1" applyAlignment="1" applyProtection="1">
      <alignment horizontal="center" vertical="center"/>
    </xf>
    <xf numFmtId="175" fontId="89" fillId="77" borderId="22" xfId="563" applyNumberFormat="1" applyFont="1" applyFill="1" applyBorder="1" applyAlignment="1" applyProtection="1">
      <alignment horizontal="center" vertical="center"/>
    </xf>
    <xf numFmtId="169" fontId="99" fillId="77" borderId="24" xfId="243" applyNumberFormat="1" applyFont="1" applyFill="1" applyBorder="1" applyAlignment="1" applyProtection="1">
      <alignment horizontal="center" vertical="center"/>
    </xf>
    <xf numFmtId="169" fontId="99" fillId="77" borderId="8" xfId="243" applyNumberFormat="1" applyFont="1" applyFill="1" applyBorder="1" applyAlignment="1" applyProtection="1">
      <alignment horizontal="center" vertical="center"/>
    </xf>
    <xf numFmtId="175" fontId="89" fillId="77" borderId="23" xfId="563" applyNumberFormat="1" applyFont="1" applyFill="1" applyBorder="1" applyAlignment="1" applyProtection="1">
      <alignment horizontal="center" vertical="center"/>
    </xf>
    <xf numFmtId="2" fontId="43" fillId="34" borderId="1" xfId="563" applyNumberFormat="1" applyFont="1" applyFill="1" applyBorder="1" applyAlignment="1" applyProtection="1"/>
    <xf numFmtId="2" fontId="43" fillId="34" borderId="37" xfId="563" applyNumberFormat="1" applyFont="1" applyFill="1" applyBorder="1" applyAlignment="1" applyProtection="1"/>
    <xf numFmtId="0" fontId="3" fillId="34" borderId="37" xfId="563" applyFill="1" applyBorder="1" applyAlignment="1" applyProtection="1">
      <alignment horizontal="centerContinuous"/>
    </xf>
    <xf numFmtId="0" fontId="43" fillId="66" borderId="41" xfId="563" applyFont="1" applyFill="1" applyBorder="1" applyAlignment="1" applyProtection="1">
      <alignment horizontal="centerContinuous" vertical="center"/>
    </xf>
    <xf numFmtId="2" fontId="43" fillId="34" borderId="42" xfId="563" applyNumberFormat="1" applyFont="1" applyFill="1" applyBorder="1" applyAlignment="1" applyProtection="1"/>
    <xf numFmtId="0" fontId="3" fillId="34" borderId="41" xfId="563" applyFill="1" applyBorder="1" applyAlignment="1" applyProtection="1">
      <alignment horizontal="centerContinuous"/>
    </xf>
    <xf numFmtId="0" fontId="3" fillId="34" borderId="47" xfId="563" applyFill="1" applyBorder="1" applyProtection="1"/>
    <xf numFmtId="0" fontId="43" fillId="34" borderId="47" xfId="563" applyFont="1" applyFill="1" applyBorder="1" applyAlignment="1" applyProtection="1">
      <alignment horizontal="centerContinuous" vertical="center"/>
    </xf>
    <xf numFmtId="0" fontId="136" fillId="34" borderId="1" xfId="563" applyFont="1" applyFill="1" applyBorder="1" applyAlignment="1" applyProtection="1">
      <alignment horizontal="centerContinuous" vertical="center"/>
    </xf>
    <xf numFmtId="0" fontId="136" fillId="34" borderId="37" xfId="563" applyFont="1" applyFill="1" applyBorder="1" applyAlignment="1" applyProtection="1">
      <alignment horizontal="centerContinuous" vertical="center"/>
    </xf>
    <xf numFmtId="0" fontId="136" fillId="34" borderId="41" xfId="563" applyFont="1" applyFill="1" applyBorder="1" applyAlignment="1" applyProtection="1">
      <alignment horizontal="centerContinuous" vertical="center"/>
    </xf>
    <xf numFmtId="0" fontId="136" fillId="34" borderId="42" xfId="563" applyFont="1" applyFill="1" applyBorder="1" applyAlignment="1" applyProtection="1">
      <alignment horizontal="centerContinuous" vertical="center"/>
    </xf>
    <xf numFmtId="0" fontId="136" fillId="34" borderId="0" xfId="563" applyFont="1" applyFill="1" applyBorder="1" applyAlignment="1" applyProtection="1">
      <alignment horizontal="centerContinuous" vertical="center"/>
    </xf>
    <xf numFmtId="0" fontId="137" fillId="66" borderId="0" xfId="563" applyFont="1" applyFill="1" applyBorder="1" applyProtection="1"/>
    <xf numFmtId="0" fontId="136" fillId="34" borderId="25" xfId="563" applyFont="1" applyFill="1" applyBorder="1" applyAlignment="1" applyProtection="1">
      <alignment horizontal="centerContinuous" vertical="center"/>
    </xf>
    <xf numFmtId="0" fontId="136" fillId="34" borderId="47" xfId="563" applyFont="1" applyFill="1" applyBorder="1" applyAlignment="1" applyProtection="1">
      <alignment horizontal="centerContinuous" vertical="center"/>
    </xf>
    <xf numFmtId="0" fontId="112" fillId="57" borderId="38" xfId="563" quotePrefix="1" applyFont="1" applyFill="1" applyBorder="1" applyAlignment="1" applyProtection="1">
      <alignment horizontal="left" vertical="center" wrapText="1"/>
      <protection locked="0"/>
    </xf>
    <xf numFmtId="169" fontId="99" fillId="66" borderId="46" xfId="243" applyNumberFormat="1" applyFont="1" applyFill="1" applyBorder="1" applyAlignment="1" applyProtection="1">
      <alignment horizontal="center" vertical="center"/>
      <protection locked="0"/>
    </xf>
    <xf numFmtId="169" fontId="99" fillId="71" borderId="24" xfId="243" applyNumberFormat="1" applyFont="1" applyFill="1" applyBorder="1" applyAlignment="1" applyProtection="1">
      <alignment horizontal="center" vertical="center"/>
    </xf>
    <xf numFmtId="169" fontId="99" fillId="54" borderId="24" xfId="243" applyNumberFormat="1" applyFont="1" applyFill="1" applyBorder="1" applyAlignment="1" applyProtection="1">
      <alignment horizontal="center" vertical="center"/>
    </xf>
    <xf numFmtId="0" fontId="129" fillId="34" borderId="0" xfId="563" applyFont="1" applyFill="1" applyBorder="1" applyProtection="1"/>
    <xf numFmtId="0" fontId="134" fillId="34" borderId="0" xfId="563" applyFont="1" applyFill="1" applyBorder="1" applyProtection="1"/>
    <xf numFmtId="0" fontId="102" fillId="66" borderId="0" xfId="563" applyFont="1" applyFill="1" applyProtection="1"/>
    <xf numFmtId="0" fontId="112" fillId="73" borderId="14" xfId="563" applyFont="1" applyFill="1" applyBorder="1" applyAlignment="1" applyProtection="1">
      <alignment horizontal="left" vertical="top" wrapText="1"/>
    </xf>
    <xf numFmtId="0" fontId="3" fillId="34" borderId="0" xfId="563" applyFont="1" applyFill="1" applyBorder="1" applyAlignment="1" applyProtection="1">
      <alignment vertical="center"/>
      <protection locked="0"/>
    </xf>
    <xf numFmtId="0" fontId="3" fillId="34" borderId="0" xfId="563" applyFont="1" applyFill="1" applyBorder="1" applyAlignment="1" applyProtection="1">
      <alignment vertical="center"/>
    </xf>
    <xf numFmtId="0" fontId="23" fillId="34" borderId="0" xfId="563" applyFont="1" applyFill="1" applyBorder="1" applyProtection="1"/>
    <xf numFmtId="0" fontId="23" fillId="34" borderId="0" xfId="563" applyFont="1" applyFill="1" applyBorder="1" applyAlignment="1" applyProtection="1"/>
    <xf numFmtId="0" fontId="24" fillId="34" borderId="0" xfId="563" applyFont="1" applyFill="1" applyBorder="1" applyAlignment="1" applyProtection="1"/>
    <xf numFmtId="0" fontId="24" fillId="0" borderId="0" xfId="0" applyFont="1"/>
    <xf numFmtId="0" fontId="24" fillId="34" borderId="0" xfId="563" applyFont="1" applyFill="1" applyBorder="1" applyAlignment="1" applyProtection="1">
      <alignment vertical="center"/>
      <protection locked="0"/>
    </xf>
    <xf numFmtId="49" fontId="24" fillId="34" borderId="0" xfId="563" applyNumberFormat="1" applyFont="1" applyFill="1" applyBorder="1" applyProtection="1">
      <protection locked="0"/>
    </xf>
    <xf numFmtId="0" fontId="24" fillId="0" borderId="0" xfId="563" applyFont="1" applyBorder="1" applyProtection="1"/>
    <xf numFmtId="0" fontId="138" fillId="34" borderId="0" xfId="563" applyFont="1" applyFill="1" applyBorder="1" applyAlignment="1" applyProtection="1">
      <alignment vertical="center"/>
      <protection locked="0"/>
    </xf>
    <xf numFmtId="0" fontId="138" fillId="34" borderId="0" xfId="563" applyFont="1" applyFill="1" applyBorder="1" applyAlignment="1" applyProtection="1">
      <alignment vertical="center"/>
    </xf>
    <xf numFmtId="169" fontId="139" fillId="58" borderId="43" xfId="243" applyNumberFormat="1" applyFont="1" applyFill="1" applyBorder="1" applyAlignment="1" applyProtection="1">
      <alignment horizontal="center" vertical="center"/>
      <protection locked="0"/>
    </xf>
    <xf numFmtId="0" fontId="102" fillId="34" borderId="0" xfId="563" applyFont="1" applyFill="1" applyAlignment="1" applyProtection="1">
      <alignment horizontal="center" vertical="center"/>
    </xf>
    <xf numFmtId="169" fontId="140" fillId="75" borderId="43" xfId="243" applyNumberFormat="1" applyFont="1" applyFill="1" applyBorder="1" applyAlignment="1" applyProtection="1">
      <alignment horizontal="center" vertical="center"/>
      <protection locked="0"/>
    </xf>
    <xf numFmtId="169" fontId="139" fillId="76" borderId="43" xfId="243" applyNumberFormat="1" applyFont="1" applyFill="1" applyBorder="1" applyAlignment="1" applyProtection="1">
      <alignment horizontal="center" vertical="center"/>
      <protection locked="0"/>
    </xf>
    <xf numFmtId="183" fontId="141" fillId="34" borderId="0" xfId="563" applyNumberFormat="1" applyFont="1" applyFill="1" applyBorder="1" applyAlignment="1" applyProtection="1">
      <alignment horizontal="center" vertical="center"/>
      <protection locked="0"/>
    </xf>
    <xf numFmtId="183" fontId="105" fillId="34" borderId="0" xfId="563" applyNumberFormat="1" applyFont="1" applyFill="1" applyBorder="1" applyAlignment="1" applyProtection="1">
      <alignment horizontal="center" vertical="center"/>
      <protection locked="0"/>
    </xf>
    <xf numFmtId="169" fontId="139" fillId="66" borderId="43" xfId="243" applyNumberFormat="1" applyFont="1" applyFill="1" applyBorder="1" applyAlignment="1" applyProtection="1">
      <alignment horizontal="center" vertical="center"/>
      <protection locked="0"/>
    </xf>
    <xf numFmtId="0" fontId="102" fillId="34" borderId="0" xfId="563" applyFont="1" applyFill="1" applyBorder="1" applyAlignment="1" applyProtection="1">
      <alignment horizontal="center" vertical="center"/>
    </xf>
    <xf numFmtId="169" fontId="139" fillId="71" borderId="43" xfId="243" applyNumberFormat="1" applyFont="1" applyFill="1" applyBorder="1" applyAlignment="1" applyProtection="1">
      <alignment horizontal="center" vertical="center"/>
      <protection locked="0"/>
    </xf>
    <xf numFmtId="169" fontId="139" fillId="72" borderId="43" xfId="243" applyNumberFormat="1" applyFont="1" applyFill="1" applyBorder="1" applyAlignment="1" applyProtection="1">
      <alignment horizontal="center" vertical="center"/>
      <protection locked="0"/>
    </xf>
    <xf numFmtId="0" fontId="110" fillId="34" borderId="0" xfId="563" applyFont="1" applyFill="1" applyBorder="1" applyAlignment="1" applyProtection="1"/>
    <xf numFmtId="167" fontId="108" fillId="66" borderId="0" xfId="563" applyNumberFormat="1" applyFont="1" applyFill="1" applyBorder="1" applyAlignment="1" applyProtection="1">
      <alignment horizontal="center" vertical="center"/>
      <protection locked="0"/>
    </xf>
    <xf numFmtId="0" fontId="102" fillId="66" borderId="0" xfId="563" applyFont="1" applyFill="1" applyBorder="1" applyAlignment="1" applyProtection="1">
      <alignment horizontal="center" vertical="center"/>
    </xf>
    <xf numFmtId="0" fontId="102" fillId="66" borderId="0" xfId="563" applyFont="1" applyFill="1" applyAlignment="1" applyProtection="1">
      <alignment horizontal="center" vertical="center"/>
      <protection locked="0"/>
    </xf>
    <xf numFmtId="167" fontId="105" fillId="66" borderId="0" xfId="563" applyNumberFormat="1" applyFont="1" applyFill="1" applyBorder="1" applyAlignment="1" applyProtection="1">
      <alignment horizontal="center" vertical="center"/>
    </xf>
    <xf numFmtId="167" fontId="102" fillId="66" borderId="0" xfId="563" applyNumberFormat="1" applyFont="1" applyFill="1" applyBorder="1" applyAlignment="1" applyProtection="1">
      <alignment horizontal="center" vertical="center"/>
      <protection locked="0"/>
    </xf>
    <xf numFmtId="167" fontId="109" fillId="66" borderId="0" xfId="563" applyNumberFormat="1" applyFont="1" applyFill="1" applyBorder="1" applyAlignment="1" applyProtection="1">
      <alignment horizontal="center" vertical="center"/>
      <protection locked="0"/>
    </xf>
    <xf numFmtId="175" fontId="102" fillId="66" borderId="0" xfId="563" applyNumberFormat="1" applyFont="1" applyFill="1" applyAlignment="1" applyProtection="1">
      <alignment horizontal="center" vertical="center"/>
      <protection locked="0"/>
    </xf>
    <xf numFmtId="167" fontId="105" fillId="66" borderId="0" xfId="563" applyNumberFormat="1" applyFont="1" applyFill="1" applyBorder="1" applyAlignment="1" applyProtection="1">
      <alignment horizontal="center" vertical="center"/>
      <protection locked="0"/>
    </xf>
    <xf numFmtId="164" fontId="102" fillId="66" borderId="0" xfId="563" applyNumberFormat="1" applyFont="1" applyFill="1" applyAlignment="1" applyProtection="1">
      <alignment horizontal="center" vertical="center"/>
      <protection locked="0"/>
    </xf>
    <xf numFmtId="0" fontId="102" fillId="34" borderId="0" xfId="563" applyFont="1" applyFill="1" applyAlignment="1" applyProtection="1">
      <alignment horizontal="left" vertical="top"/>
      <protection locked="0"/>
    </xf>
    <xf numFmtId="0" fontId="102" fillId="34" borderId="0" xfId="563" applyFont="1" applyFill="1" applyBorder="1" applyProtection="1"/>
    <xf numFmtId="0" fontId="102" fillId="66" borderId="0" xfId="563" applyFont="1" applyFill="1" applyBorder="1" applyProtection="1">
      <protection locked="0"/>
    </xf>
    <xf numFmtId="2" fontId="102" fillId="34" borderId="0" xfId="563" applyNumberFormat="1" applyFont="1" applyFill="1" applyAlignment="1" applyProtection="1">
      <alignment horizontal="center" vertical="center"/>
      <protection locked="0"/>
    </xf>
    <xf numFmtId="0" fontId="106" fillId="34" borderId="0" xfId="563" applyFont="1" applyFill="1" applyAlignment="1" applyProtection="1">
      <protection locked="0"/>
    </xf>
    <xf numFmtId="0" fontId="102" fillId="34" borderId="0" xfId="563" applyFont="1" applyFill="1" applyAlignment="1" applyProtection="1">
      <alignment horizontal="center" vertical="center"/>
      <protection locked="0"/>
    </xf>
    <xf numFmtId="175" fontId="102" fillId="34" borderId="0" xfId="563" applyNumberFormat="1" applyFont="1" applyFill="1" applyAlignment="1" applyProtection="1">
      <alignment horizontal="center" vertical="center"/>
      <protection locked="0"/>
    </xf>
    <xf numFmtId="164" fontId="102" fillId="34" borderId="0" xfId="563" applyNumberFormat="1" applyFont="1" applyFill="1" applyAlignment="1" applyProtection="1">
      <alignment horizontal="center" vertical="center"/>
      <protection locked="0"/>
    </xf>
    <xf numFmtId="0" fontId="112" fillId="66" borderId="0" xfId="563" applyFont="1" applyFill="1" applyBorder="1" applyAlignment="1" applyProtection="1">
      <alignment horizontal="right" vertical="center"/>
    </xf>
    <xf numFmtId="0" fontId="112" fillId="66" borderId="41" xfId="563" applyFont="1" applyFill="1" applyBorder="1" applyAlignment="1" applyProtection="1">
      <alignment horizontal="right" vertical="center"/>
    </xf>
    <xf numFmtId="0" fontId="99" fillId="66" borderId="48" xfId="563" applyFont="1" applyFill="1" applyBorder="1" applyAlignment="1" applyProtection="1">
      <alignment horizontal="right" vertical="center"/>
    </xf>
    <xf numFmtId="0" fontId="89" fillId="72" borderId="41" xfId="563" applyFont="1" applyFill="1" applyBorder="1" applyAlignment="1" applyProtection="1">
      <alignment horizontal="right" vertical="center"/>
    </xf>
    <xf numFmtId="0" fontId="89" fillId="72" borderId="48" xfId="563" applyFont="1" applyFill="1" applyBorder="1" applyAlignment="1" applyProtection="1">
      <alignment horizontal="right" vertical="center"/>
    </xf>
    <xf numFmtId="0" fontId="112" fillId="66" borderId="51" xfId="563" applyFont="1" applyFill="1" applyBorder="1" applyAlignment="1" applyProtection="1">
      <alignment horizontal="right" vertical="center"/>
    </xf>
    <xf numFmtId="0" fontId="132" fillId="72" borderId="1" xfId="563" applyFont="1" applyFill="1" applyBorder="1" applyProtection="1">
      <protection locked="0"/>
    </xf>
    <xf numFmtId="0" fontId="132" fillId="72" borderId="49" xfId="563" applyFont="1" applyFill="1" applyBorder="1" applyProtection="1">
      <protection locked="0"/>
    </xf>
    <xf numFmtId="0" fontId="112" fillId="66" borderId="51" xfId="563" applyFont="1" applyFill="1" applyBorder="1" applyAlignment="1" applyProtection="1">
      <alignment vertical="center"/>
    </xf>
    <xf numFmtId="0" fontId="99" fillId="66" borderId="18" xfId="563" applyFont="1" applyFill="1" applyBorder="1" applyAlignment="1" applyProtection="1">
      <alignment horizontal="right" vertical="center"/>
    </xf>
    <xf numFmtId="0" fontId="99" fillId="66" borderId="48" xfId="563" applyFont="1" applyFill="1" applyBorder="1" applyAlignment="1" applyProtection="1">
      <alignment horizontal="right" vertical="center" wrapText="1"/>
    </xf>
    <xf numFmtId="0" fontId="99" fillId="71" borderId="48" xfId="563" applyFont="1" applyFill="1" applyBorder="1" applyAlignment="1" applyProtection="1">
      <alignment horizontal="right" vertical="center"/>
    </xf>
    <xf numFmtId="0" fontId="99" fillId="72" borderId="48" xfId="563" applyFont="1" applyFill="1" applyBorder="1" applyAlignment="1" applyProtection="1">
      <alignment horizontal="right" vertical="center"/>
    </xf>
    <xf numFmtId="0" fontId="62" fillId="72" borderId="1" xfId="563" applyFont="1" applyFill="1" applyBorder="1" applyProtection="1">
      <protection locked="0"/>
    </xf>
    <xf numFmtId="0" fontId="62" fillId="72" borderId="49" xfId="563" applyFont="1" applyFill="1" applyBorder="1" applyProtection="1">
      <protection locked="0"/>
    </xf>
    <xf numFmtId="0" fontId="124" fillId="72" borderId="42" xfId="563" applyFont="1" applyFill="1" applyBorder="1" applyProtection="1">
      <protection locked="0"/>
    </xf>
    <xf numFmtId="0" fontId="62" fillId="72" borderId="42" xfId="563" applyFont="1" applyFill="1" applyBorder="1" applyProtection="1">
      <protection locked="0"/>
    </xf>
    <xf numFmtId="0" fontId="124" fillId="72" borderId="49" xfId="563" applyFont="1" applyFill="1" applyBorder="1" applyProtection="1">
      <protection locked="0"/>
    </xf>
    <xf numFmtId="0" fontId="99" fillId="72" borderId="18" xfId="563" applyFont="1" applyFill="1" applyBorder="1" applyAlignment="1" applyProtection="1">
      <alignment horizontal="right" vertical="center"/>
    </xf>
    <xf numFmtId="0" fontId="89" fillId="72" borderId="18" xfId="563" applyFont="1" applyFill="1" applyBorder="1" applyAlignment="1" applyProtection="1">
      <alignment horizontal="right" vertical="center"/>
    </xf>
    <xf numFmtId="0" fontId="124" fillId="71" borderId="49" xfId="563" applyFont="1" applyFill="1" applyBorder="1" applyProtection="1">
      <protection locked="0"/>
    </xf>
    <xf numFmtId="169" fontId="99" fillId="71" borderId="45" xfId="243" applyNumberFormat="1" applyFont="1" applyFill="1" applyBorder="1" applyAlignment="1" applyProtection="1">
      <alignment horizontal="center" vertical="center"/>
      <protection locked="0"/>
    </xf>
    <xf numFmtId="0" fontId="43" fillId="34" borderId="50" xfId="563" applyFont="1" applyFill="1" applyBorder="1" applyAlignment="1" applyProtection="1">
      <alignment horizontal="center"/>
      <protection locked="0"/>
    </xf>
    <xf numFmtId="0" fontId="43" fillId="34" borderId="0" xfId="563" applyFont="1" applyFill="1" applyAlignment="1" applyProtection="1">
      <alignment horizontal="center"/>
      <protection locked="0"/>
    </xf>
    <xf numFmtId="0" fontId="145" fillId="34" borderId="0" xfId="563" applyFont="1" applyFill="1" applyAlignment="1" applyProtection="1">
      <alignment horizontal="right"/>
      <protection locked="0"/>
    </xf>
    <xf numFmtId="0" fontId="101" fillId="66" borderId="50" xfId="563" applyFont="1" applyFill="1" applyBorder="1" applyAlignment="1" applyProtection="1">
      <alignment horizontal="right" vertical="center"/>
    </xf>
    <xf numFmtId="0" fontId="146" fillId="34" borderId="0" xfId="563" applyFont="1" applyFill="1" applyAlignment="1" applyProtection="1">
      <alignment horizontal="right"/>
      <protection locked="0"/>
    </xf>
    <xf numFmtId="0" fontId="136" fillId="66" borderId="37" xfId="563" applyFont="1" applyFill="1" applyBorder="1" applyAlignment="1" applyProtection="1">
      <alignment horizontal="centerContinuous" vertical="center"/>
    </xf>
    <xf numFmtId="17" fontId="143" fillId="53" borderId="43" xfId="563" applyNumberFormat="1" applyFont="1" applyFill="1" applyBorder="1" applyAlignment="1" applyProtection="1">
      <alignment horizontal="center" vertical="center" wrapText="1"/>
      <protection locked="0"/>
    </xf>
    <xf numFmtId="17" fontId="147" fillId="77" borderId="22" xfId="563" applyNumberFormat="1" applyFont="1" applyFill="1" applyBorder="1" applyAlignment="1" applyProtection="1">
      <alignment horizontal="center" vertical="center" wrapText="1"/>
      <protection locked="0"/>
    </xf>
    <xf numFmtId="0" fontId="142" fillId="34" borderId="0" xfId="563" applyFont="1" applyFill="1" applyBorder="1" applyAlignment="1" applyProtection="1">
      <alignment vertical="center"/>
    </xf>
    <xf numFmtId="17" fontId="143" fillId="34" borderId="0" xfId="563" applyNumberFormat="1" applyFont="1" applyFill="1" applyBorder="1" applyAlignment="1" applyProtection="1">
      <alignment horizontal="center" vertical="center" wrapText="1"/>
    </xf>
    <xf numFmtId="0" fontId="142" fillId="34" borderId="0" xfId="563" applyFont="1" applyFill="1" applyProtection="1"/>
    <xf numFmtId="17" fontId="89" fillId="72" borderId="22" xfId="563" applyNumberFormat="1" applyFont="1" applyFill="1" applyBorder="1" applyAlignment="1" applyProtection="1">
      <alignment horizontal="center" vertical="center" wrapText="1"/>
      <protection locked="0"/>
    </xf>
    <xf numFmtId="0" fontId="148" fillId="34" borderId="0" xfId="563" applyFont="1" applyFill="1" applyBorder="1" applyAlignment="1" applyProtection="1">
      <alignment vertical="center"/>
      <protection locked="0"/>
    </xf>
    <xf numFmtId="0" fontId="5" fillId="66" borderId="0" xfId="597" applyFill="1" applyAlignment="1">
      <alignment horizontal="center" vertical="center"/>
    </xf>
    <xf numFmtId="2" fontId="5" fillId="66" borderId="0" xfId="563" applyNumberFormat="1" applyFont="1" applyFill="1" applyBorder="1" applyAlignment="1" applyProtection="1"/>
    <xf numFmtId="0" fontId="112" fillId="57" borderId="38" xfId="563" quotePrefix="1" applyFont="1" applyFill="1" applyBorder="1" applyAlignment="1" applyProtection="1">
      <alignment horizontal="left" vertical="center" wrapText="1"/>
      <protection locked="0"/>
    </xf>
    <xf numFmtId="0" fontId="43" fillId="34" borderId="52" xfId="563" applyFont="1" applyFill="1" applyBorder="1" applyAlignment="1" applyProtection="1">
      <alignment horizontal="center" vertical="center"/>
      <protection locked="0"/>
    </xf>
    <xf numFmtId="0" fontId="43" fillId="34" borderId="53" xfId="563" applyFont="1" applyFill="1" applyBorder="1" applyAlignment="1" applyProtection="1">
      <alignment horizontal="center" vertical="center"/>
      <protection locked="0"/>
    </xf>
    <xf numFmtId="0" fontId="43" fillId="34" borderId="54" xfId="563" applyFont="1" applyFill="1" applyBorder="1" applyAlignment="1" applyProtection="1">
      <alignment horizontal="center" vertical="center"/>
      <protection locked="0"/>
    </xf>
    <xf numFmtId="0" fontId="126" fillId="66" borderId="38" xfId="563" applyFont="1" applyFill="1" applyBorder="1" applyAlignment="1" applyProtection="1">
      <alignment horizontal="center" vertical="center" wrapText="1"/>
    </xf>
    <xf numFmtId="0" fontId="126" fillId="66" borderId="40" xfId="563" applyFont="1" applyFill="1" applyBorder="1" applyAlignment="1" applyProtection="1">
      <alignment horizontal="center" vertical="center" wrapText="1"/>
    </xf>
    <xf numFmtId="0" fontId="144" fillId="53" borderId="23" xfId="563" applyFont="1" applyFill="1" applyBorder="1" applyAlignment="1" applyProtection="1">
      <alignment horizontal="center" vertical="center" textRotation="90"/>
    </xf>
    <xf numFmtId="0" fontId="144" fillId="53" borderId="24" xfId="563" applyFont="1" applyFill="1" applyBorder="1" applyAlignment="1" applyProtection="1">
      <alignment horizontal="center" vertical="center" textRotation="90"/>
    </xf>
    <xf numFmtId="0" fontId="144" fillId="53" borderId="8" xfId="563" applyFont="1" applyFill="1" applyBorder="1" applyAlignment="1" applyProtection="1">
      <alignment horizontal="center" vertical="center" textRotation="90"/>
    </xf>
    <xf numFmtId="0" fontId="112" fillId="37" borderId="38" xfId="331" quotePrefix="1" applyFont="1" applyFill="1" applyBorder="1" applyAlignment="1" applyProtection="1">
      <alignment horizontal="left" vertical="center" wrapText="1"/>
      <protection locked="0"/>
    </xf>
    <xf numFmtId="0" fontId="112" fillId="37" borderId="40" xfId="331" applyFont="1" applyFill="1" applyBorder="1" applyAlignment="1" applyProtection="1">
      <alignment horizontal="left" vertical="center" wrapText="1"/>
      <protection locked="0"/>
    </xf>
    <xf numFmtId="0" fontId="112" fillId="37" borderId="38" xfId="563" quotePrefix="1" applyFont="1" applyFill="1" applyBorder="1" applyAlignment="1" applyProtection="1">
      <alignment horizontal="left" vertical="center" wrapText="1"/>
      <protection locked="0"/>
    </xf>
    <xf numFmtId="0" fontId="112" fillId="37" borderId="40" xfId="563" applyFont="1" applyFill="1" applyBorder="1" applyAlignment="1" applyProtection="1">
      <alignment horizontal="left" vertical="center" wrapText="1"/>
      <protection locked="0"/>
    </xf>
    <xf numFmtId="0" fontId="101" fillId="34" borderId="1" xfId="563" applyFont="1" applyFill="1" applyBorder="1" applyAlignment="1" applyProtection="1">
      <alignment horizontal="right" vertical="center"/>
      <protection locked="0"/>
    </xf>
    <xf numFmtId="0" fontId="101" fillId="34" borderId="49" xfId="563" applyFont="1" applyFill="1" applyBorder="1" applyAlignment="1" applyProtection="1">
      <alignment horizontal="right" vertical="center"/>
      <protection locked="0"/>
    </xf>
    <xf numFmtId="0" fontId="43" fillId="71" borderId="50" xfId="563" applyFont="1" applyFill="1" applyBorder="1" applyAlignment="1" applyProtection="1">
      <alignment horizontal="right" vertical="center"/>
      <protection locked="0"/>
    </xf>
    <xf numFmtId="0" fontId="43" fillId="71" borderId="51" xfId="563" applyFont="1" applyFill="1" applyBorder="1" applyAlignment="1" applyProtection="1">
      <alignment horizontal="right" vertical="center"/>
      <protection locked="0"/>
    </xf>
    <xf numFmtId="0" fontId="112" fillId="34" borderId="50" xfId="563" applyFont="1" applyFill="1" applyBorder="1" applyAlignment="1" applyProtection="1">
      <alignment horizontal="right" vertical="center"/>
    </xf>
    <xf numFmtId="0" fontId="112" fillId="34" borderId="51" xfId="563" applyFont="1" applyFill="1" applyBorder="1" applyAlignment="1" applyProtection="1">
      <alignment horizontal="right" vertical="center"/>
    </xf>
    <xf numFmtId="0" fontId="112" fillId="37" borderId="40" xfId="331" quotePrefix="1" applyFont="1" applyFill="1" applyBorder="1" applyAlignment="1" applyProtection="1">
      <alignment horizontal="left" vertical="center" wrapText="1"/>
      <protection locked="0"/>
    </xf>
    <xf numFmtId="0" fontId="112" fillId="37" borderId="40" xfId="563" quotePrefix="1" applyFont="1" applyFill="1" applyBorder="1" applyAlignment="1" applyProtection="1">
      <alignment horizontal="left" vertical="center" wrapText="1"/>
      <protection locked="0"/>
    </xf>
    <xf numFmtId="0" fontId="112" fillId="57" borderId="38" xfId="563" quotePrefix="1" applyFont="1" applyFill="1" applyBorder="1" applyAlignment="1" applyProtection="1">
      <alignment horizontal="left" vertical="center" wrapText="1"/>
      <protection locked="0"/>
    </xf>
    <xf numFmtId="0" fontId="112" fillId="57" borderId="39" xfId="563" quotePrefix="1" applyFont="1" applyFill="1" applyBorder="1" applyAlignment="1" applyProtection="1">
      <alignment horizontal="left" vertical="center" wrapText="1"/>
      <protection locked="0"/>
    </xf>
    <xf numFmtId="0" fontId="101" fillId="34" borderId="42" xfId="563" applyFont="1" applyFill="1" applyBorder="1" applyAlignment="1" applyProtection="1">
      <alignment horizontal="right" vertical="center"/>
      <protection locked="0"/>
    </xf>
    <xf numFmtId="0" fontId="43" fillId="71" borderId="50" xfId="563" applyFont="1" applyFill="1" applyBorder="1" applyAlignment="1" applyProtection="1">
      <alignment horizontal="left" vertical="center" indent="3"/>
      <protection locked="0"/>
    </xf>
    <xf numFmtId="0" fontId="43" fillId="71" borderId="51" xfId="563" applyFont="1" applyFill="1" applyBorder="1" applyAlignment="1" applyProtection="1">
      <alignment horizontal="left" vertical="center" indent="3"/>
      <protection locked="0"/>
    </xf>
    <xf numFmtId="0" fontId="43" fillId="71" borderId="1" xfId="563" applyFont="1" applyFill="1" applyBorder="1" applyAlignment="1" applyProtection="1">
      <alignment horizontal="right" vertical="center"/>
    </xf>
    <xf numFmtId="0" fontId="43" fillId="71" borderId="41" xfId="563" applyFont="1" applyFill="1" applyBorder="1" applyAlignment="1" applyProtection="1">
      <alignment horizontal="right" vertical="center"/>
    </xf>
    <xf numFmtId="0" fontId="112" fillId="74" borderId="38" xfId="563" applyFont="1" applyFill="1" applyBorder="1" applyAlignment="1" applyProtection="1">
      <alignment horizontal="left" vertical="center" wrapText="1"/>
      <protection locked="0"/>
    </xf>
    <xf numFmtId="0" fontId="112" fillId="74" borderId="40" xfId="563" applyFont="1" applyFill="1" applyBorder="1" applyAlignment="1" applyProtection="1">
      <alignment horizontal="left" vertical="center" wrapText="1"/>
      <protection locked="0"/>
    </xf>
    <xf numFmtId="0" fontId="112" fillId="74" borderId="39" xfId="563" applyFont="1" applyFill="1" applyBorder="1" applyAlignment="1" applyProtection="1">
      <alignment horizontal="left" vertical="center" wrapText="1"/>
      <protection locked="0"/>
    </xf>
  </cellXfs>
  <cellStyles count="598">
    <cellStyle name="_x000d__x000a_JournalTemplate=C:\COMFO\CTALK\JOURSTD.TPL_x000d__x000a_LbStateAddress=3 3 0 251 1 89 2 311_x000d__x000a_LbStateJou" xfId="350"/>
    <cellStyle name="_x000d__x000a_JournalTemplate=C:\COMFO\CTALK\JOURSTD.TPL_x000d__x000a_LbStateAddress=3 3 0 251 1 89 2 311_x000d__x000a_LbStateJou 2" xfId="351"/>
    <cellStyle name="%" xfId="1"/>
    <cellStyle name="% 2" xfId="2"/>
    <cellStyle name="% 2 2" xfId="354"/>
    <cellStyle name="% 2 3" xfId="353"/>
    <cellStyle name="% 2_01_RNA_Template_P05_2012" xfId="355"/>
    <cellStyle name="% 3" xfId="3"/>
    <cellStyle name="% 3 2" xfId="356"/>
    <cellStyle name="% 4" xfId="352"/>
    <cellStyle name="% 5" xfId="544"/>
    <cellStyle name="% 6" xfId="561"/>
    <cellStyle name="% 7" xfId="562"/>
    <cellStyle name="_REU" xfId="357"/>
    <cellStyle name="0%" xfId="4"/>
    <cellStyle name="0,0" xfId="5"/>
    <cellStyle name="0.0%" xfId="6"/>
    <cellStyle name="0.00%" xfId="7"/>
    <cellStyle name="20% - Accent1 2" xfId="8"/>
    <cellStyle name="20% - Accent1 2 2" xfId="9"/>
    <cellStyle name="20% - Accent1 3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4" xfId="16"/>
    <cellStyle name="20% - Accent3 2" xfId="17"/>
    <cellStyle name="20% - Accent3 2 2" xfId="18"/>
    <cellStyle name="20% - Accent3 3" xfId="19"/>
    <cellStyle name="20% - Accent3 4" xfId="20"/>
    <cellStyle name="20% - Accent4 2" xfId="21"/>
    <cellStyle name="20% - Accent4 2 2" xfId="22"/>
    <cellStyle name="20% - Accent4 3" xfId="23"/>
    <cellStyle name="20% - Accent4 4" xfId="24"/>
    <cellStyle name="20% - Accent5 2" xfId="25"/>
    <cellStyle name="20% - Accent5 2 2" xfId="26"/>
    <cellStyle name="20% - Accent5 3" xfId="27"/>
    <cellStyle name="20% - Accent5 4" xfId="28"/>
    <cellStyle name="20% - Accent6 2" xfId="29"/>
    <cellStyle name="20% - Accent6 2 2" xfId="30"/>
    <cellStyle name="20% - Accent6 3" xfId="31"/>
    <cellStyle name="20% - Accent6 4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³f¹ô[0]_pldt" xfId="39"/>
    <cellStyle name="³f¹ô_pldt" xfId="40"/>
    <cellStyle name="40% - Accent1 2" xfId="41"/>
    <cellStyle name="40% - Accent1 2 2" xfId="42"/>
    <cellStyle name="40% - Accent1 3" xfId="43"/>
    <cellStyle name="40% - Accent1 4" xfId="44"/>
    <cellStyle name="40% - Accent2 2" xfId="45"/>
    <cellStyle name="40% - Accent2 2 2" xfId="46"/>
    <cellStyle name="40% - Accent2 3" xfId="47"/>
    <cellStyle name="40% - Accent2 4" xfId="48"/>
    <cellStyle name="40% - Accent3 2" xfId="49"/>
    <cellStyle name="40% - Accent3 2 2" xfId="50"/>
    <cellStyle name="40% - Accent3 3" xfId="51"/>
    <cellStyle name="40% - Accent3 4" xfId="52"/>
    <cellStyle name="40% - Accent4 2" xfId="53"/>
    <cellStyle name="40% - Accent4 2 2" xfId="54"/>
    <cellStyle name="40% - Accent4 3" xfId="55"/>
    <cellStyle name="40% - Accent4 4" xfId="56"/>
    <cellStyle name="40% - Accent5 2" xfId="57"/>
    <cellStyle name="40% - Accent5 2 2" xfId="58"/>
    <cellStyle name="40% - Accent5 3" xfId="59"/>
    <cellStyle name="40% - Accent5 4" xfId="60"/>
    <cellStyle name="40% - Accent6 2" xfId="61"/>
    <cellStyle name="40% - Accent6 2 2" xfId="62"/>
    <cellStyle name="40% - Accent6 3" xfId="63"/>
    <cellStyle name="40% - Accent6 4" xfId="64"/>
    <cellStyle name="40% - Akzent1" xfId="65"/>
    <cellStyle name="40% - Akzent2" xfId="66"/>
    <cellStyle name="40% - Akzent3" xfId="67"/>
    <cellStyle name="40% - Akzent4" xfId="68"/>
    <cellStyle name="40% - Akzent5" xfId="69"/>
    <cellStyle name="40% - Akzent6" xfId="70"/>
    <cellStyle name="60% - Accent1 2" xfId="71"/>
    <cellStyle name="60% - Accent2 2" xfId="72"/>
    <cellStyle name="60% - Accent3 2" xfId="73"/>
    <cellStyle name="60% - Accent4 2" xfId="74"/>
    <cellStyle name="60% - Accent5 2" xfId="75"/>
    <cellStyle name="60% - Accent6 2" xfId="76"/>
    <cellStyle name="60% - Akzent1" xfId="77"/>
    <cellStyle name="60% - Akzent2" xfId="78"/>
    <cellStyle name="60% - Akzent3" xfId="79"/>
    <cellStyle name="60% - Akzent4" xfId="80"/>
    <cellStyle name="60% - Akzent5" xfId="81"/>
    <cellStyle name="60% - Akzent6" xfId="82"/>
    <cellStyle name="Accent1" xfId="363"/>
    <cellStyle name="Accent1 2" xfId="83"/>
    <cellStyle name="Accent1_ESS" xfId="364"/>
    <cellStyle name="Accent2" xfId="365"/>
    <cellStyle name="Accent2 2" xfId="84"/>
    <cellStyle name="Accent3" xfId="366"/>
    <cellStyle name="Accent3 2" xfId="85"/>
    <cellStyle name="Accent4" xfId="367"/>
    <cellStyle name="Accent4 2" xfId="86"/>
    <cellStyle name="Accent4_ESS" xfId="368"/>
    <cellStyle name="Accent5" xfId="369"/>
    <cellStyle name="Accent5 2" xfId="87"/>
    <cellStyle name="Accent6" xfId="370"/>
    <cellStyle name="Accent6 2" xfId="88"/>
    <cellStyle name="Accent6_ESS" xfId="371"/>
    <cellStyle name="Akzent1 2" xfId="372"/>
    <cellStyle name="Akzent2 2" xfId="373"/>
    <cellStyle name="Akzent3 2" xfId="374"/>
    <cellStyle name="Akzent4 2" xfId="375"/>
    <cellStyle name="Akzent5 2" xfId="376"/>
    <cellStyle name="Akzent6 2" xfId="377"/>
    <cellStyle name="Ausgabe" xfId="89"/>
    <cellStyle name="Bad" xfId="378"/>
    <cellStyle name="Bad 2" xfId="90"/>
    <cellStyle name="Bad_ESS" xfId="379"/>
    <cellStyle name="Berechnung" xfId="91"/>
    <cellStyle name="Calc Currency (0)" xfId="92"/>
    <cellStyle name="Calc Currency (0) 2" xfId="380"/>
    <cellStyle name="Calculation" xfId="93"/>
    <cellStyle name="Calculation 2" xfId="94"/>
    <cellStyle name="Cancel" xfId="95"/>
    <cellStyle name="Cancel 2" xfId="96"/>
    <cellStyle name="Cancel 2 2" xfId="382"/>
    <cellStyle name="Cancel 3" xfId="97"/>
    <cellStyle name="Cancel 3 2" xfId="384"/>
    <cellStyle name="Cancel 3 3" xfId="383"/>
    <cellStyle name="Cancel 3_01_RNA_Template_P05_2012" xfId="385"/>
    <cellStyle name="Cancel 4" xfId="98"/>
    <cellStyle name="Cancel 4 2" xfId="386"/>
    <cellStyle name="Cancel 5" xfId="387"/>
    <cellStyle name="Cancel 6" xfId="381"/>
    <cellStyle name="Cancel_01_RNA_Template_P05_2012" xfId="388"/>
    <cellStyle name="Check Cell" xfId="389"/>
    <cellStyle name="Check Cell 2" xfId="99"/>
    <cellStyle name="Check Cell_ESS" xfId="390"/>
    <cellStyle name="Col Heads" xfId="100"/>
    <cellStyle name="Comma 2" xfId="101"/>
    <cellStyle name="Comma 2 2" xfId="102"/>
    <cellStyle name="Comma 2 2 2" xfId="393"/>
    <cellStyle name="Comma 2 3" xfId="103"/>
    <cellStyle name="Comma 2 3 2" xfId="395"/>
    <cellStyle name="Comma 2 3 3" xfId="394"/>
    <cellStyle name="Comma 2 4" xfId="392"/>
    <cellStyle name="Comma 3" xfId="104"/>
    <cellStyle name="Comma 3 2" xfId="105"/>
    <cellStyle name="Comma 3 2 2" xfId="397"/>
    <cellStyle name="Comma 3 3" xfId="396"/>
    <cellStyle name="Comma 4" xfId="106"/>
    <cellStyle name="Comma 4 2" xfId="398"/>
    <cellStyle name="Comma 5" xfId="107"/>
    <cellStyle name="Comma 5 2" xfId="399"/>
    <cellStyle name="Comma 6" xfId="108"/>
    <cellStyle name="Comma,0" xfId="109"/>
    <cellStyle name="Comma,1" xfId="110"/>
    <cellStyle name="Comma,2" xfId="111"/>
    <cellStyle name="Comma0 - Style4" xfId="112"/>
    <cellStyle name="Comma0 - Style4 2" xfId="400"/>
    <cellStyle name="Comma1 - Style1" xfId="113"/>
    <cellStyle name="Comma1 - Style1 2" xfId="401"/>
    <cellStyle name="Commᚘ [0]_laroux_12~3SO2" xfId="114"/>
    <cellStyle name="Copied" xfId="115"/>
    <cellStyle name="Curren - Style5" xfId="116"/>
    <cellStyle name="Curren - Style5 2" xfId="402"/>
    <cellStyle name="Currency (#.0]" xfId="117"/>
    <cellStyle name="Currency,0" xfId="118"/>
    <cellStyle name="Currency,2" xfId="119"/>
    <cellStyle name="Date - Style3" xfId="120"/>
    <cellStyle name="Date - Style3 2" xfId="403"/>
    <cellStyle name="DDMB    '#.###" xfId="404"/>
    <cellStyle name="DDMB    '#.### 2" xfId="405"/>
    <cellStyle name="Eingabe" xfId="121"/>
    <cellStyle name="Entered" xfId="122"/>
    <cellStyle name="Ergebnis" xfId="123"/>
    <cellStyle name="Erklärender Text" xfId="124"/>
    <cellStyle name="Estilo 1" xfId="125"/>
    <cellStyle name="Explanatory Text" xfId="126"/>
    <cellStyle name="Explanatory Text 2" xfId="127"/>
    <cellStyle name="Good" xfId="406"/>
    <cellStyle name="Good 2" xfId="128"/>
    <cellStyle name="Good_ESS" xfId="407"/>
    <cellStyle name="grau" xfId="129"/>
    <cellStyle name="Grey" xfId="130"/>
    <cellStyle name="Grey 2" xfId="131"/>
    <cellStyle name="Grey 2 2" xfId="410"/>
    <cellStyle name="Grey 2 3" xfId="409"/>
    <cellStyle name="Grey 2_01_RNA_Template_P05_2012" xfId="411"/>
    <cellStyle name="Grey 3" xfId="412"/>
    <cellStyle name="Grey 4" xfId="408"/>
    <cellStyle name="Grey_01_RNA_Template_P05_2012" xfId="413"/>
    <cellStyle name="Gut 2" xfId="414"/>
    <cellStyle name="Header1" xfId="132"/>
    <cellStyle name="Header2" xfId="133"/>
    <cellStyle name="Heading 1" xfId="415"/>
    <cellStyle name="Heading 1 2" xfId="134"/>
    <cellStyle name="Heading 1 2 2" xfId="135"/>
    <cellStyle name="Heading 1 3" xfId="136"/>
    <cellStyle name="Heading 1 4" xfId="137"/>
    <cellStyle name="Heading 1_ESS" xfId="417"/>
    <cellStyle name="Heading 2" xfId="418"/>
    <cellStyle name="Heading 2 2" xfId="138"/>
    <cellStyle name="Heading 2 2 2" xfId="139"/>
    <cellStyle name="Heading 2 3" xfId="140"/>
    <cellStyle name="Heading 2 4" xfId="141"/>
    <cellStyle name="Heading 2_ESS" xfId="419"/>
    <cellStyle name="Heading 3" xfId="420"/>
    <cellStyle name="Heading 3 2" xfId="142"/>
    <cellStyle name="Heading 3_ESS" xfId="421"/>
    <cellStyle name="Heading 4" xfId="422"/>
    <cellStyle name="Heading 4 2" xfId="143"/>
    <cellStyle name="Heading 4_ESS" xfId="423"/>
    <cellStyle name="Hyperlink 2" xfId="144"/>
    <cellStyle name="Input" xfId="145"/>
    <cellStyle name="Input [yellow]" xfId="146"/>
    <cellStyle name="Input [yellow] 2" xfId="147"/>
    <cellStyle name="Input [yellow] 2 2" xfId="426"/>
    <cellStyle name="Input [yellow] 2 3" xfId="425"/>
    <cellStyle name="Input [yellow] 2_01_RNA_Template_P05_2012" xfId="427"/>
    <cellStyle name="Input [yellow] 3" xfId="428"/>
    <cellStyle name="Input [yellow] 4" xfId="424"/>
    <cellStyle name="Input [yellow]_01_RNA_Template_P05_2012" xfId="429"/>
    <cellStyle name="Input 2" xfId="148"/>
    <cellStyle name="Input 3" xfId="149"/>
    <cellStyle name="Input 4" xfId="150"/>
    <cellStyle name="Komma 2" xfId="151"/>
    <cellStyle name="Komma 2 2" xfId="564"/>
    <cellStyle name="Komma 3" xfId="391"/>
    <cellStyle name="Komma 4" xfId="566"/>
    <cellStyle name="Komma 5" xfId="593"/>
    <cellStyle name="Komma 6" xfId="596"/>
    <cellStyle name="Linked Cell" xfId="430"/>
    <cellStyle name="Linked Cell 2" xfId="152"/>
    <cellStyle name="Linked Cell_ESS" xfId="431"/>
    <cellStyle name="Milliarden" xfId="153"/>
    <cellStyle name="Milliarden 2" xfId="432"/>
    <cellStyle name="Mio" xfId="154"/>
    <cellStyle name="Mio / Mrd" xfId="155"/>
    <cellStyle name="Mio / Mrd 2stellig" xfId="156"/>
    <cellStyle name="Mio / Mrd_O5 Forecast 2008-02_star1" xfId="157"/>
    <cellStyle name="Mio 2" xfId="433"/>
    <cellStyle name="Mio 3" xfId="358"/>
    <cellStyle name="Mio 4" xfId="552"/>
    <cellStyle name="Mio 5" xfId="359"/>
    <cellStyle name="Mio_120416_Template_Major_Order_FCST_U+4_Zusammenfassung_P06_final_MU" xfId="158"/>
    <cellStyle name="Mrd" xfId="159"/>
    <cellStyle name="Mrd 2stellig" xfId="160"/>
    <cellStyle name="Mrd_O5 Forecast 2008-02_star1" xfId="161"/>
    <cellStyle name="Neutral" xfId="162" builtinId="28" customBuiltin="1"/>
    <cellStyle name="Neutral 2" xfId="163"/>
    <cellStyle name="Neutral 2 2" xfId="164"/>
    <cellStyle name="Neutral 3" xfId="165"/>
    <cellStyle name="Neutral 4" xfId="166"/>
    <cellStyle name="Neutral 5" xfId="567"/>
    <cellStyle name="Normal - Style1" xfId="167"/>
    <cellStyle name="Normal - Style1 2" xfId="434"/>
    <cellStyle name="Normal 10" xfId="168"/>
    <cellStyle name="Normal 10 2" xfId="436"/>
    <cellStyle name="Normal 10 3" xfId="435"/>
    <cellStyle name="Normal 10_01_RNA_Template_P05_2012" xfId="437"/>
    <cellStyle name="Normal 11" xfId="169"/>
    <cellStyle name="Normal 11 2" xfId="439"/>
    <cellStyle name="Normal 11 3" xfId="438"/>
    <cellStyle name="Normal 11_01_RNA_Template_P05_2012" xfId="440"/>
    <cellStyle name="Normal 12" xfId="170"/>
    <cellStyle name="Normal 12 2" xfId="442"/>
    <cellStyle name="Normal 12 3" xfId="441"/>
    <cellStyle name="Normal 12_01_RNA_Template_P05_2012" xfId="443"/>
    <cellStyle name="Normal 13" xfId="171"/>
    <cellStyle name="Normal 13 2" xfId="445"/>
    <cellStyle name="Normal 13 3" xfId="444"/>
    <cellStyle name="Normal 13_01_RNA_Template_P05_2012" xfId="446"/>
    <cellStyle name="Normal 14" xfId="172"/>
    <cellStyle name="Normal 14 2" xfId="448"/>
    <cellStyle name="Normal 14 3" xfId="447"/>
    <cellStyle name="Normal 14_01_RNA_Template_P05_2012" xfId="449"/>
    <cellStyle name="Normal 15" xfId="173"/>
    <cellStyle name="Normal 15 2" xfId="451"/>
    <cellStyle name="Normal 15 3" xfId="450"/>
    <cellStyle name="Normal 15_01_RNA_Template_P05_2012" xfId="452"/>
    <cellStyle name="Normal 16" xfId="174"/>
    <cellStyle name="Normal 16 2" xfId="454"/>
    <cellStyle name="Normal 16 3" xfId="453"/>
    <cellStyle name="Normal 16_01_RNA_Template_P05_2012" xfId="455"/>
    <cellStyle name="Normal 17" xfId="175"/>
    <cellStyle name="Normal 17 2" xfId="456"/>
    <cellStyle name="Normal 18" xfId="176"/>
    <cellStyle name="Normal 18 2" xfId="457"/>
    <cellStyle name="Normal 19" xfId="177"/>
    <cellStyle name="Normal 19 2" xfId="178"/>
    <cellStyle name="Normal 19 3" xfId="458"/>
    <cellStyle name="Normal 2" xfId="179"/>
    <cellStyle name="Normal 2 2" xfId="180"/>
    <cellStyle name="Normal 2 2 2" xfId="181"/>
    <cellStyle name="Normal 2 2 2 2" xfId="462"/>
    <cellStyle name="Normal 2 2 2 3" xfId="461"/>
    <cellStyle name="Normal 2 2 2_01_RNA_Template_P05_2012" xfId="463"/>
    <cellStyle name="Normal 2 2 3" xfId="464"/>
    <cellStyle name="Normal 2 2 4" xfId="460"/>
    <cellStyle name="Normal 2 2_01_RNA_Template_P05_2012" xfId="465"/>
    <cellStyle name="Normal 2 3" xfId="459"/>
    <cellStyle name="Normal 2 4" xfId="553"/>
    <cellStyle name="Normal 2 5" xfId="416"/>
    <cellStyle name="Normal 2 6" xfId="560"/>
    <cellStyle name="Normal 20" xfId="182"/>
    <cellStyle name="Normal 20 2" xfId="183"/>
    <cellStyle name="Normal 20 3" xfId="466"/>
    <cellStyle name="Normal 21" xfId="184"/>
    <cellStyle name="Normal 21 2" xfId="185"/>
    <cellStyle name="Normal 21 3" xfId="467"/>
    <cellStyle name="Normal 22" xfId="186"/>
    <cellStyle name="Normal 23" xfId="187"/>
    <cellStyle name="Normal 24" xfId="188"/>
    <cellStyle name="Normal 25" xfId="189"/>
    <cellStyle name="Normal 25 2" xfId="468"/>
    <cellStyle name="Normal 26" xfId="190"/>
    <cellStyle name="Normal 26 2" xfId="469"/>
    <cellStyle name="Normal 27" xfId="191"/>
    <cellStyle name="Normal 27 2" xfId="470"/>
    <cellStyle name="Normal 28" xfId="192"/>
    <cellStyle name="Normal 28 2" xfId="471"/>
    <cellStyle name="Normal 3" xfId="193"/>
    <cellStyle name="Normal 3 2" xfId="194"/>
    <cellStyle name="Normal 3 3" xfId="195"/>
    <cellStyle name="Normal 3 3 2" xfId="473"/>
    <cellStyle name="Normal 3 4" xfId="196"/>
    <cellStyle name="Normal 3 5" xfId="472"/>
    <cellStyle name="Normal 4" xfId="197"/>
    <cellStyle name="Normal 4 2" xfId="198"/>
    <cellStyle name="Normal 4 3" xfId="199"/>
    <cellStyle name="Normal 4 3 2" xfId="475"/>
    <cellStyle name="Normal 4 4" xfId="200"/>
    <cellStyle name="Normal 4 5" xfId="474"/>
    <cellStyle name="Normal 5" xfId="201"/>
    <cellStyle name="Normal 5 2" xfId="202"/>
    <cellStyle name="Normal 5 2 2" xfId="478"/>
    <cellStyle name="Normal 5 2 3" xfId="477"/>
    <cellStyle name="Normal 5 2_01_RNA_Template_P05_2012" xfId="479"/>
    <cellStyle name="Normal 5 3" xfId="476"/>
    <cellStyle name="Normal 5 4" xfId="554"/>
    <cellStyle name="Normal 5 5" xfId="360"/>
    <cellStyle name="Normal 5 6" xfId="555"/>
    <cellStyle name="Normal 6" xfId="203"/>
    <cellStyle name="Normal 6 2" xfId="204"/>
    <cellStyle name="Normal 6 2 2" xfId="482"/>
    <cellStyle name="Normal 6 2 3" xfId="481"/>
    <cellStyle name="Normal 6 2_01_RNA_Template_P05_2012" xfId="483"/>
    <cellStyle name="Normal 6 3" xfId="480"/>
    <cellStyle name="Normal 6 4" xfId="556"/>
    <cellStyle name="Normal 6 5" xfId="361"/>
    <cellStyle name="Normal 6 6" xfId="557"/>
    <cellStyle name="Normal 7" xfId="205"/>
    <cellStyle name="Normal 7 2" xfId="206"/>
    <cellStyle name="Normal 7 2 2" xfId="486"/>
    <cellStyle name="Normal 7 2 3" xfId="485"/>
    <cellStyle name="Normal 7 2_01_RNA_Template_P05_2012" xfId="487"/>
    <cellStyle name="Normal 7 3" xfId="484"/>
    <cellStyle name="Normal 7 4" xfId="558"/>
    <cellStyle name="Normal 7 5" xfId="362"/>
    <cellStyle name="Normal 7 6" xfId="559"/>
    <cellStyle name="Normal 8" xfId="207"/>
    <cellStyle name="Normal 8 2" xfId="489"/>
    <cellStyle name="Normal 8 3" xfId="488"/>
    <cellStyle name="Normal 8_01_RNA_Template_P05_2012" xfId="490"/>
    <cellStyle name="Normal 9" xfId="208"/>
    <cellStyle name="Normal 9 2" xfId="492"/>
    <cellStyle name="Normal 9 3" xfId="491"/>
    <cellStyle name="Normal 9_01_RNA_Template_P05_2012" xfId="493"/>
    <cellStyle name="Note" xfId="494"/>
    <cellStyle name="Note 2" xfId="209"/>
    <cellStyle name="Note 2 2" xfId="210"/>
    <cellStyle name="Note 3" xfId="211"/>
    <cellStyle name="Note 3 2" xfId="212"/>
    <cellStyle name="Note_ESS" xfId="495"/>
    <cellStyle name="Notiz 2" xfId="496"/>
    <cellStyle name="null" xfId="213"/>
    <cellStyle name="Output" xfId="214"/>
    <cellStyle name="Output 2" xfId="215"/>
    <cellStyle name="Output Amounts" xfId="216"/>
    <cellStyle name="Output Column Headings" xfId="217"/>
    <cellStyle name="Output Line Items" xfId="218"/>
    <cellStyle name="Output Report Heading" xfId="219"/>
    <cellStyle name="Output Report Title" xfId="220"/>
    <cellStyle name="Percen - Style2" xfId="221"/>
    <cellStyle name="Percen - Style2 2" xfId="497"/>
    <cellStyle name="Percent [2]" xfId="222"/>
    <cellStyle name="Percent 10" xfId="223"/>
    <cellStyle name="Percent 10 2" xfId="499"/>
    <cellStyle name="Percent 11" xfId="224"/>
    <cellStyle name="Percent 11 2" xfId="500"/>
    <cellStyle name="Percent 12" xfId="225"/>
    <cellStyle name="Percent 12 2" xfId="501"/>
    <cellStyle name="Percent 13" xfId="226"/>
    <cellStyle name="Percent 13 2" xfId="502"/>
    <cellStyle name="Percent 14" xfId="227"/>
    <cellStyle name="Percent 14 2" xfId="503"/>
    <cellStyle name="Percent 15" xfId="228"/>
    <cellStyle name="Percent 15 2" xfId="504"/>
    <cellStyle name="Percent 16" xfId="229"/>
    <cellStyle name="Percent 16 2" xfId="505"/>
    <cellStyle name="Percent 17" xfId="230"/>
    <cellStyle name="Percent 17 2" xfId="506"/>
    <cellStyle name="Percent 18" xfId="231"/>
    <cellStyle name="Percent 18 2" xfId="507"/>
    <cellStyle name="Percent 19" xfId="232"/>
    <cellStyle name="Percent 19 2" xfId="508"/>
    <cellStyle name="Percent 2" xfId="233"/>
    <cellStyle name="Percent 2 2" xfId="234"/>
    <cellStyle name="Percent 2 2 2" xfId="510"/>
    <cellStyle name="Percent 2 3" xfId="509"/>
    <cellStyle name="Percent 20" xfId="235"/>
    <cellStyle name="Percent 20 2" xfId="511"/>
    <cellStyle name="Percent 3" xfId="236"/>
    <cellStyle name="Percent 3 2" xfId="512"/>
    <cellStyle name="Percent 4" xfId="237"/>
    <cellStyle name="Percent 4 2" xfId="513"/>
    <cellStyle name="Percent 5" xfId="238"/>
    <cellStyle name="Percent 5 2" xfId="514"/>
    <cellStyle name="Percent 6" xfId="239"/>
    <cellStyle name="Percent 6 2" xfId="515"/>
    <cellStyle name="Percent 7" xfId="240"/>
    <cellStyle name="Percent 7 2" xfId="516"/>
    <cellStyle name="Percent 8" xfId="241"/>
    <cellStyle name="Percent 8 2" xfId="517"/>
    <cellStyle name="Percent 9" xfId="242"/>
    <cellStyle name="Percent 9 2" xfId="518"/>
    <cellStyle name="Prozent" xfId="243" builtinId="5"/>
    <cellStyle name="Prozent 2" xfId="244"/>
    <cellStyle name="Prozent 2 2" xfId="565"/>
    <cellStyle name="Prozent 3" xfId="498"/>
    <cellStyle name="Prozent 4" xfId="568"/>
    <cellStyle name="Prozent 5" xfId="595"/>
    <cellStyle name="RevList" xfId="245"/>
    <cellStyle name="SAPBEXaggData" xfId="246"/>
    <cellStyle name="SAPBEXaggData 2" xfId="247"/>
    <cellStyle name="SAPBEXaggData_120416_Template_Major_Order_FCST_U+4_Zusammenfassung_P06_final_MU" xfId="248"/>
    <cellStyle name="SAPBEXaggDataEmph" xfId="249"/>
    <cellStyle name="SAPBEXaggDataEmph 2" xfId="519"/>
    <cellStyle name="SAPBEXaggDataEmph 3" xfId="569"/>
    <cellStyle name="SAPBEXaggItem" xfId="250"/>
    <cellStyle name="SAPBEXaggItem 2" xfId="251"/>
    <cellStyle name="SAPBEXaggItem 3" xfId="570"/>
    <cellStyle name="SAPBEXaggItem_120416_Template_Major_Order_FCST_U+4_Zusammenfassung_P06_final_MU" xfId="252"/>
    <cellStyle name="SAPBEXaggItemX" xfId="253"/>
    <cellStyle name="SAPBEXaggItemX 2" xfId="254"/>
    <cellStyle name="SAPBEXaggItemX 3" xfId="571"/>
    <cellStyle name="SAPBEXaggItemX_120416_Template_Major_Order_FCST_U+4_Zusammenfassung_P06_final_MU" xfId="255"/>
    <cellStyle name="SAPBEXchaText" xfId="256"/>
    <cellStyle name="SAPBEXchaText 2" xfId="520"/>
    <cellStyle name="SAPBEXchaText 3" xfId="572"/>
    <cellStyle name="SAPBEXexcBad7" xfId="257"/>
    <cellStyle name="SAPBEXexcBad7 2" xfId="258"/>
    <cellStyle name="SAPBEXexcBad7_120416_Template_Major_Order_FCST_U+4_Zusammenfassung_P06_final_MU" xfId="259"/>
    <cellStyle name="SAPBEXexcBad8" xfId="260"/>
    <cellStyle name="SAPBEXexcBad8 2" xfId="261"/>
    <cellStyle name="SAPBEXexcBad8_120416_Template_Major_Order_FCST_U+4_Zusammenfassung_P06_final_MU" xfId="262"/>
    <cellStyle name="SAPBEXexcBad9" xfId="263"/>
    <cellStyle name="SAPBEXexcBad9 2" xfId="264"/>
    <cellStyle name="SAPBEXexcBad9_120416_Template_Major_Order_FCST_U+4_Zusammenfassung_P06_final_MU" xfId="265"/>
    <cellStyle name="SAPBEXexcCritical4" xfId="266"/>
    <cellStyle name="SAPBEXexcCritical4 2" xfId="267"/>
    <cellStyle name="SAPBEXexcCritical4_120416_Template_Major_Order_FCST_U+4_Zusammenfassung_P06_final_MU" xfId="268"/>
    <cellStyle name="SAPBEXexcCritical5" xfId="269"/>
    <cellStyle name="SAPBEXexcCritical5 2" xfId="270"/>
    <cellStyle name="SAPBEXexcCritical5_120416_Template_Major_Order_FCST_U+4_Zusammenfassung_P06_final_MU" xfId="271"/>
    <cellStyle name="SAPBEXexcCritical6" xfId="272"/>
    <cellStyle name="SAPBEXexcCritical6 2" xfId="273"/>
    <cellStyle name="SAPBEXexcCritical6_120416_Template_Major_Order_FCST_U+4_Zusammenfassung_P06_final_MU" xfId="274"/>
    <cellStyle name="SAPBEXexcGood1" xfId="275"/>
    <cellStyle name="SAPBEXexcGood1 2" xfId="276"/>
    <cellStyle name="SAPBEXexcGood1_120416_Template_Major_Order_FCST_U+4_Zusammenfassung_P06_final_MU" xfId="277"/>
    <cellStyle name="SAPBEXexcGood2" xfId="278"/>
    <cellStyle name="SAPBEXexcGood2 2" xfId="279"/>
    <cellStyle name="SAPBEXexcGood2_120416_Template_Major_Order_FCST_U+4_Zusammenfassung_P06_final_MU" xfId="280"/>
    <cellStyle name="SAPBEXexcGood3" xfId="281"/>
    <cellStyle name="SAPBEXexcGood3 2" xfId="282"/>
    <cellStyle name="SAPBEXexcGood3_120416_Template_Major_Order_FCST_U+4_Zusammenfassung_P06_final_MU" xfId="283"/>
    <cellStyle name="SAPBEXfilterDrill" xfId="284"/>
    <cellStyle name="SAPBEXfilterDrill 2" xfId="521"/>
    <cellStyle name="SAPBEXfilterDrill 3" xfId="573"/>
    <cellStyle name="SAPBEXfilterItem" xfId="285"/>
    <cellStyle name="SAPBEXfilterItem 2" xfId="286"/>
    <cellStyle name="SAPBEXfilterItem_120416_Template_Major_Order_FCST_U+4_Zusammenfassung_P06_final_MU" xfId="287"/>
    <cellStyle name="SAPBEXfilterText" xfId="288"/>
    <cellStyle name="SAPBEXfilterText 2" xfId="574"/>
    <cellStyle name="SAPBEXformats" xfId="289"/>
    <cellStyle name="SAPBEXformats 2" xfId="522"/>
    <cellStyle name="SAPBEXheaderItem" xfId="290"/>
    <cellStyle name="SAPBEXheaderItem 2" xfId="291"/>
    <cellStyle name="SAPBEXheaderItem 3" xfId="292"/>
    <cellStyle name="SAPBEXheaderItem 4" xfId="575"/>
    <cellStyle name="SAPBEXheaderItem_01_RNA_Template_P05_2012" xfId="523"/>
    <cellStyle name="SAPBEXheaderText" xfId="293"/>
    <cellStyle name="SAPBEXheaderText 2" xfId="294"/>
    <cellStyle name="SAPBEXheaderText 3" xfId="295"/>
    <cellStyle name="SAPBEXheaderText 4" xfId="576"/>
    <cellStyle name="SAPBEXheaderText_01_RNA_Template_P05_2012" xfId="524"/>
    <cellStyle name="SAPBEXHLevel0" xfId="296"/>
    <cellStyle name="SAPBEXHLevel0 2" xfId="525"/>
    <cellStyle name="SAPBEXHLevel0 3" xfId="577"/>
    <cellStyle name="SAPBEXHLevel0X" xfId="297"/>
    <cellStyle name="SAPBEXHLevel0X 2" xfId="526"/>
    <cellStyle name="SAPBEXHLevel0X 3" xfId="578"/>
    <cellStyle name="SAPBEXHLevel1" xfId="298"/>
    <cellStyle name="SAPBEXHLevel1 2" xfId="527"/>
    <cellStyle name="SAPBEXHLevel1 3" xfId="579"/>
    <cellStyle name="SAPBEXHLevel1X" xfId="299"/>
    <cellStyle name="SAPBEXHLevel1X 2" xfId="528"/>
    <cellStyle name="SAPBEXHLevel1X 3" xfId="580"/>
    <cellStyle name="SAPBEXHLevel2" xfId="300"/>
    <cellStyle name="SAPBEXHLevel2 2" xfId="529"/>
    <cellStyle name="SAPBEXHLevel2 3" xfId="581"/>
    <cellStyle name="SAPBEXHLevel2X" xfId="301"/>
    <cellStyle name="SAPBEXHLevel2X 2" xfId="530"/>
    <cellStyle name="SAPBEXHLevel2X 3" xfId="582"/>
    <cellStyle name="SAPBEXHLevel3" xfId="302"/>
    <cellStyle name="SAPBEXHLevel3 2" xfId="531"/>
    <cellStyle name="SAPBEXHLevel3 3" xfId="583"/>
    <cellStyle name="SAPBEXHLevel3X" xfId="303"/>
    <cellStyle name="SAPBEXHLevel3X 2" xfId="532"/>
    <cellStyle name="SAPBEXHLevel3X 3" xfId="584"/>
    <cellStyle name="SAPBEXinputData" xfId="585"/>
    <cellStyle name="SAPBEXresData" xfId="304"/>
    <cellStyle name="SAPBEXresData 2" xfId="305"/>
    <cellStyle name="SAPBEXresData 3" xfId="586"/>
    <cellStyle name="SAPBEXresData_120416_Template_Major_Order_FCST_U+4_Zusammenfassung_P06_final_MU" xfId="306"/>
    <cellStyle name="SAPBEXresDataEmph" xfId="307"/>
    <cellStyle name="SAPBEXresDataEmph 2" xfId="533"/>
    <cellStyle name="SAPBEXresDataEmph 3" xfId="587"/>
    <cellStyle name="SAPBEXresItem" xfId="308"/>
    <cellStyle name="SAPBEXresItem 2" xfId="309"/>
    <cellStyle name="SAPBEXresItem 3" xfId="588"/>
    <cellStyle name="SAPBEXresItem_120416_Template_Major_Order_FCST_U+4_Zusammenfassung_P06_final_MU" xfId="310"/>
    <cellStyle name="SAPBEXresItemX" xfId="311"/>
    <cellStyle name="SAPBEXresItemX 2" xfId="312"/>
    <cellStyle name="SAPBEXresItemX 3" xfId="589"/>
    <cellStyle name="SAPBEXresItemX_120416_Template_Major_Order_FCST_U+4_Zusammenfassung_P06_final_MU" xfId="313"/>
    <cellStyle name="SAPBEXstdData" xfId="314"/>
    <cellStyle name="SAPBEXstdData 2" xfId="315"/>
    <cellStyle name="SAPBEXstdData 3" xfId="590"/>
    <cellStyle name="SAPBEXstdData_120416_Template_Major_Order_FCST_U+4_Zusammenfassung_P06_final_MU" xfId="316"/>
    <cellStyle name="SAPBEXstdDataEmph" xfId="317"/>
    <cellStyle name="SAPBEXstdDataEmph 2" xfId="534"/>
    <cellStyle name="SAPBEXstdItem" xfId="318"/>
    <cellStyle name="SAPBEXstdItem 2" xfId="535"/>
    <cellStyle name="SAPBEXstdItemX" xfId="319"/>
    <cellStyle name="SAPBEXstdItemX 2" xfId="536"/>
    <cellStyle name="SAPBEXstdItemX 3" xfId="591"/>
    <cellStyle name="SAPBEXtitle" xfId="320"/>
    <cellStyle name="SAPBEXtitle 2" xfId="537"/>
    <cellStyle name="SAPBEXundefined" xfId="321"/>
    <cellStyle name="SAPBEXundefined 2" xfId="538"/>
    <cellStyle name="SAPError" xfId="322"/>
    <cellStyle name="SAPKey" xfId="323"/>
    <cellStyle name="SAPLocked" xfId="324"/>
    <cellStyle name="SAPOutput" xfId="325"/>
    <cellStyle name="SAPSpace" xfId="326"/>
    <cellStyle name="SAPText" xfId="327"/>
    <cellStyle name="SAPUnLocked" xfId="328"/>
    <cellStyle name="Schlecht 2" xfId="539"/>
    <cellStyle name="Sheet Title" xfId="592"/>
    <cellStyle name="Spacing" xfId="329"/>
    <cellStyle name="Spacing 2" xfId="540"/>
    <cellStyle name="Standard" xfId="0" builtinId="0"/>
    <cellStyle name="Standard 2" xfId="330"/>
    <cellStyle name="Standard 2 2" xfId="563"/>
    <cellStyle name="Standard 3" xfId="349"/>
    <cellStyle name="Standard 4" xfId="594"/>
    <cellStyle name="Standard_01new template_FCST_P12_2009_RNA" xfId="331"/>
    <cellStyle name="Standard_Headquarters" xfId="597"/>
    <cellStyle name="Stil 1" xfId="541"/>
    <cellStyle name="Style 1" xfId="332"/>
    <cellStyle name="Subtotal" xfId="333"/>
    <cellStyle name="Tausend" xfId="334"/>
    <cellStyle name="tischv_1" xfId="335"/>
    <cellStyle name="Title" xfId="542"/>
    <cellStyle name="Title 2" xfId="336"/>
    <cellStyle name="Title_ESS" xfId="543"/>
    <cellStyle name="Título 1" xfId="337"/>
    <cellStyle name="Título 1 2" xfId="338"/>
    <cellStyle name="Título 2" xfId="339"/>
    <cellStyle name="Título 2 2" xfId="340"/>
    <cellStyle name="Total" xfId="341"/>
    <cellStyle name="Total 2" xfId="342"/>
    <cellStyle name="Total 2 2" xfId="343"/>
    <cellStyle name="Total 3" xfId="344"/>
    <cellStyle name="Total 4" xfId="345"/>
    <cellStyle name="Überschrift 1 2" xfId="546"/>
    <cellStyle name="Überschrift 2 2" xfId="547"/>
    <cellStyle name="Überschrift 3 2" xfId="548"/>
    <cellStyle name="Überschrift 4 2" xfId="549"/>
    <cellStyle name="Überschrift 5" xfId="545"/>
    <cellStyle name="Verknüpfte Zelle 2" xfId="550"/>
    <cellStyle name="Warnender Text" xfId="346"/>
    <cellStyle name="Warning Text" xfId="347"/>
    <cellStyle name="Warning Text 2" xfId="348"/>
    <cellStyle name="Zelle überprüfen 2" xfId="551"/>
  </cellStyles>
  <dxfs count="1310"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ED24E"/>
      <rgbColor rgb="00FFFFFF"/>
      <rgbColor rgb="00FEF284"/>
      <rgbColor rgb="008DCEA5"/>
      <rgbColor rgb="007B7D80"/>
      <rgbColor rgb="00F69795"/>
      <rgbColor rgb="00FEF8A3"/>
      <rgbColor rgb="00A0C9EB"/>
      <rgbColor rgb="00FEE95F"/>
      <rgbColor rgb="0008AF62"/>
      <rgbColor rgb="00221E1F"/>
      <rgbColor rgb="00EF3E35"/>
      <rgbColor rgb="00D0D3DA"/>
      <rgbColor rgb="000B7BC1"/>
      <rgbColor rgb="00FFFFFF"/>
      <rgbColor rgb="00A0B6C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CCCCCC"/>
      <rgbColor rgb="00D4E5F5"/>
      <rgbColor rgb="00C0E2CA"/>
      <rgbColor rgb="00FECCCC"/>
      <rgbColor rgb="00E1E2E4"/>
      <rgbColor rgb="00FEFAC1"/>
      <rgbColor rgb="00FFFFFF"/>
      <rgbColor rgb="00FFD0AC"/>
      <rgbColor rgb="00ADAEB1"/>
      <rgbColor rgb="006DACDE"/>
      <rgbColor rgb="00F37066"/>
      <rgbColor rgb="00FBBC85"/>
      <rgbColor rgb="00F9A766"/>
      <rgbColor rgb="00F7943C"/>
      <rgbColor rgb="00AFB4BE"/>
      <rgbColor rgb="00CAD6DA"/>
      <rgbColor rgb="0000539F"/>
      <rgbColor rgb="0053BD83"/>
      <rgbColor rgb="0000843D"/>
      <rgbColor rgb="00E51737"/>
      <rgbColor rgb="00F58026"/>
      <rgbColor rgb="00FFFFFF"/>
      <rgbColor rgb="00949EAA"/>
      <rgbColor rgb="00889EA7"/>
    </indexedColors>
    <mruColors>
      <color rgb="FFFEFAC1"/>
      <color rgb="FFF8F7F2"/>
      <color rgb="FFC0E2CA"/>
      <color rgb="FFCCFFCC"/>
      <color rgb="FFFFFDE7"/>
      <color rgb="FFFFFFE1"/>
      <color rgb="FFFEFCDE"/>
      <color rgb="FF008080"/>
      <color rgb="FFFFA401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300588</xdr:colOff>
      <xdr:row>1</xdr:row>
      <xdr:rowOff>204107</xdr:rowOff>
    </xdr:from>
    <xdr:to>
      <xdr:col>66</xdr:col>
      <xdr:colOff>888171</xdr:colOff>
      <xdr:row>3</xdr:row>
      <xdr:rowOff>462643</xdr:rowOff>
    </xdr:to>
    <xdr:sp macro="" textlink="">
      <xdr:nvSpPr>
        <xdr:cNvPr id="2" name="Pfeil nach unten 1"/>
        <xdr:cNvSpPr/>
      </xdr:nvSpPr>
      <xdr:spPr>
        <a:xfrm>
          <a:off x="4845374" y="204107"/>
          <a:ext cx="587583" cy="775607"/>
        </a:xfrm>
        <a:prstGeom prst="downArrow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tabColor indexed="13"/>
    <pageSetUpPr fitToPage="1"/>
  </sheetPr>
  <dimension ref="A1:JC208"/>
  <sheetViews>
    <sheetView tabSelected="1" zoomScale="70" zoomScaleNormal="70" workbookViewId="0">
      <pane xSplit="10" ySplit="7" topLeftCell="DI8" activePane="bottomRight" state="frozen"/>
      <selection activeCell="E1" sqref="E1"/>
      <selection pane="topRight" activeCell="J1" sqref="J1"/>
      <selection pane="bottomLeft" activeCell="E7" sqref="E7"/>
      <selection pane="bottomRight" activeCell="EK39" sqref="EK39"/>
    </sheetView>
  </sheetViews>
  <sheetFormatPr baseColWidth="10" defaultColWidth="9.140625" defaultRowHeight="15" outlineLevelRow="1" outlineLevelCol="2"/>
  <cols>
    <col min="1" max="1" width="20.140625" style="184" hidden="1" customWidth="1" outlineLevel="1"/>
    <col min="2" max="2" width="13.42578125" style="361" hidden="1" customWidth="1" outlineLevel="1"/>
    <col min="3" max="3" width="10.140625" style="361" hidden="1" customWidth="1" outlineLevel="1"/>
    <col min="4" max="4" width="4.85546875" style="40" hidden="1" customWidth="1" outlineLevel="1"/>
    <col min="5" max="5" width="1.7109375" style="13" customWidth="1" collapsed="1"/>
    <col min="6" max="6" width="5.7109375" style="25" customWidth="1"/>
    <col min="7" max="7" width="1.7109375" style="25" customWidth="1"/>
    <col min="8" max="8" width="17.28515625" style="25" customWidth="1"/>
    <col min="9" max="9" width="9.5703125" style="304" customWidth="1"/>
    <col min="10" max="10" width="0.85546875" style="25" customWidth="1"/>
    <col min="11" max="11" width="1.7109375" style="25" customWidth="1"/>
    <col min="12" max="12" width="8.7109375" style="25" hidden="1" customWidth="1" outlineLevel="1"/>
    <col min="13" max="13" width="1.7109375" style="25" hidden="1" customWidth="1" outlineLevel="1"/>
    <col min="14" max="14" width="8.7109375" style="25" hidden="1" customWidth="1" outlineLevel="1"/>
    <col min="15" max="15" width="1.7109375" style="25" hidden="1" customWidth="1" outlineLevel="1"/>
    <col min="16" max="16" width="8.7109375" style="25" hidden="1" customWidth="1" outlineLevel="1"/>
    <col min="17" max="17" width="1.7109375" style="25" hidden="1" customWidth="1" outlineLevel="1"/>
    <col min="18" max="18" width="8.7109375" style="25" hidden="1" customWidth="1" outlineLevel="1"/>
    <col min="19" max="19" width="1.7109375" style="25" hidden="1" customWidth="1" outlineLevel="1"/>
    <col min="20" max="20" width="8.7109375" style="25" hidden="1" customWidth="1" outlineLevel="1"/>
    <col min="21" max="21" width="1.7109375" style="25" hidden="1" customWidth="1" outlineLevel="1"/>
    <col min="22" max="22" width="8.7109375" style="25" hidden="1" customWidth="1" outlineLevel="1"/>
    <col min="23" max="23" width="1.7109375" style="25" hidden="1" customWidth="1" outlineLevel="1" collapsed="1"/>
    <col min="24" max="24" width="8.7109375" style="25" hidden="1" customWidth="1" outlineLevel="1"/>
    <col min="25" max="25" width="1.7109375" style="25" hidden="1" customWidth="1" outlineLevel="1"/>
    <col min="26" max="26" width="8.7109375" style="25" hidden="1" customWidth="1" outlineLevel="1"/>
    <col min="27" max="27" width="1.7109375" style="25" hidden="1" customWidth="1" outlineLevel="1"/>
    <col min="28" max="28" width="8.7109375" style="25" hidden="1" customWidth="1" outlineLevel="1"/>
    <col min="29" max="29" width="1.7109375" style="25" hidden="1" customWidth="1" outlineLevel="1"/>
    <col min="30" max="30" width="8.7109375" style="25" hidden="1" customWidth="1" outlineLevel="1"/>
    <col min="31" max="31" width="1.7109375" style="25" hidden="1" customWidth="1" outlineLevel="1"/>
    <col min="32" max="32" width="8.7109375" style="25" hidden="1" customWidth="1" outlineLevel="1"/>
    <col min="33" max="33" width="1.7109375" style="25" hidden="1" customWidth="1" outlineLevel="1" collapsed="1"/>
    <col min="34" max="34" width="8.7109375" style="25" hidden="1" customWidth="1" outlineLevel="1"/>
    <col min="35" max="35" width="1.7109375" style="25" hidden="1" customWidth="1" outlineLevel="1"/>
    <col min="36" max="36" width="8.7109375" style="25" hidden="1" customWidth="1" outlineLevel="1"/>
    <col min="37" max="37" width="1.7109375" style="25" hidden="1" customWidth="1" outlineLevel="1"/>
    <col min="38" max="38" width="8.7109375" style="25" hidden="1" customWidth="1" outlineLevel="1"/>
    <col min="39" max="39" width="1.7109375" style="25" hidden="1" customWidth="1" outlineLevel="1"/>
    <col min="40" max="40" width="8.7109375" style="25" hidden="1" customWidth="1" outlineLevel="1" collapsed="1"/>
    <col min="41" max="41" width="1.7109375" style="25" hidden="1" customWidth="1" outlineLevel="1"/>
    <col min="42" max="42" width="8.7109375" style="25" hidden="1" customWidth="1" outlineLevel="1"/>
    <col min="43" max="43" width="1.7109375" style="25" hidden="1" customWidth="1" outlineLevel="1"/>
    <col min="44" max="44" width="8.7109375" style="25" hidden="1" customWidth="1" outlineLevel="1" collapsed="1"/>
    <col min="45" max="45" width="1.7109375" style="25" hidden="1" customWidth="1" outlineLevel="1"/>
    <col min="46" max="46" width="8.7109375" style="25" hidden="1" customWidth="1" outlineLevel="1" collapsed="1"/>
    <col min="47" max="47" width="1.7109375" style="25" hidden="1" customWidth="1" outlineLevel="1"/>
    <col min="48" max="48" width="8.7109375" style="25" hidden="1" customWidth="1" outlineLevel="1"/>
    <col min="49" max="49" width="1.7109375" style="25" hidden="1" customWidth="1" outlineLevel="1"/>
    <col min="50" max="50" width="8.7109375" style="25" hidden="1" customWidth="1" outlineLevel="1"/>
    <col min="51" max="51" width="1.7109375" style="25" hidden="1" customWidth="1" outlineLevel="1"/>
    <col min="52" max="52" width="8.7109375" style="25" hidden="1" customWidth="1" outlineLevel="1"/>
    <col min="53" max="53" width="1.7109375" style="25" hidden="1" customWidth="1" outlineLevel="1"/>
    <col min="54" max="54" width="8.7109375" style="25" hidden="1" customWidth="1" outlineLevel="1"/>
    <col min="55" max="55" width="1.7109375" style="25" hidden="1" customWidth="1" outlineLevel="1"/>
    <col min="56" max="56" width="8.7109375" style="25" hidden="1" customWidth="1" outlineLevel="1" collapsed="1"/>
    <col min="57" max="57" width="1.7109375" style="25" hidden="1" customWidth="1" outlineLevel="1"/>
    <col min="58" max="58" width="8.7109375" style="25" hidden="1" customWidth="1" outlineLevel="1"/>
    <col min="59" max="59" width="1.7109375" style="25" hidden="1" customWidth="1" outlineLevel="1"/>
    <col min="60" max="60" width="8.7109375" style="25" hidden="1" customWidth="1" outlineLevel="1"/>
    <col min="61" max="61" width="1.7109375" style="25" hidden="1" customWidth="1" outlineLevel="1"/>
    <col min="62" max="62" width="8.7109375" style="25" hidden="1" customWidth="1" outlineLevel="1" collapsed="1"/>
    <col min="63" max="63" width="1.7109375" style="25" hidden="1" customWidth="1" outlineLevel="1"/>
    <col min="64" max="64" width="8.28515625" style="33" customWidth="1" collapsed="1"/>
    <col min="65" max="65" width="8.28515625" style="25" customWidth="1" collapsed="1"/>
    <col min="66" max="66" width="1.7109375" style="13" customWidth="1"/>
    <col min="67" max="67" width="11.7109375" style="25" customWidth="1"/>
    <col min="68" max="68" width="1.7109375" style="21" customWidth="1"/>
    <col min="69" max="70" width="8.7109375" style="25" hidden="1" customWidth="1" outlineLevel="1"/>
    <col min="71" max="71" width="1.7109375" style="25" hidden="1" customWidth="1" outlineLevel="1"/>
    <col min="72" max="72" width="8.7109375" style="25" customWidth="1" collapsed="1"/>
    <col min="73" max="73" width="1.7109375" style="25" customWidth="1"/>
    <col min="74" max="74" width="8.28515625" style="25" customWidth="1" outlineLevel="1"/>
    <col min="75" max="75" width="8.28515625" style="25" customWidth="1" outlineLevel="1" collapsed="1"/>
    <col min="76" max="76" width="8.28515625" style="25" customWidth="1" outlineLevel="1"/>
    <col min="77" max="77" width="1.7109375" style="25" customWidth="1" outlineLevel="1"/>
    <col min="78" max="78" width="11.7109375" style="25" customWidth="1"/>
    <col min="79" max="79" width="1.7109375" style="21" customWidth="1"/>
    <col min="80" max="81" width="8.7109375" style="25" customWidth="1" outlineLevel="2"/>
    <col min="82" max="82" width="1.7109375" style="21" customWidth="1" outlineLevel="2"/>
    <col min="83" max="83" width="8.7109375" style="25" customWidth="1" outlineLevel="1"/>
    <col min="84" max="84" width="1.7109375" style="25" customWidth="1" outlineLevel="1"/>
    <col min="85" max="87" width="8.28515625" style="21" customWidth="1" outlineLevel="1"/>
    <col min="88" max="88" width="1.7109375" style="21" customWidth="1" outlineLevel="1"/>
    <col min="89" max="89" width="11.7109375" style="25" customWidth="1"/>
    <col min="90" max="90" width="1.7109375" style="21" customWidth="1"/>
    <col min="91" max="92" width="8.7109375" style="25" customWidth="1" outlineLevel="2"/>
    <col min="93" max="93" width="1.7109375" style="12" customWidth="1" outlineLevel="2"/>
    <col min="94" max="94" width="8.7109375" style="25" customWidth="1" outlineLevel="1"/>
    <col min="95" max="95" width="1.7109375" style="25" customWidth="1" outlineLevel="1"/>
    <col min="96" max="98" width="8.28515625" style="21" customWidth="1" outlineLevel="1"/>
    <col min="99" max="99" width="1.7109375" style="21" customWidth="1" outlineLevel="1" collapsed="1"/>
    <col min="100" max="100" width="11.7109375" style="25" customWidth="1"/>
    <col min="101" max="101" width="1.7109375" style="21" customWidth="1"/>
    <col min="102" max="103" width="8.7109375" style="25" customWidth="1" outlineLevel="2"/>
    <col min="104" max="104" width="1.7109375" style="26" customWidth="1" outlineLevel="2"/>
    <col min="105" max="105" width="8.7109375" style="25" customWidth="1" outlineLevel="1"/>
    <col min="106" max="106" width="1.7109375" style="25" customWidth="1" outlineLevel="1"/>
    <col min="107" max="107" width="11.7109375" style="25" customWidth="1"/>
    <col min="108" max="108" width="1.7109375" style="21" customWidth="1" outlineLevel="1"/>
    <col min="109" max="110" width="9.7109375" style="25" customWidth="1" outlineLevel="1"/>
    <col min="111" max="111" width="1.7109375" style="25" customWidth="1"/>
    <col min="112" max="112" width="8.7109375" style="25" customWidth="1"/>
    <col min="113" max="114" width="3.7109375" style="64" customWidth="1"/>
    <col min="115" max="115" width="8.28515625" style="21" customWidth="1" collapsed="1"/>
    <col min="116" max="116" width="8.28515625" style="21" customWidth="1"/>
    <col min="117" max="117" width="1.7109375" style="13" customWidth="1"/>
    <col min="118" max="118" width="11.7109375" style="25" customWidth="1"/>
    <col min="119" max="119" width="1.7109375" style="21" customWidth="1"/>
    <col min="120" max="122" width="8.28515625" style="21" customWidth="1" outlineLevel="1"/>
    <col min="123" max="123" width="1.7109375" style="25" customWidth="1" outlineLevel="1"/>
    <col min="124" max="124" width="11.7109375" style="25" customWidth="1"/>
    <col min="125" max="125" width="1.7109375" style="21" customWidth="1"/>
    <col min="126" max="128" width="8.28515625" style="21" customWidth="1" outlineLevel="1"/>
    <col min="129" max="129" width="1.7109375" style="21" customWidth="1" outlineLevel="1"/>
    <col min="130" max="130" width="11.7109375" style="25" customWidth="1"/>
    <col min="131" max="131" width="1.7109375" style="21" customWidth="1"/>
    <col min="132" max="132" width="8.28515625" style="21" customWidth="1" outlineLevel="1" collapsed="1"/>
    <col min="133" max="134" width="8.28515625" style="21" customWidth="1" outlineLevel="1"/>
    <col min="135" max="135" width="1.7109375" style="21" customWidth="1" outlineLevel="1" collapsed="1"/>
    <col min="136" max="136" width="11.7109375" style="25" customWidth="1"/>
    <col min="137" max="137" width="1.7109375" style="21" customWidth="1"/>
    <col min="138" max="138" width="11.7109375" style="25" customWidth="1"/>
    <col min="139" max="140" width="3.7109375" style="64" customWidth="1"/>
    <col min="141" max="141" width="132.85546875" style="27" customWidth="1"/>
    <col min="142" max="142" width="9.140625" style="12" customWidth="1"/>
    <col min="143" max="143" width="9.28515625" style="33" hidden="1" customWidth="1" outlineLevel="1" collapsed="1"/>
    <col min="144" max="144" width="9.28515625" style="25" hidden="1" customWidth="1" outlineLevel="1" collapsed="1"/>
    <col min="145" max="145" width="1.7109375" style="13" hidden="1" customWidth="1" outlineLevel="1"/>
    <col min="146" max="146" width="15.7109375" style="25" hidden="1" customWidth="1" outlineLevel="1" collapsed="1"/>
    <col min="147" max="147" width="1.7109375" style="21" hidden="1" customWidth="1" outlineLevel="1"/>
    <col min="148" max="149" width="13.7109375" style="25" hidden="1" customWidth="1" outlineLevel="1"/>
    <col min="150" max="150" width="1.7109375" style="25" hidden="1" customWidth="1" outlineLevel="1"/>
    <col min="151" max="151" width="9.28515625" style="25" hidden="1" customWidth="1" outlineLevel="1" collapsed="1"/>
    <col min="152" max="152" width="1.7109375" style="25" hidden="1" customWidth="1" outlineLevel="1"/>
    <col min="153" max="153" width="9.28515625" style="25" hidden="1" customWidth="1" outlineLevel="1"/>
    <col min="154" max="154" width="9.28515625" style="25" hidden="1" customWidth="1" outlineLevel="1" collapsed="1"/>
    <col min="155" max="155" width="9.28515625" style="25" hidden="1" customWidth="1" outlineLevel="1"/>
    <col min="156" max="156" width="1.7109375" style="25" hidden="1" customWidth="1" outlineLevel="1"/>
    <col min="157" max="157" width="15.7109375" style="25" hidden="1" customWidth="1" outlineLevel="1" collapsed="1"/>
    <col min="158" max="158" width="1.7109375" style="21" hidden="1" customWidth="1" outlineLevel="1"/>
    <col min="159" max="160" width="13.7109375" style="25" hidden="1" customWidth="1" outlineLevel="1"/>
    <col min="161" max="161" width="1.7109375" style="21" hidden="1" customWidth="1" outlineLevel="1"/>
    <col min="162" max="162" width="9.28515625" style="25" hidden="1" customWidth="1" outlineLevel="1" collapsed="1"/>
    <col min="163" max="163" width="1.7109375" style="25" hidden="1" customWidth="1" outlineLevel="1" collapsed="1"/>
    <col min="164" max="164" width="9.28515625" style="21" hidden="1" customWidth="1" outlineLevel="1" collapsed="1"/>
    <col min="165" max="166" width="9.28515625" style="21" hidden="1" customWidth="1" outlineLevel="1"/>
    <col min="167" max="167" width="1.7109375" style="21" hidden="1" customWidth="1" outlineLevel="1"/>
    <col min="168" max="168" width="15.7109375" style="25" hidden="1" customWidth="1" outlineLevel="1" collapsed="1"/>
    <col min="169" max="169" width="1.7109375" style="21" hidden="1" customWidth="1" outlineLevel="1"/>
    <col min="170" max="171" width="10.28515625" style="25" hidden="1" customWidth="1" outlineLevel="1"/>
    <col min="172" max="172" width="1.7109375" style="12" hidden="1" customWidth="1" outlineLevel="1"/>
    <col min="173" max="173" width="9.28515625" style="25" hidden="1" customWidth="1" outlineLevel="1" collapsed="1"/>
    <col min="174" max="174" width="1.7109375" style="25" hidden="1" customWidth="1" outlineLevel="1"/>
    <col min="175" max="177" width="9.28515625" style="21" hidden="1" customWidth="1" outlineLevel="1"/>
    <col min="178" max="178" width="1.7109375" style="21" hidden="1" customWidth="1" outlineLevel="1" collapsed="1"/>
    <col min="179" max="179" width="15.7109375" style="25" hidden="1" customWidth="1" outlineLevel="1" collapsed="1"/>
    <col min="180" max="180" width="1.7109375" style="21" hidden="1" customWidth="1" outlineLevel="1"/>
    <col min="181" max="182" width="13.7109375" style="25" hidden="1" customWidth="1" outlineLevel="1"/>
    <col min="183" max="183" width="1.7109375" style="26" hidden="1" customWidth="1" outlineLevel="1"/>
    <col min="184" max="184" width="9.28515625" style="25" hidden="1" customWidth="1" outlineLevel="1" collapsed="1"/>
    <col min="185" max="185" width="1.7109375" style="25" hidden="1" customWidth="1" outlineLevel="1"/>
    <col min="186" max="186" width="15.7109375" style="25" hidden="1" customWidth="1" outlineLevel="1" collapsed="1"/>
    <col min="187" max="187" width="1.7109375" style="25" hidden="1" customWidth="1" outlineLevel="1"/>
    <col min="188" max="188" width="9.28515625" style="25" hidden="1" customWidth="1" outlineLevel="1"/>
    <col min="189" max="191" width="9.140625" style="12" hidden="1" customWidth="1" outlineLevel="1"/>
    <col min="192" max="192" width="9.140625" style="12" customWidth="1" collapsed="1"/>
    <col min="193" max="263" width="9.140625" style="12" customWidth="1"/>
    <col min="264" max="16384" width="9.140625" style="12"/>
  </cols>
  <sheetData>
    <row r="1" spans="1:263" s="8" customFormat="1" ht="13.5" hidden="1" customHeight="1" outlineLevel="1">
      <c r="A1" s="40"/>
      <c r="B1" s="40"/>
      <c r="C1" s="40"/>
      <c r="D1" s="357"/>
      <c r="E1" s="36"/>
      <c r="F1" s="6"/>
      <c r="G1" s="6"/>
      <c r="H1" s="6"/>
      <c r="I1" s="29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427" t="s">
        <v>84</v>
      </c>
      <c r="BM1" s="427" t="s">
        <v>85</v>
      </c>
      <c r="BN1" s="428"/>
      <c r="BO1" s="427" t="s">
        <v>95</v>
      </c>
      <c r="BP1" s="428"/>
      <c r="BQ1" s="428"/>
      <c r="BR1" s="428"/>
      <c r="BS1" s="428"/>
      <c r="BT1" s="428"/>
      <c r="BU1" s="428"/>
      <c r="BV1" s="427" t="s">
        <v>86</v>
      </c>
      <c r="BW1" s="427" t="s">
        <v>87</v>
      </c>
      <c r="BX1" s="427" t="s">
        <v>88</v>
      </c>
      <c r="BY1" s="428"/>
      <c r="BZ1" s="427" t="s">
        <v>96</v>
      </c>
      <c r="CA1" s="428"/>
      <c r="CB1" s="428"/>
      <c r="CC1" s="428"/>
      <c r="CD1" s="428"/>
      <c r="CE1" s="428"/>
      <c r="CF1" s="428"/>
      <c r="CG1" s="427" t="s">
        <v>89</v>
      </c>
      <c r="CH1" s="427" t="s">
        <v>90</v>
      </c>
      <c r="CI1" s="427" t="s">
        <v>91</v>
      </c>
      <c r="CJ1" s="428"/>
      <c r="CK1" s="427" t="s">
        <v>97</v>
      </c>
      <c r="CL1" s="428"/>
      <c r="CM1" s="428"/>
      <c r="CN1" s="428"/>
      <c r="CO1" s="428"/>
      <c r="CP1" s="428"/>
      <c r="CQ1" s="428"/>
      <c r="CR1" s="427" t="s">
        <v>92</v>
      </c>
      <c r="CS1" s="427" t="s">
        <v>93</v>
      </c>
      <c r="CT1" s="427" t="s">
        <v>94</v>
      </c>
      <c r="CU1" s="428"/>
      <c r="CV1" s="427" t="s">
        <v>98</v>
      </c>
      <c r="CW1" s="428"/>
      <c r="CX1" s="428"/>
      <c r="CY1" s="428"/>
      <c r="CZ1" s="428"/>
      <c r="DA1" s="428"/>
      <c r="DB1" s="428"/>
      <c r="DC1" s="427" t="s">
        <v>99</v>
      </c>
      <c r="DD1" s="292"/>
      <c r="DE1" s="292"/>
      <c r="DF1" s="292"/>
      <c r="DG1" s="292"/>
      <c r="DH1" s="292"/>
      <c r="DI1" s="292"/>
      <c r="DJ1" s="292"/>
      <c r="DK1" s="292"/>
      <c r="DL1" s="292"/>
      <c r="DM1" s="292"/>
      <c r="DN1" s="292"/>
      <c r="DO1" s="292"/>
      <c r="DP1" s="292"/>
      <c r="DQ1" s="292"/>
      <c r="DR1" s="292"/>
      <c r="DS1" s="292"/>
      <c r="DT1" s="292"/>
      <c r="DU1" s="292"/>
      <c r="DV1" s="292"/>
      <c r="DW1" s="292"/>
      <c r="DX1" s="292"/>
      <c r="DY1" s="292"/>
      <c r="DZ1" s="292"/>
      <c r="EA1" s="292"/>
      <c r="EB1" s="292"/>
      <c r="EC1" s="292"/>
      <c r="ED1" s="292"/>
      <c r="EE1" s="292"/>
      <c r="EF1" s="292"/>
      <c r="EG1" s="292"/>
      <c r="EH1" s="292"/>
      <c r="EI1" s="6"/>
      <c r="EJ1" s="6"/>
      <c r="EK1" s="11"/>
      <c r="EL1" s="4"/>
      <c r="EM1" s="29"/>
      <c r="EN1" s="6"/>
      <c r="EO1" s="6"/>
      <c r="EP1" s="6"/>
      <c r="EQ1" s="6"/>
      <c r="ER1" s="6"/>
      <c r="ES1" s="6"/>
      <c r="ET1" s="6"/>
      <c r="EU1" s="6"/>
      <c r="EV1" s="6"/>
      <c r="EW1" s="28"/>
      <c r="EX1" s="28"/>
      <c r="EY1" s="6"/>
      <c r="EZ1" s="6"/>
      <c r="FA1" s="6"/>
      <c r="FB1" s="6"/>
      <c r="FC1" s="6"/>
      <c r="FD1" s="6"/>
      <c r="FE1" s="6"/>
      <c r="FF1" s="6"/>
      <c r="FG1" s="6"/>
      <c r="FH1" s="5"/>
      <c r="FI1" s="6"/>
      <c r="FJ1" s="6"/>
      <c r="FK1" s="6"/>
      <c r="FL1" s="6"/>
      <c r="FM1" s="6"/>
      <c r="FN1" s="6"/>
      <c r="FO1" s="6"/>
      <c r="FP1" s="4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143"/>
      <c r="GH1" s="143"/>
      <c r="GI1" s="143"/>
      <c r="GJ1" s="143"/>
      <c r="GK1" s="143"/>
      <c r="GL1" s="143"/>
      <c r="GM1" s="143"/>
      <c r="GN1" s="143"/>
      <c r="GO1" s="143"/>
      <c r="GP1" s="143"/>
      <c r="GQ1" s="143"/>
      <c r="GR1" s="143"/>
      <c r="GS1" s="143"/>
      <c r="GT1" s="143"/>
      <c r="GU1" s="143"/>
      <c r="GV1" s="143"/>
      <c r="GW1" s="143"/>
      <c r="GX1" s="143"/>
      <c r="GY1" s="143"/>
      <c r="GZ1" s="143"/>
      <c r="HA1" s="143"/>
      <c r="HB1" s="143"/>
      <c r="HC1" s="143"/>
      <c r="HD1" s="143"/>
      <c r="HE1" s="143"/>
      <c r="HF1" s="143"/>
      <c r="HG1" s="143"/>
      <c r="HH1" s="143"/>
      <c r="HI1" s="143"/>
      <c r="HJ1" s="143"/>
      <c r="HK1" s="143"/>
      <c r="HL1" s="143"/>
      <c r="HM1" s="143"/>
      <c r="HN1" s="143"/>
      <c r="HO1" s="143"/>
      <c r="HP1" s="143"/>
      <c r="HQ1" s="143"/>
      <c r="HR1" s="143"/>
      <c r="HS1" s="143"/>
      <c r="HT1" s="143"/>
      <c r="HU1" s="143"/>
      <c r="HV1" s="143"/>
      <c r="HW1" s="143"/>
      <c r="HX1" s="143"/>
      <c r="HY1" s="143"/>
      <c r="HZ1" s="143"/>
      <c r="IA1" s="143"/>
      <c r="IB1" s="143"/>
      <c r="IC1" s="143"/>
      <c r="ID1" s="143"/>
      <c r="IE1" s="143"/>
      <c r="IF1" s="143"/>
      <c r="IG1" s="143"/>
      <c r="IH1" s="143"/>
      <c r="II1" s="143"/>
      <c r="IJ1" s="143"/>
      <c r="IK1" s="143"/>
      <c r="IL1" s="143"/>
      <c r="IM1" s="143"/>
      <c r="IN1" s="143"/>
      <c r="IO1" s="143"/>
      <c r="IP1" s="143"/>
      <c r="IQ1" s="143"/>
      <c r="IR1" s="143"/>
      <c r="IS1" s="143"/>
      <c r="IT1" s="143"/>
      <c r="IU1" s="143"/>
      <c r="IV1" s="143"/>
      <c r="IW1" s="143"/>
      <c r="IX1" s="143"/>
      <c r="IY1" s="143"/>
      <c r="IZ1" s="143"/>
      <c r="JA1" s="143"/>
      <c r="JB1" s="143"/>
      <c r="JC1" s="143"/>
    </row>
    <row r="2" spans="1:263" s="8" customFormat="1" ht="27" customHeight="1" collapsed="1">
      <c r="A2" s="355"/>
      <c r="B2" s="40"/>
      <c r="C2" s="40"/>
      <c r="D2" s="356"/>
      <c r="E2" s="1"/>
      <c r="F2" s="7" t="s">
        <v>67</v>
      </c>
      <c r="G2" s="7"/>
      <c r="H2" s="7"/>
      <c r="I2" s="29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M2" s="6"/>
      <c r="AN2" s="6"/>
      <c r="AO2" s="6"/>
      <c r="AP2" s="6"/>
      <c r="AQ2" s="6"/>
      <c r="AR2" s="6"/>
      <c r="AS2" s="6"/>
      <c r="AT2" s="6"/>
      <c r="AU2" s="6"/>
      <c r="AV2" s="28"/>
      <c r="AW2" s="6"/>
      <c r="AX2" s="6"/>
      <c r="AY2" s="6"/>
      <c r="AZ2" s="28"/>
      <c r="BA2" s="6"/>
      <c r="BB2" s="6"/>
      <c r="BC2" s="6"/>
      <c r="BD2" s="6"/>
      <c r="BE2" s="6"/>
      <c r="BF2" s="28"/>
      <c r="BG2" s="6"/>
      <c r="BH2" s="6"/>
      <c r="BI2" s="6"/>
      <c r="BJ2" s="28"/>
      <c r="BK2" s="6"/>
      <c r="BL2" s="29"/>
      <c r="BN2" s="6"/>
      <c r="BO2" s="6" t="s">
        <v>33</v>
      </c>
      <c r="BP2" s="9"/>
      <c r="BQ2" s="9"/>
      <c r="BR2" s="9"/>
      <c r="BS2" s="6"/>
      <c r="BT2" s="6"/>
      <c r="BU2" s="6"/>
      <c r="BV2" s="10"/>
      <c r="BW2" s="10"/>
      <c r="BX2" s="10"/>
      <c r="BY2" s="6"/>
      <c r="BZ2" s="6"/>
      <c r="CA2" s="9"/>
      <c r="CB2" s="9"/>
      <c r="CC2" s="9"/>
      <c r="CD2" s="9"/>
      <c r="CE2" s="6"/>
      <c r="CF2" s="6"/>
      <c r="CG2" s="9"/>
      <c r="CH2" s="9"/>
      <c r="CI2" s="9"/>
      <c r="CJ2" s="9"/>
      <c r="CK2" s="9"/>
      <c r="CL2" s="9"/>
      <c r="CM2" s="9"/>
      <c r="CN2" s="9"/>
      <c r="CO2" s="4"/>
      <c r="CP2" s="6"/>
      <c r="CQ2" s="6"/>
      <c r="CR2" s="10"/>
      <c r="CS2" s="10"/>
      <c r="CT2" s="10"/>
      <c r="CU2" s="6"/>
      <c r="CV2" s="6"/>
      <c r="CW2" s="9"/>
      <c r="CX2" s="9"/>
      <c r="CY2" s="9"/>
      <c r="CZ2" s="6"/>
      <c r="DA2" s="6"/>
      <c r="DB2" s="6"/>
      <c r="DC2" s="6"/>
      <c r="DD2" s="9"/>
      <c r="DE2" s="9"/>
      <c r="DF2" s="9"/>
      <c r="DG2" s="6"/>
      <c r="DH2" s="6"/>
      <c r="DI2" s="6"/>
      <c r="DJ2" s="6"/>
      <c r="DK2" s="9"/>
      <c r="DL2" s="9"/>
      <c r="DM2" s="6"/>
      <c r="DN2" s="6"/>
      <c r="DO2" s="9"/>
      <c r="DP2" s="9"/>
      <c r="DQ2" s="9"/>
      <c r="DR2" s="9"/>
      <c r="DS2" s="6"/>
      <c r="DT2" s="6"/>
      <c r="DU2" s="9"/>
      <c r="DV2" s="9"/>
      <c r="DW2" s="9"/>
      <c r="DX2" s="9"/>
      <c r="DY2" s="9"/>
      <c r="DZ2" s="9"/>
      <c r="EA2" s="9"/>
      <c r="EB2" s="10"/>
      <c r="EC2" s="10"/>
      <c r="ED2" s="10"/>
      <c r="EE2" s="6"/>
      <c r="EF2" s="6"/>
      <c r="EG2" s="9"/>
      <c r="EH2" s="6"/>
      <c r="EI2" s="6"/>
      <c r="EJ2" s="6"/>
      <c r="EK2" s="11"/>
      <c r="EL2" s="4"/>
      <c r="EM2" s="29"/>
      <c r="EN2" s="29"/>
      <c r="EO2" s="29"/>
      <c r="EP2" s="29"/>
      <c r="EQ2" s="29"/>
      <c r="ER2" s="29"/>
      <c r="ES2" s="29"/>
      <c r="ET2" s="29"/>
      <c r="EU2" s="29"/>
      <c r="EV2" s="29"/>
      <c r="EW2" s="29"/>
      <c r="EX2" s="29"/>
      <c r="EY2" s="29"/>
      <c r="EZ2" s="29"/>
      <c r="FA2" s="29"/>
      <c r="FB2" s="29"/>
      <c r="FC2" s="29"/>
      <c r="FD2" s="29"/>
      <c r="FE2" s="29"/>
      <c r="FF2" s="29"/>
      <c r="FG2" s="29"/>
      <c r="FH2" s="29"/>
      <c r="FI2" s="29"/>
      <c r="FJ2" s="29"/>
      <c r="FK2" s="29"/>
      <c r="FL2" s="29"/>
      <c r="FM2" s="29"/>
      <c r="FN2" s="29"/>
      <c r="FO2" s="29"/>
      <c r="FP2" s="29"/>
      <c r="FQ2" s="29"/>
      <c r="FR2" s="29"/>
      <c r="FS2" s="29"/>
      <c r="FT2" s="29"/>
      <c r="FU2" s="29"/>
      <c r="FV2" s="29"/>
      <c r="FW2" s="29"/>
      <c r="FX2" s="29"/>
      <c r="FY2" s="29"/>
      <c r="FZ2" s="29"/>
      <c r="GA2" s="29"/>
      <c r="GB2" s="29"/>
      <c r="GC2" s="29"/>
      <c r="GD2" s="29"/>
      <c r="GE2" s="29"/>
      <c r="GF2" s="29"/>
      <c r="GG2" s="143"/>
      <c r="GH2" s="143"/>
      <c r="GI2" s="143"/>
      <c r="GJ2" s="143"/>
      <c r="GK2" s="143"/>
      <c r="GL2" s="143"/>
      <c r="GM2" s="143"/>
      <c r="GN2" s="143"/>
      <c r="GO2" s="143"/>
      <c r="GP2" s="143"/>
      <c r="GQ2" s="143"/>
      <c r="GR2" s="143"/>
      <c r="GS2" s="143"/>
      <c r="GT2" s="143"/>
      <c r="GU2" s="143"/>
      <c r="GV2" s="143"/>
      <c r="GW2" s="143"/>
      <c r="GX2" s="143"/>
      <c r="GY2" s="143"/>
      <c r="GZ2" s="143"/>
      <c r="HA2" s="143"/>
      <c r="HB2" s="143"/>
      <c r="HC2" s="143"/>
      <c r="HD2" s="143"/>
      <c r="HE2" s="143"/>
      <c r="HF2" s="143"/>
      <c r="HG2" s="143"/>
      <c r="HH2" s="143"/>
      <c r="HI2" s="143"/>
      <c r="HJ2" s="143"/>
      <c r="HK2" s="143"/>
      <c r="HL2" s="143"/>
      <c r="HM2" s="143"/>
      <c r="HN2" s="143"/>
      <c r="HO2" s="143"/>
      <c r="HP2" s="143"/>
      <c r="HQ2" s="143"/>
      <c r="HR2" s="143"/>
      <c r="HS2" s="143"/>
      <c r="HT2" s="143"/>
      <c r="HU2" s="143"/>
      <c r="HV2" s="143"/>
      <c r="HW2" s="143"/>
      <c r="HX2" s="143"/>
      <c r="HY2" s="143"/>
      <c r="HZ2" s="143"/>
      <c r="IA2" s="143"/>
      <c r="IB2" s="143"/>
      <c r="IC2" s="143"/>
      <c r="ID2" s="143"/>
      <c r="IE2" s="143"/>
      <c r="IF2" s="143"/>
      <c r="IG2" s="143"/>
      <c r="IH2" s="143"/>
      <c r="II2" s="143"/>
      <c r="IJ2" s="143"/>
      <c r="IK2" s="143"/>
      <c r="IL2" s="143"/>
      <c r="IM2" s="143"/>
      <c r="IN2" s="143"/>
      <c r="IO2" s="143"/>
      <c r="IP2" s="143"/>
      <c r="IQ2" s="143"/>
      <c r="IR2" s="143"/>
      <c r="IS2" s="143"/>
      <c r="IT2" s="143"/>
      <c r="IU2" s="143"/>
      <c r="IV2" s="143"/>
      <c r="IW2" s="143"/>
      <c r="IX2" s="143"/>
      <c r="IY2" s="143"/>
      <c r="IZ2" s="143"/>
      <c r="JA2" s="143"/>
      <c r="JB2" s="143"/>
      <c r="JC2" s="143"/>
    </row>
    <row r="3" spans="1:263" s="8" customFormat="1" ht="13.5" customHeight="1">
      <c r="A3" s="40"/>
      <c r="B3" s="40"/>
      <c r="C3" s="40"/>
      <c r="D3" s="357"/>
      <c r="E3" s="36"/>
      <c r="F3" s="6"/>
      <c r="G3" s="6"/>
      <c r="H3" s="6"/>
      <c r="I3" s="29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292"/>
      <c r="BM3" s="292"/>
      <c r="BN3" s="292"/>
      <c r="BO3" s="292"/>
      <c r="BP3" s="292"/>
      <c r="BQ3" s="292"/>
      <c r="BR3" s="292"/>
      <c r="BS3" s="292"/>
      <c r="BT3" s="292"/>
      <c r="BU3" s="292"/>
      <c r="BV3" s="292"/>
      <c r="BW3" s="292"/>
      <c r="BX3" s="292"/>
      <c r="BY3" s="292"/>
      <c r="BZ3" s="292"/>
      <c r="CA3" s="292"/>
      <c r="CB3" s="292"/>
      <c r="CC3" s="292"/>
      <c r="CD3" s="292"/>
      <c r="CE3" s="292"/>
      <c r="CF3" s="292"/>
      <c r="CG3" s="292"/>
      <c r="CH3" s="292"/>
      <c r="CI3" s="292"/>
      <c r="CJ3" s="292"/>
      <c r="CK3" s="292"/>
      <c r="CL3" s="292"/>
      <c r="CM3" s="292"/>
      <c r="CN3" s="292"/>
      <c r="CO3" s="292"/>
      <c r="CP3" s="292"/>
      <c r="CQ3" s="292"/>
      <c r="CR3" s="292"/>
      <c r="CS3" s="292"/>
      <c r="CT3" s="292"/>
      <c r="CU3" s="292"/>
      <c r="CV3" s="292"/>
      <c r="CW3" s="292"/>
      <c r="CX3" s="292"/>
      <c r="CY3" s="292"/>
      <c r="CZ3" s="292"/>
      <c r="DA3" s="292"/>
      <c r="DB3" s="292"/>
      <c r="DC3" s="292"/>
      <c r="DD3" s="292"/>
      <c r="DE3" s="292"/>
      <c r="DF3" s="292"/>
      <c r="DG3" s="292"/>
      <c r="DH3" s="292"/>
      <c r="DI3" s="292"/>
      <c r="DJ3" s="292"/>
      <c r="DK3" s="292"/>
      <c r="DL3" s="292"/>
      <c r="DM3" s="292"/>
      <c r="DN3" s="292"/>
      <c r="DO3" s="292"/>
      <c r="DP3" s="292"/>
      <c r="DQ3" s="292"/>
      <c r="DR3" s="292"/>
      <c r="DS3" s="292"/>
      <c r="DT3" s="292"/>
      <c r="DU3" s="292"/>
      <c r="DV3" s="292"/>
      <c r="DW3" s="292"/>
      <c r="DX3" s="292"/>
      <c r="DY3" s="292"/>
      <c r="DZ3" s="292"/>
      <c r="EA3" s="292"/>
      <c r="EB3" s="292"/>
      <c r="EC3" s="292"/>
      <c r="ED3" s="292"/>
      <c r="EE3" s="292"/>
      <c r="EF3" s="292"/>
      <c r="EG3" s="292"/>
      <c r="EH3" s="292"/>
      <c r="EI3" s="6"/>
      <c r="EJ3" s="6"/>
      <c r="EK3" s="11"/>
      <c r="EL3" s="4"/>
      <c r="EM3" s="29"/>
      <c r="EN3" s="6"/>
      <c r="EO3" s="6"/>
      <c r="EP3" s="6"/>
      <c r="EQ3" s="6"/>
      <c r="ER3" s="6"/>
      <c r="ES3" s="6"/>
      <c r="ET3" s="6"/>
      <c r="EU3" s="6"/>
      <c r="EV3" s="6"/>
      <c r="EW3" s="28"/>
      <c r="EX3" s="28"/>
      <c r="EY3" s="6"/>
      <c r="EZ3" s="6"/>
      <c r="FA3" s="6"/>
      <c r="FB3" s="6"/>
      <c r="FC3" s="6"/>
      <c r="FD3" s="6"/>
      <c r="FE3" s="6"/>
      <c r="FF3" s="6"/>
      <c r="FG3" s="6"/>
      <c r="FH3" s="5"/>
      <c r="FI3" s="6"/>
      <c r="FJ3" s="6"/>
      <c r="FK3" s="6"/>
      <c r="FL3" s="6"/>
      <c r="FM3" s="6"/>
      <c r="FN3" s="6"/>
      <c r="FO3" s="6"/>
      <c r="FP3" s="4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143"/>
      <c r="GH3" s="143"/>
      <c r="GI3" s="143"/>
      <c r="GJ3" s="143"/>
      <c r="GK3" s="143"/>
      <c r="GL3" s="143"/>
      <c r="GM3" s="143"/>
      <c r="GN3" s="143"/>
      <c r="GO3" s="143"/>
      <c r="GP3" s="143"/>
      <c r="GQ3" s="143"/>
      <c r="GR3" s="143"/>
      <c r="GS3" s="143"/>
      <c r="GT3" s="143"/>
      <c r="GU3" s="143"/>
      <c r="GV3" s="143"/>
      <c r="GW3" s="143"/>
      <c r="GX3" s="143"/>
      <c r="GY3" s="143"/>
      <c r="GZ3" s="143"/>
      <c r="HA3" s="143"/>
      <c r="HB3" s="143"/>
      <c r="HC3" s="143"/>
      <c r="HD3" s="143"/>
      <c r="HE3" s="143"/>
      <c r="HF3" s="143"/>
      <c r="HG3" s="143"/>
      <c r="HH3" s="143"/>
      <c r="HI3" s="143"/>
      <c r="HJ3" s="143"/>
      <c r="HK3" s="143"/>
      <c r="HL3" s="143"/>
      <c r="HM3" s="143"/>
      <c r="HN3" s="143"/>
      <c r="HO3" s="143"/>
      <c r="HP3" s="143"/>
      <c r="HQ3" s="143"/>
      <c r="HR3" s="143"/>
      <c r="HS3" s="143"/>
      <c r="HT3" s="143"/>
      <c r="HU3" s="143"/>
      <c r="HV3" s="143"/>
      <c r="HW3" s="143"/>
      <c r="HX3" s="143"/>
      <c r="HY3" s="143"/>
      <c r="HZ3" s="143"/>
      <c r="IA3" s="143"/>
      <c r="IB3" s="143"/>
      <c r="IC3" s="143"/>
      <c r="ID3" s="143"/>
      <c r="IE3" s="143"/>
      <c r="IF3" s="143"/>
      <c r="IG3" s="143"/>
      <c r="IH3" s="143"/>
      <c r="II3" s="143"/>
      <c r="IJ3" s="143"/>
      <c r="IK3" s="143"/>
      <c r="IL3" s="143"/>
      <c r="IM3" s="143"/>
      <c r="IN3" s="143"/>
      <c r="IO3" s="143"/>
      <c r="IP3" s="143"/>
      <c r="IQ3" s="143"/>
      <c r="IR3" s="143"/>
      <c r="IS3" s="143"/>
      <c r="IT3" s="143"/>
      <c r="IU3" s="143"/>
      <c r="IV3" s="143"/>
      <c r="IW3" s="143"/>
      <c r="IX3" s="143"/>
      <c r="IY3" s="143"/>
      <c r="IZ3" s="143"/>
      <c r="JA3" s="143"/>
      <c r="JB3" s="143"/>
      <c r="JC3" s="143"/>
    </row>
    <row r="4" spans="1:263" s="8" customFormat="1" ht="37.5" customHeight="1">
      <c r="A4" s="40"/>
      <c r="B4" s="40"/>
      <c r="C4" s="40"/>
      <c r="D4" s="40"/>
      <c r="E4" s="35"/>
      <c r="F4" s="430" t="s">
        <v>6</v>
      </c>
      <c r="G4" s="431"/>
      <c r="H4" s="431"/>
      <c r="I4" s="432"/>
      <c r="J4" s="107"/>
      <c r="K4" s="10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30"/>
      <c r="BA4" s="2"/>
      <c r="BB4" s="2"/>
      <c r="BC4" s="2"/>
      <c r="BD4" s="2"/>
      <c r="BE4" s="2"/>
      <c r="BF4" s="2"/>
      <c r="BG4" s="2"/>
      <c r="BH4" s="2"/>
      <c r="BI4" s="2"/>
      <c r="BJ4" s="30"/>
      <c r="BK4" s="2"/>
      <c r="BL4" s="329"/>
      <c r="BM4" s="330"/>
      <c r="BN4" s="330"/>
      <c r="BO4" s="419" t="s">
        <v>100</v>
      </c>
      <c r="BP4" s="130"/>
      <c r="BQ4" s="130"/>
      <c r="BR4" s="130"/>
      <c r="BS4" s="130"/>
      <c r="BT4" s="331"/>
      <c r="BU4" s="331"/>
      <c r="BV4" s="130"/>
      <c r="BW4" s="130"/>
      <c r="BX4" s="130"/>
      <c r="BY4" s="130"/>
      <c r="BZ4" s="130"/>
      <c r="CA4" s="130"/>
      <c r="CB4" s="130"/>
      <c r="CC4" s="130"/>
      <c r="CD4" s="130"/>
      <c r="CE4" s="331"/>
      <c r="CF4" s="331"/>
      <c r="CG4" s="130"/>
      <c r="CH4" s="130"/>
      <c r="CI4" s="130"/>
      <c r="CJ4" s="130"/>
      <c r="CK4" s="130"/>
      <c r="CL4" s="130"/>
      <c r="CM4" s="130"/>
      <c r="CN4" s="130"/>
      <c r="CO4" s="130"/>
      <c r="CP4" s="331"/>
      <c r="CQ4" s="331"/>
      <c r="CR4" s="130"/>
      <c r="CS4" s="130"/>
      <c r="CT4" s="130"/>
      <c r="CU4" s="130"/>
      <c r="CV4" s="130"/>
      <c r="CW4" s="130"/>
      <c r="CX4" s="130"/>
      <c r="CY4" s="130"/>
      <c r="CZ4" s="130"/>
      <c r="DA4" s="331"/>
      <c r="DB4" s="331"/>
      <c r="DC4" s="332"/>
      <c r="DD4" s="130"/>
      <c r="DE4" s="130"/>
      <c r="DF4" s="130"/>
      <c r="DG4" s="331"/>
      <c r="DH4" s="334"/>
      <c r="DI4" s="2"/>
      <c r="DJ4" s="2"/>
      <c r="DK4" s="337" t="s">
        <v>32</v>
      </c>
      <c r="DL4" s="338"/>
      <c r="DM4" s="338"/>
      <c r="DN4" s="338"/>
      <c r="DO4" s="338"/>
      <c r="DP4" s="338"/>
      <c r="DQ4" s="338"/>
      <c r="DR4" s="338"/>
      <c r="DS4" s="338"/>
      <c r="DT4" s="338"/>
      <c r="DU4" s="338"/>
      <c r="DV4" s="338"/>
      <c r="DW4" s="338"/>
      <c r="DX4" s="338"/>
      <c r="DY4" s="338"/>
      <c r="DZ4" s="338"/>
      <c r="EA4" s="338"/>
      <c r="EB4" s="338"/>
      <c r="EC4" s="338"/>
      <c r="ED4" s="338"/>
      <c r="EE4" s="338"/>
      <c r="EF4" s="338"/>
      <c r="EG4" s="338"/>
      <c r="EH4" s="339"/>
      <c r="EI4" s="2"/>
      <c r="EJ4" s="2"/>
      <c r="EK4" s="433" t="s">
        <v>60</v>
      </c>
      <c r="EL4" s="4"/>
      <c r="EM4" s="166"/>
      <c r="EN4" s="167"/>
      <c r="EO4" s="168"/>
      <c r="EP4" s="164" t="s">
        <v>58</v>
      </c>
      <c r="EQ4" s="130"/>
      <c r="ER4" s="130"/>
      <c r="ES4" s="130"/>
      <c r="ET4" s="130"/>
      <c r="EU4" s="222"/>
      <c r="EV4" s="222"/>
      <c r="EW4" s="130"/>
      <c r="EX4" s="130"/>
      <c r="EY4" s="130"/>
      <c r="EZ4" s="130"/>
      <c r="FA4" s="130"/>
      <c r="FB4" s="130"/>
      <c r="FC4" s="130"/>
      <c r="FD4" s="130"/>
      <c r="FE4" s="130"/>
      <c r="FF4" s="222"/>
      <c r="FG4" s="222"/>
      <c r="FH4" s="130"/>
      <c r="FI4" s="130"/>
      <c r="FJ4" s="130"/>
      <c r="FK4" s="130"/>
      <c r="FL4" s="130"/>
      <c r="FM4" s="130"/>
      <c r="FN4" s="130"/>
      <c r="FO4" s="130"/>
      <c r="FP4" s="130"/>
      <c r="FQ4" s="222"/>
      <c r="FR4" s="222"/>
      <c r="FS4" s="130"/>
      <c r="FT4" s="130"/>
      <c r="FU4" s="130"/>
      <c r="FV4" s="130"/>
      <c r="FW4" s="130"/>
      <c r="FX4" s="130"/>
      <c r="FY4" s="130"/>
      <c r="FZ4" s="130"/>
      <c r="GA4" s="130"/>
      <c r="GB4" s="222"/>
      <c r="GC4" s="222"/>
      <c r="GD4" s="130"/>
      <c r="GE4" s="222"/>
      <c r="GF4" s="223"/>
      <c r="GG4" s="143"/>
      <c r="GH4" s="143"/>
      <c r="GI4" s="143"/>
      <c r="GJ4" s="143"/>
      <c r="GK4" s="143"/>
      <c r="GL4" s="143"/>
      <c r="GM4" s="143"/>
      <c r="GN4" s="143"/>
      <c r="GO4" s="143"/>
      <c r="GP4" s="143"/>
      <c r="GQ4" s="143"/>
      <c r="GR4" s="143"/>
      <c r="GS4" s="143"/>
      <c r="GT4" s="143"/>
      <c r="GU4" s="143"/>
      <c r="GV4" s="143"/>
      <c r="GW4" s="143"/>
      <c r="GX4" s="143"/>
      <c r="GY4" s="143"/>
      <c r="GZ4" s="143"/>
      <c r="HA4" s="143"/>
      <c r="HB4" s="143"/>
      <c r="HC4" s="143"/>
      <c r="HD4" s="143"/>
      <c r="HE4" s="143"/>
      <c r="HF4" s="143"/>
      <c r="HG4" s="143"/>
      <c r="HH4" s="143"/>
      <c r="HI4" s="143"/>
      <c r="HJ4" s="143"/>
      <c r="HK4" s="143"/>
      <c r="HL4" s="143"/>
      <c r="HM4" s="143"/>
      <c r="HN4" s="143"/>
      <c r="HO4" s="143"/>
      <c r="HP4" s="143"/>
      <c r="HQ4" s="143"/>
      <c r="HR4" s="143"/>
      <c r="HS4" s="143"/>
      <c r="HT4" s="143"/>
      <c r="HU4" s="143"/>
      <c r="HV4" s="143"/>
      <c r="HW4" s="143"/>
      <c r="HX4" s="143"/>
      <c r="HY4" s="143"/>
      <c r="HZ4" s="143"/>
      <c r="IA4" s="143"/>
      <c r="IB4" s="143"/>
      <c r="IC4" s="143"/>
      <c r="ID4" s="143"/>
      <c r="IE4" s="143"/>
      <c r="IF4" s="143"/>
      <c r="IG4" s="143"/>
      <c r="IH4" s="143"/>
      <c r="II4" s="143"/>
      <c r="IJ4" s="143"/>
      <c r="IK4" s="143"/>
      <c r="IL4" s="143"/>
      <c r="IM4" s="143"/>
      <c r="IN4" s="143"/>
      <c r="IO4" s="143"/>
      <c r="IP4" s="143"/>
      <c r="IQ4" s="143"/>
      <c r="IR4" s="143"/>
      <c r="IS4" s="143"/>
      <c r="IT4" s="143"/>
      <c r="IU4" s="143"/>
      <c r="IV4" s="143"/>
      <c r="IW4" s="143"/>
      <c r="IX4" s="143"/>
      <c r="IY4" s="143"/>
      <c r="IZ4" s="143"/>
      <c r="JA4" s="143"/>
      <c r="JB4" s="143"/>
      <c r="JC4" s="143"/>
    </row>
    <row r="5" spans="1:263" s="8" customFormat="1" ht="5.0999999999999996" customHeight="1" thickBot="1">
      <c r="A5" s="40"/>
      <c r="B5" s="40"/>
      <c r="C5" s="40"/>
      <c r="D5" s="40"/>
      <c r="E5" s="35"/>
      <c r="F5" s="107"/>
      <c r="G5" s="107"/>
      <c r="H5" s="107"/>
      <c r="I5" s="299"/>
      <c r="J5" s="107"/>
      <c r="K5" s="10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30"/>
      <c r="BA5" s="2"/>
      <c r="BB5" s="2"/>
      <c r="BC5" s="2"/>
      <c r="BD5" s="2"/>
      <c r="BE5" s="2"/>
      <c r="BF5" s="2"/>
      <c r="BG5" s="2"/>
      <c r="BH5" s="2"/>
      <c r="BI5" s="2"/>
      <c r="BJ5" s="30"/>
      <c r="BK5" s="2"/>
      <c r="BL5" s="333"/>
      <c r="BM5" s="29"/>
      <c r="BN5" s="29"/>
      <c r="BO5" s="29"/>
      <c r="BP5" s="126"/>
      <c r="BQ5" s="126"/>
      <c r="BR5" s="126"/>
      <c r="BS5" s="126"/>
      <c r="BT5" s="5"/>
      <c r="BU5" s="5"/>
      <c r="BV5" s="128"/>
      <c r="BW5" s="128"/>
      <c r="BX5" s="128"/>
      <c r="BY5" s="126"/>
      <c r="BZ5" s="126"/>
      <c r="CA5" s="126"/>
      <c r="CB5" s="126"/>
      <c r="CC5" s="126"/>
      <c r="CD5" s="126"/>
      <c r="CE5" s="5"/>
      <c r="CF5" s="5"/>
      <c r="CG5" s="126"/>
      <c r="CH5" s="126"/>
      <c r="CI5" s="126"/>
      <c r="CJ5" s="126"/>
      <c r="CK5" s="126"/>
      <c r="CL5" s="126"/>
      <c r="CM5" s="126"/>
      <c r="CN5" s="126"/>
      <c r="CO5" s="126"/>
      <c r="CP5" s="5"/>
      <c r="CQ5" s="5"/>
      <c r="CR5" s="126"/>
      <c r="CS5" s="126"/>
      <c r="CT5" s="126"/>
      <c r="CU5" s="126"/>
      <c r="CV5" s="126"/>
      <c r="CW5" s="126"/>
      <c r="CX5" s="126"/>
      <c r="CY5" s="126"/>
      <c r="CZ5" s="126"/>
      <c r="DA5" s="5"/>
      <c r="DB5" s="5"/>
      <c r="DC5" s="336"/>
      <c r="DD5" s="126"/>
      <c r="DE5" s="126"/>
      <c r="DF5" s="126"/>
      <c r="DG5" s="126"/>
      <c r="DH5" s="335"/>
      <c r="DI5" s="2"/>
      <c r="DJ5" s="2"/>
      <c r="DK5" s="340"/>
      <c r="DL5" s="341"/>
      <c r="DM5" s="342"/>
      <c r="DN5" s="343"/>
      <c r="DO5" s="341"/>
      <c r="DP5" s="341"/>
      <c r="DQ5" s="341"/>
      <c r="DR5" s="341"/>
      <c r="DS5" s="341"/>
      <c r="DT5" s="341"/>
      <c r="DU5" s="341"/>
      <c r="DV5" s="341"/>
      <c r="DW5" s="341"/>
      <c r="DX5" s="341"/>
      <c r="DY5" s="341"/>
      <c r="DZ5" s="341"/>
      <c r="EA5" s="341"/>
      <c r="EB5" s="341"/>
      <c r="EC5" s="341"/>
      <c r="ED5" s="341"/>
      <c r="EE5" s="341"/>
      <c r="EF5" s="341"/>
      <c r="EG5" s="341"/>
      <c r="EH5" s="344"/>
      <c r="EI5" s="2"/>
      <c r="EJ5" s="2"/>
      <c r="EK5" s="434"/>
      <c r="EL5" s="4"/>
      <c r="EM5" s="169"/>
      <c r="EN5" s="170"/>
      <c r="EO5" s="143"/>
      <c r="EP5" s="165"/>
      <c r="EQ5" s="126"/>
      <c r="ER5" s="126"/>
      <c r="ES5" s="126"/>
      <c r="ET5" s="126"/>
      <c r="EU5" s="2"/>
      <c r="EV5" s="2"/>
      <c r="EW5" s="128"/>
      <c r="EX5" s="128"/>
      <c r="EY5" s="128"/>
      <c r="EZ5" s="126"/>
      <c r="FA5" s="126"/>
      <c r="FB5" s="126"/>
      <c r="FC5" s="126"/>
      <c r="FD5" s="126"/>
      <c r="FE5" s="126"/>
      <c r="FF5" s="2"/>
      <c r="FG5" s="2"/>
      <c r="FH5" s="126"/>
      <c r="FI5" s="126"/>
      <c r="FJ5" s="126"/>
      <c r="FK5" s="126"/>
      <c r="FL5" s="126"/>
      <c r="FM5" s="126"/>
      <c r="FN5" s="126"/>
      <c r="FO5" s="126"/>
      <c r="FP5" s="126"/>
      <c r="FQ5" s="2"/>
      <c r="FR5" s="2"/>
      <c r="FS5" s="126"/>
      <c r="FT5" s="126"/>
      <c r="FU5" s="126"/>
      <c r="FV5" s="126"/>
      <c r="FW5" s="126"/>
      <c r="FX5" s="126"/>
      <c r="FY5" s="126"/>
      <c r="FZ5" s="126"/>
      <c r="GA5" s="126"/>
      <c r="GB5" s="2"/>
      <c r="GC5" s="2"/>
      <c r="GD5" s="127"/>
      <c r="GE5" s="2"/>
      <c r="GF5" s="2"/>
      <c r="GG5" s="143"/>
      <c r="GH5" s="143"/>
      <c r="GI5" s="143"/>
      <c r="GJ5" s="143"/>
      <c r="GK5" s="143"/>
      <c r="GL5" s="143"/>
      <c r="GM5" s="143"/>
      <c r="GN5" s="143"/>
      <c r="GO5" s="143"/>
      <c r="GP5" s="143"/>
      <c r="GQ5" s="143"/>
      <c r="GR5" s="143"/>
      <c r="GS5" s="143"/>
      <c r="GT5" s="143"/>
      <c r="GU5" s="143"/>
      <c r="GV5" s="143"/>
      <c r="GW5" s="143"/>
      <c r="GX5" s="143"/>
      <c r="GY5" s="143"/>
      <c r="GZ5" s="143"/>
      <c r="HA5" s="143"/>
      <c r="HB5" s="143"/>
      <c r="HC5" s="143"/>
      <c r="HD5" s="143"/>
      <c r="HE5" s="143"/>
      <c r="HF5" s="143"/>
      <c r="HG5" s="143"/>
      <c r="HH5" s="143"/>
      <c r="HI5" s="143"/>
      <c r="HJ5" s="143"/>
      <c r="HK5" s="143"/>
      <c r="HL5" s="143"/>
      <c r="HM5" s="143"/>
      <c r="HN5" s="143"/>
      <c r="HO5" s="143"/>
      <c r="HP5" s="143"/>
      <c r="HQ5" s="143"/>
      <c r="HR5" s="143"/>
      <c r="HS5" s="143"/>
      <c r="HT5" s="143"/>
      <c r="HU5" s="143"/>
      <c r="HV5" s="143"/>
      <c r="HW5" s="143"/>
      <c r="HX5" s="143"/>
      <c r="HY5" s="143"/>
      <c r="HZ5" s="143"/>
      <c r="IA5" s="143"/>
      <c r="IB5" s="143"/>
      <c r="IC5" s="143"/>
      <c r="ID5" s="143"/>
      <c r="IE5" s="143"/>
      <c r="IF5" s="143"/>
      <c r="IG5" s="143"/>
      <c r="IH5" s="143"/>
      <c r="II5" s="143"/>
      <c r="IJ5" s="143"/>
      <c r="IK5" s="143"/>
      <c r="IL5" s="143"/>
      <c r="IM5" s="143"/>
      <c r="IN5" s="143"/>
      <c r="IO5" s="143"/>
      <c r="IP5" s="143"/>
      <c r="IQ5" s="143"/>
      <c r="IR5" s="143"/>
      <c r="IS5" s="143"/>
      <c r="IT5" s="143"/>
      <c r="IU5" s="143"/>
      <c r="IV5" s="143"/>
      <c r="IW5" s="143"/>
      <c r="IX5" s="143"/>
      <c r="IY5" s="143"/>
      <c r="IZ5" s="143"/>
      <c r="JA5" s="143"/>
      <c r="JB5" s="143"/>
      <c r="JC5" s="143"/>
    </row>
    <row r="6" spans="1:263" s="14" customFormat="1" ht="49.5" customHeight="1" thickBot="1">
      <c r="A6" s="40"/>
      <c r="B6" s="40"/>
      <c r="C6" s="40"/>
      <c r="D6" s="40"/>
      <c r="E6" s="37"/>
      <c r="F6" s="13"/>
      <c r="G6" s="13"/>
      <c r="H6" s="13"/>
      <c r="I6" s="300"/>
      <c r="J6" s="44"/>
      <c r="K6" s="44"/>
      <c r="L6" s="45"/>
      <c r="M6" s="46"/>
      <c r="N6" s="45"/>
      <c r="O6" s="46"/>
      <c r="P6" s="45"/>
      <c r="Q6" s="46"/>
      <c r="R6" s="45"/>
      <c r="S6" s="46"/>
      <c r="T6" s="45"/>
      <c r="U6" s="46"/>
      <c r="V6" s="45"/>
      <c r="W6" s="46"/>
      <c r="X6" s="45"/>
      <c r="Y6" s="46"/>
      <c r="Z6" s="45"/>
      <c r="AA6" s="46"/>
      <c r="AB6" s="45"/>
      <c r="AC6" s="46"/>
      <c r="AD6" s="45"/>
      <c r="AE6" s="46"/>
      <c r="AF6" s="45"/>
      <c r="AG6" s="46"/>
      <c r="AH6" s="45"/>
      <c r="AI6" s="46"/>
      <c r="AJ6" s="45"/>
      <c r="AK6" s="46"/>
      <c r="AL6" s="45"/>
      <c r="AM6" s="46"/>
      <c r="AN6" s="45"/>
      <c r="AO6" s="46"/>
      <c r="AP6" s="45"/>
      <c r="AQ6" s="351"/>
      <c r="AR6" s="45"/>
      <c r="AS6" s="46"/>
      <c r="AT6" s="45"/>
      <c r="AU6" s="46"/>
      <c r="AV6" s="45"/>
      <c r="AW6" s="46"/>
      <c r="AX6" s="45"/>
      <c r="AY6" s="46"/>
      <c r="AZ6" s="45"/>
      <c r="BA6" s="46"/>
      <c r="BB6" s="45"/>
      <c r="BC6" s="46"/>
      <c r="BD6" s="45"/>
      <c r="BE6" s="46"/>
      <c r="BF6" s="45"/>
      <c r="BG6" s="46"/>
      <c r="BH6" s="45"/>
      <c r="BI6" s="46"/>
      <c r="BJ6" s="45"/>
      <c r="BK6" s="46"/>
      <c r="BL6" s="420" t="s">
        <v>26</v>
      </c>
      <c r="BM6" s="420" t="s">
        <v>18</v>
      </c>
      <c r="BN6" s="422"/>
      <c r="BO6" s="421" t="s">
        <v>7</v>
      </c>
      <c r="BP6" s="423"/>
      <c r="BQ6" s="148" t="s">
        <v>63</v>
      </c>
      <c r="BR6" s="148" t="s">
        <v>62</v>
      </c>
      <c r="BS6" s="423"/>
      <c r="BT6" s="425" t="s">
        <v>68</v>
      </c>
      <c r="BU6" s="424"/>
      <c r="BV6" s="420" t="s">
        <v>11</v>
      </c>
      <c r="BW6" s="420" t="s">
        <v>12</v>
      </c>
      <c r="BX6" s="420" t="s">
        <v>13</v>
      </c>
      <c r="BY6" s="423"/>
      <c r="BZ6" s="421" t="s">
        <v>8</v>
      </c>
      <c r="CA6" s="423"/>
      <c r="CB6" s="148" t="s">
        <v>64</v>
      </c>
      <c r="CC6" s="148" t="s">
        <v>62</v>
      </c>
      <c r="CD6" s="423"/>
      <c r="CE6" s="425" t="s">
        <v>69</v>
      </c>
      <c r="CF6" s="424"/>
      <c r="CG6" s="420" t="s">
        <v>14</v>
      </c>
      <c r="CH6" s="420" t="s">
        <v>15</v>
      </c>
      <c r="CI6" s="420" t="s">
        <v>21</v>
      </c>
      <c r="CJ6" s="423"/>
      <c r="CK6" s="421" t="s">
        <v>9</v>
      </c>
      <c r="CL6" s="423"/>
      <c r="CM6" s="148" t="s">
        <v>61</v>
      </c>
      <c r="CN6" s="148" t="s">
        <v>62</v>
      </c>
      <c r="CO6" s="423"/>
      <c r="CP6" s="425" t="s">
        <v>70</v>
      </c>
      <c r="CQ6" s="424"/>
      <c r="CR6" s="420" t="s">
        <v>22</v>
      </c>
      <c r="CS6" s="420" t="s">
        <v>16</v>
      </c>
      <c r="CT6" s="420" t="s">
        <v>17</v>
      </c>
      <c r="CU6" s="423"/>
      <c r="CV6" s="421" t="s">
        <v>10</v>
      </c>
      <c r="CW6" s="423"/>
      <c r="CX6" s="148" t="s">
        <v>65</v>
      </c>
      <c r="CY6" s="148" t="s">
        <v>62</v>
      </c>
      <c r="CZ6" s="423"/>
      <c r="DA6" s="425" t="s">
        <v>71</v>
      </c>
      <c r="DB6" s="424"/>
      <c r="DC6" s="421" t="s">
        <v>31</v>
      </c>
      <c r="DD6" s="117"/>
      <c r="DE6" s="148" t="s">
        <v>66</v>
      </c>
      <c r="DF6" s="148" t="s">
        <v>62</v>
      </c>
      <c r="DG6" s="2"/>
      <c r="DH6" s="243" t="s">
        <v>72</v>
      </c>
      <c r="DI6" s="2"/>
      <c r="DJ6" s="2"/>
      <c r="DK6" s="420" t="s">
        <v>26</v>
      </c>
      <c r="DL6" s="420" t="s">
        <v>18</v>
      </c>
      <c r="DM6" s="422"/>
      <c r="DN6" s="421" t="s">
        <v>7</v>
      </c>
      <c r="DO6" s="423"/>
      <c r="DP6" s="420" t="s">
        <v>11</v>
      </c>
      <c r="DQ6" s="420" t="s">
        <v>12</v>
      </c>
      <c r="DR6" s="420" t="s">
        <v>13</v>
      </c>
      <c r="DS6" s="423"/>
      <c r="DT6" s="421" t="s">
        <v>8</v>
      </c>
      <c r="DU6" s="423"/>
      <c r="DV6" s="420" t="s">
        <v>14</v>
      </c>
      <c r="DW6" s="420" t="s">
        <v>15</v>
      </c>
      <c r="DX6" s="420" t="s">
        <v>21</v>
      </c>
      <c r="DY6" s="423"/>
      <c r="DZ6" s="421" t="s">
        <v>9</v>
      </c>
      <c r="EA6" s="423"/>
      <c r="EB6" s="420" t="s">
        <v>22</v>
      </c>
      <c r="EC6" s="420" t="s">
        <v>16</v>
      </c>
      <c r="ED6" s="420" t="s">
        <v>17</v>
      </c>
      <c r="EE6" s="423"/>
      <c r="EF6" s="421" t="s">
        <v>10</v>
      </c>
      <c r="EG6" s="423"/>
      <c r="EH6" s="421" t="s">
        <v>31</v>
      </c>
      <c r="EI6" s="2"/>
      <c r="EJ6" s="2"/>
      <c r="EK6" s="434"/>
      <c r="EL6" s="4"/>
      <c r="EM6" s="181" t="s">
        <v>26</v>
      </c>
      <c r="EN6" s="108" t="s">
        <v>18</v>
      </c>
      <c r="EO6" s="118"/>
      <c r="EP6" s="145" t="s">
        <v>7</v>
      </c>
      <c r="EQ6" s="117"/>
      <c r="ER6" s="148" t="s">
        <v>63</v>
      </c>
      <c r="ES6" s="148" t="s">
        <v>62</v>
      </c>
      <c r="ET6" s="117"/>
      <c r="EU6" s="45" t="s">
        <v>68</v>
      </c>
      <c r="EV6" s="2"/>
      <c r="EW6" s="108" t="s">
        <v>11</v>
      </c>
      <c r="EX6" s="108" t="s">
        <v>12</v>
      </c>
      <c r="EY6" s="108" t="s">
        <v>13</v>
      </c>
      <c r="EZ6" s="117"/>
      <c r="FA6" s="145" t="s">
        <v>8</v>
      </c>
      <c r="FB6" s="117"/>
      <c r="FC6" s="148" t="s">
        <v>64</v>
      </c>
      <c r="FD6" s="148" t="s">
        <v>62</v>
      </c>
      <c r="FE6" s="117"/>
      <c r="FF6" s="45" t="s">
        <v>69</v>
      </c>
      <c r="FG6" s="2"/>
      <c r="FH6" s="123" t="s">
        <v>14</v>
      </c>
      <c r="FI6" s="123" t="s">
        <v>15</v>
      </c>
      <c r="FJ6" s="123" t="s">
        <v>21</v>
      </c>
      <c r="FK6" s="117"/>
      <c r="FL6" s="145" t="s">
        <v>9</v>
      </c>
      <c r="FM6" s="117"/>
      <c r="FN6" s="148" t="s">
        <v>61</v>
      </c>
      <c r="FO6" s="148" t="s">
        <v>62</v>
      </c>
      <c r="FP6" s="110"/>
      <c r="FQ6" s="45" t="s">
        <v>70</v>
      </c>
      <c r="FR6" s="2"/>
      <c r="FS6" s="123" t="s">
        <v>22</v>
      </c>
      <c r="FT6" s="123" t="s">
        <v>16</v>
      </c>
      <c r="FU6" s="123" t="s">
        <v>17</v>
      </c>
      <c r="FV6" s="117"/>
      <c r="FW6" s="145" t="s">
        <v>10</v>
      </c>
      <c r="FX6" s="117"/>
      <c r="FY6" s="148" t="s">
        <v>65</v>
      </c>
      <c r="FZ6" s="148" t="s">
        <v>62</v>
      </c>
      <c r="GA6" s="117"/>
      <c r="GB6" s="45" t="s">
        <v>71</v>
      </c>
      <c r="GC6" s="2"/>
      <c r="GD6" s="145" t="s">
        <v>31</v>
      </c>
      <c r="GE6" s="2"/>
      <c r="GF6" s="45" t="s">
        <v>66</v>
      </c>
      <c r="GG6" s="144" t="s">
        <v>62</v>
      </c>
      <c r="GH6" s="144"/>
      <c r="GI6" s="144" t="s">
        <v>72</v>
      </c>
      <c r="GJ6" s="144"/>
      <c r="GK6" s="144"/>
      <c r="GL6" s="144"/>
      <c r="GM6" s="144"/>
      <c r="GN6" s="144"/>
      <c r="GO6" s="144"/>
      <c r="GP6" s="144"/>
      <c r="GQ6" s="144"/>
      <c r="GR6" s="144"/>
      <c r="GS6" s="144"/>
      <c r="GT6" s="144"/>
      <c r="GU6" s="144"/>
      <c r="GV6" s="144"/>
      <c r="GW6" s="144"/>
      <c r="GX6" s="144"/>
      <c r="GY6" s="144"/>
      <c r="GZ6" s="144"/>
      <c r="HA6" s="144"/>
      <c r="HB6" s="144"/>
      <c r="HC6" s="144"/>
      <c r="HD6" s="144"/>
      <c r="HE6" s="144"/>
      <c r="HF6" s="144"/>
      <c r="HG6" s="144"/>
      <c r="HH6" s="144"/>
      <c r="HI6" s="144"/>
      <c r="HJ6" s="144"/>
      <c r="HK6" s="144"/>
      <c r="HL6" s="144"/>
      <c r="HM6" s="144"/>
      <c r="HN6" s="144"/>
      <c r="HO6" s="144"/>
      <c r="HP6" s="144"/>
      <c r="HQ6" s="144"/>
      <c r="HR6" s="144"/>
      <c r="HS6" s="144"/>
      <c r="HT6" s="144"/>
      <c r="HU6" s="144"/>
      <c r="HV6" s="144"/>
      <c r="HW6" s="144"/>
      <c r="HX6" s="144"/>
      <c r="HY6" s="144"/>
      <c r="HZ6" s="144"/>
      <c r="IA6" s="144"/>
      <c r="IB6" s="144"/>
      <c r="IC6" s="144"/>
      <c r="ID6" s="144"/>
      <c r="IE6" s="144"/>
      <c r="IF6" s="144"/>
      <c r="IG6" s="144"/>
      <c r="IH6" s="144"/>
      <c r="II6" s="144"/>
      <c r="IJ6" s="144"/>
      <c r="IK6" s="144"/>
      <c r="IL6" s="144"/>
      <c r="IM6" s="144"/>
      <c r="IN6" s="144"/>
      <c r="IO6" s="144"/>
      <c r="IP6" s="144"/>
      <c r="IQ6" s="144"/>
      <c r="IR6" s="144"/>
      <c r="IS6" s="144"/>
      <c r="IT6" s="144"/>
      <c r="IU6" s="144"/>
      <c r="IV6" s="144"/>
      <c r="IW6" s="144"/>
      <c r="IX6" s="144"/>
      <c r="IY6" s="144"/>
      <c r="IZ6" s="144"/>
      <c r="JA6" s="144"/>
      <c r="JB6" s="144"/>
      <c r="JC6" s="144"/>
    </row>
    <row r="7" spans="1:263" s="19" customFormat="1" ht="15" customHeight="1">
      <c r="A7" s="358"/>
      <c r="B7" s="40"/>
      <c r="C7" s="40"/>
      <c r="D7" s="40"/>
      <c r="E7" s="37"/>
      <c r="F7" s="15"/>
      <c r="G7" s="15"/>
      <c r="H7" s="15"/>
      <c r="I7" s="294" t="s">
        <v>59</v>
      </c>
      <c r="J7" s="47"/>
      <c r="K7" s="47"/>
      <c r="L7" s="48"/>
      <c r="M7" s="2"/>
      <c r="N7" s="49"/>
      <c r="O7" s="2"/>
      <c r="P7" s="48"/>
      <c r="Q7" s="2"/>
      <c r="R7" s="48"/>
      <c r="S7" s="2"/>
      <c r="T7" s="48"/>
      <c r="U7" s="2"/>
      <c r="V7" s="48"/>
      <c r="W7" s="52"/>
      <c r="X7" s="49"/>
      <c r="Y7" s="2"/>
      <c r="Z7" s="48"/>
      <c r="AA7" s="2"/>
      <c r="AB7" s="48"/>
      <c r="AC7" s="2"/>
      <c r="AD7" s="48"/>
      <c r="AE7" s="2"/>
      <c r="AF7" s="48"/>
      <c r="AG7" s="52"/>
      <c r="AH7" s="135"/>
      <c r="AI7" s="38"/>
      <c r="AJ7" s="135"/>
      <c r="AK7" s="38"/>
      <c r="AL7" s="135"/>
      <c r="AM7" s="38"/>
      <c r="AN7" s="135"/>
      <c r="AO7" s="38"/>
      <c r="AP7" s="135"/>
      <c r="AQ7" s="136"/>
      <c r="AR7" s="135"/>
      <c r="AS7" s="38"/>
      <c r="AT7" s="135"/>
      <c r="AU7" s="38"/>
      <c r="AV7" s="135"/>
      <c r="AW7" s="38"/>
      <c r="AX7" s="135"/>
      <c r="AY7" s="38"/>
      <c r="AZ7" s="135"/>
      <c r="BA7" s="136"/>
      <c r="BB7" s="135"/>
      <c r="BC7" s="38"/>
      <c r="BD7" s="135"/>
      <c r="BE7" s="38"/>
      <c r="BF7" s="135"/>
      <c r="BG7" s="38"/>
      <c r="BH7" s="135"/>
      <c r="BI7" s="38"/>
      <c r="BJ7" s="135"/>
      <c r="BK7" s="136"/>
      <c r="BL7" s="31">
        <v>1.35</v>
      </c>
      <c r="BM7" s="31">
        <v>1.35</v>
      </c>
      <c r="BN7" s="18"/>
      <c r="BO7" s="17"/>
      <c r="BP7" s="18"/>
      <c r="BQ7" s="16"/>
      <c r="BR7" s="16"/>
      <c r="BS7" s="18"/>
      <c r="BT7" s="16">
        <v>1.35</v>
      </c>
      <c r="BU7" s="3"/>
      <c r="BV7" s="31">
        <v>1.35</v>
      </c>
      <c r="BW7" s="31">
        <v>1.35</v>
      </c>
      <c r="BX7" s="31">
        <v>1.35</v>
      </c>
      <c r="BY7" s="18"/>
      <c r="BZ7" s="16"/>
      <c r="CA7" s="18"/>
      <c r="CB7" s="16"/>
      <c r="CC7" s="16"/>
      <c r="CD7" s="18"/>
      <c r="CE7" s="16">
        <v>1.35</v>
      </c>
      <c r="CF7" s="3"/>
      <c r="CG7" s="31">
        <v>1.35</v>
      </c>
      <c r="CH7" s="31">
        <v>1.35</v>
      </c>
      <c r="CI7" s="31">
        <v>1.35</v>
      </c>
      <c r="CJ7" s="18"/>
      <c r="CK7" s="16"/>
      <c r="CL7" s="18"/>
      <c r="CM7" s="16"/>
      <c r="CN7" s="16"/>
      <c r="CO7" s="18"/>
      <c r="CP7" s="16">
        <v>1.35</v>
      </c>
      <c r="CQ7" s="3"/>
      <c r="CR7" s="31">
        <v>1.35</v>
      </c>
      <c r="CS7" s="31">
        <v>1.35</v>
      </c>
      <c r="CT7" s="31">
        <v>1.35</v>
      </c>
      <c r="CU7" s="18"/>
      <c r="CV7" s="16"/>
      <c r="CW7" s="18"/>
      <c r="CX7" s="16"/>
      <c r="CY7" s="16"/>
      <c r="CZ7" s="18"/>
      <c r="DA7" s="16">
        <v>1.35</v>
      </c>
      <c r="DB7" s="3"/>
      <c r="DC7" s="16"/>
      <c r="DD7" s="18"/>
      <c r="DE7" s="16"/>
      <c r="DF7" s="16"/>
      <c r="DG7" s="3"/>
      <c r="DH7" s="16">
        <v>1.35</v>
      </c>
      <c r="DI7" s="136"/>
      <c r="DJ7" s="136"/>
      <c r="DK7" s="138"/>
      <c r="DL7" s="138"/>
      <c r="DM7" s="136"/>
      <c r="DN7" s="139"/>
      <c r="DO7" s="136"/>
      <c r="DP7" s="138"/>
      <c r="DQ7" s="138"/>
      <c r="DR7" s="138"/>
      <c r="DS7" s="136"/>
      <c r="DT7" s="135"/>
      <c r="DU7" s="136"/>
      <c r="DV7" s="138"/>
      <c r="DW7" s="138"/>
      <c r="DX7" s="138"/>
      <c r="DY7" s="136"/>
      <c r="DZ7" s="135"/>
      <c r="EA7" s="136"/>
      <c r="EB7" s="138"/>
      <c r="EC7" s="138"/>
      <c r="ED7" s="138"/>
      <c r="EE7" s="52"/>
      <c r="EF7" s="48"/>
      <c r="EG7" s="136"/>
      <c r="EH7" s="48"/>
      <c r="EI7" s="136"/>
      <c r="EJ7" s="136"/>
      <c r="EK7" s="129"/>
      <c r="EL7" s="4"/>
      <c r="EM7" s="137">
        <v>1.35</v>
      </c>
      <c r="EN7" s="138">
        <v>1.35</v>
      </c>
      <c r="EO7" s="136"/>
      <c r="EP7" s="139"/>
      <c r="EQ7" s="136"/>
      <c r="ER7" s="135"/>
      <c r="ES7" s="135"/>
      <c r="ET7" s="136"/>
      <c r="EU7" s="50">
        <v>1.35</v>
      </c>
      <c r="EV7" s="2"/>
      <c r="EW7" s="138">
        <v>1.35</v>
      </c>
      <c r="EX7" s="138">
        <v>1.35</v>
      </c>
      <c r="EY7" s="138">
        <v>1.35</v>
      </c>
      <c r="EZ7" s="136"/>
      <c r="FA7" s="135"/>
      <c r="FB7" s="136"/>
      <c r="FC7" s="135"/>
      <c r="FD7" s="135"/>
      <c r="FE7" s="136"/>
      <c r="FF7" s="48">
        <v>1.35</v>
      </c>
      <c r="FG7" s="2"/>
      <c r="FH7" s="138">
        <v>1.35</v>
      </c>
      <c r="FI7" s="138">
        <v>1.35</v>
      </c>
      <c r="FJ7" s="138">
        <v>1.35</v>
      </c>
      <c r="FK7" s="136"/>
      <c r="FL7" s="135"/>
      <c r="FM7" s="136"/>
      <c r="FN7" s="135"/>
      <c r="FO7" s="135"/>
      <c r="FP7" s="136"/>
      <c r="FQ7" s="135">
        <v>1.35</v>
      </c>
      <c r="FR7" s="38"/>
      <c r="FS7" s="138">
        <v>1.35</v>
      </c>
      <c r="FT7" s="138">
        <v>1.35</v>
      </c>
      <c r="FU7" s="138">
        <v>1.35</v>
      </c>
      <c r="FV7" s="52"/>
      <c r="FW7" s="48"/>
      <c r="FX7" s="136"/>
      <c r="FY7" s="135"/>
      <c r="FZ7" s="135"/>
      <c r="GA7" s="52"/>
      <c r="GB7" s="135">
        <v>1.35</v>
      </c>
      <c r="GC7" s="38"/>
      <c r="GD7" s="48"/>
      <c r="GE7" s="38"/>
      <c r="GF7" s="135"/>
      <c r="GG7" s="114"/>
      <c r="GH7" s="114"/>
      <c r="GI7" s="114">
        <v>1.35</v>
      </c>
      <c r="GJ7" s="114"/>
      <c r="GK7" s="114"/>
      <c r="GL7" s="114"/>
      <c r="GM7" s="114"/>
      <c r="GN7" s="114"/>
      <c r="GO7" s="114"/>
      <c r="GP7" s="114"/>
      <c r="GQ7" s="114"/>
      <c r="GR7" s="114"/>
      <c r="GS7" s="114"/>
      <c r="GT7" s="114"/>
      <c r="GU7" s="114"/>
      <c r="GV7" s="114"/>
      <c r="GW7" s="114"/>
      <c r="GX7" s="114"/>
      <c r="GY7" s="114"/>
      <c r="GZ7" s="114"/>
      <c r="HA7" s="114"/>
      <c r="HB7" s="114"/>
      <c r="HC7" s="114"/>
      <c r="HD7" s="114"/>
      <c r="HE7" s="114"/>
      <c r="HF7" s="114"/>
      <c r="HG7" s="114"/>
      <c r="HH7" s="114"/>
      <c r="HI7" s="114"/>
      <c r="HJ7" s="114"/>
      <c r="HK7" s="114"/>
      <c r="HL7" s="114"/>
      <c r="HM7" s="114"/>
      <c r="HN7" s="114"/>
      <c r="HO7" s="114"/>
      <c r="HP7" s="114"/>
      <c r="HQ7" s="114"/>
      <c r="HR7" s="114"/>
      <c r="HS7" s="114"/>
      <c r="HT7" s="114"/>
      <c r="HU7" s="114"/>
      <c r="HV7" s="114"/>
      <c r="HW7" s="114"/>
      <c r="HX7" s="114"/>
      <c r="HY7" s="114"/>
      <c r="HZ7" s="114"/>
      <c r="IA7" s="114"/>
      <c r="IB7" s="114"/>
      <c r="IC7" s="114"/>
      <c r="ID7" s="114"/>
      <c r="IE7" s="114"/>
      <c r="IF7" s="114"/>
      <c r="IG7" s="114"/>
      <c r="IH7" s="114"/>
      <c r="II7" s="114"/>
      <c r="IJ7" s="114"/>
      <c r="IK7" s="114"/>
      <c r="IL7" s="114"/>
      <c r="IM7" s="114"/>
      <c r="IN7" s="114"/>
      <c r="IO7" s="114"/>
      <c r="IP7" s="114"/>
      <c r="IQ7" s="114"/>
      <c r="IR7" s="114"/>
      <c r="IS7" s="114"/>
      <c r="IT7" s="114"/>
      <c r="IU7" s="114"/>
      <c r="IV7" s="114"/>
      <c r="IW7" s="114"/>
      <c r="IX7" s="114"/>
      <c r="IY7" s="114"/>
      <c r="IZ7" s="114"/>
      <c r="JA7" s="114"/>
      <c r="JB7" s="114"/>
      <c r="JC7" s="114"/>
    </row>
    <row r="8" spans="1:263" s="14" customFormat="1" ht="5.0999999999999996" customHeight="1">
      <c r="A8" s="184"/>
      <c r="B8" s="355"/>
      <c r="C8" s="355"/>
      <c r="D8" s="355"/>
      <c r="E8" s="20"/>
      <c r="F8" s="21"/>
      <c r="G8" s="15"/>
      <c r="H8" s="15"/>
      <c r="I8" s="301"/>
      <c r="J8" s="53"/>
      <c r="K8" s="53"/>
      <c r="L8" s="51"/>
      <c r="M8" s="2"/>
      <c r="N8" s="51"/>
      <c r="O8" s="2"/>
      <c r="P8" s="51"/>
      <c r="Q8" s="2"/>
      <c r="R8" s="51"/>
      <c r="S8" s="2"/>
      <c r="T8" s="51"/>
      <c r="U8" s="2"/>
      <c r="V8" s="51"/>
      <c r="W8" s="52"/>
      <c r="X8" s="51"/>
      <c r="Y8" s="2"/>
      <c r="Z8" s="51"/>
      <c r="AA8" s="2"/>
      <c r="AB8" s="51"/>
      <c r="AC8" s="2"/>
      <c r="AD8" s="51"/>
      <c r="AE8" s="2"/>
      <c r="AF8" s="51"/>
      <c r="AG8" s="52"/>
      <c r="AH8" s="51"/>
      <c r="AI8" s="2"/>
      <c r="AJ8" s="53"/>
      <c r="AK8" s="2"/>
      <c r="AL8" s="54"/>
      <c r="AM8" s="2"/>
      <c r="AN8" s="54"/>
      <c r="AO8" s="2"/>
      <c r="AP8" s="54"/>
      <c r="AQ8" s="52"/>
      <c r="AR8" s="54"/>
      <c r="AS8" s="2"/>
      <c r="AT8" s="54"/>
      <c r="AU8" s="2"/>
      <c r="AV8" s="54"/>
      <c r="AW8" s="2"/>
      <c r="AX8" s="54"/>
      <c r="AY8" s="2"/>
      <c r="AZ8" s="54"/>
      <c r="BA8" s="52"/>
      <c r="BB8" s="54"/>
      <c r="BC8" s="2"/>
      <c r="BD8" s="54"/>
      <c r="BE8" s="2"/>
      <c r="BF8" s="54"/>
      <c r="BG8" s="2"/>
      <c r="BH8" s="54"/>
      <c r="BI8" s="2"/>
      <c r="BJ8" s="54"/>
      <c r="BK8" s="52"/>
      <c r="BL8" s="55"/>
      <c r="BM8" s="56"/>
      <c r="BN8" s="52"/>
      <c r="BO8" s="51"/>
      <c r="BP8" s="52"/>
      <c r="BQ8" s="51"/>
      <c r="BR8" s="51"/>
      <c r="BS8" s="52"/>
      <c r="BT8" s="51"/>
      <c r="BU8" s="2"/>
      <c r="BV8" s="51"/>
      <c r="BW8" s="51"/>
      <c r="BX8" s="63"/>
      <c r="BY8" s="52"/>
      <c r="BZ8" s="58"/>
      <c r="CA8" s="52"/>
      <c r="CB8" s="51"/>
      <c r="CC8" s="51"/>
      <c r="CD8" s="52"/>
      <c r="CE8" s="51"/>
      <c r="CF8" s="2"/>
      <c r="CG8" s="59"/>
      <c r="CH8" s="60"/>
      <c r="CI8" s="61"/>
      <c r="CJ8" s="52"/>
      <c r="CK8" s="51"/>
      <c r="CL8" s="52"/>
      <c r="CM8" s="51"/>
      <c r="CN8" s="51"/>
      <c r="CO8" s="52"/>
      <c r="CP8" s="51"/>
      <c r="CQ8" s="2"/>
      <c r="CR8" s="60"/>
      <c r="CS8" s="51"/>
      <c r="CT8" s="51"/>
      <c r="CU8" s="52"/>
      <c r="CV8" s="51"/>
      <c r="CW8" s="52"/>
      <c r="CX8" s="51"/>
      <c r="CY8" s="51"/>
      <c r="CZ8" s="57"/>
      <c r="DA8" s="51"/>
      <c r="DB8" s="2"/>
      <c r="DC8" s="51"/>
      <c r="DD8" s="52"/>
      <c r="DE8" s="51"/>
      <c r="DF8" s="51"/>
      <c r="DG8" s="2"/>
      <c r="DH8" s="51"/>
      <c r="DI8" s="52"/>
      <c r="DJ8" s="52"/>
      <c r="DK8" s="59"/>
      <c r="DL8" s="59"/>
      <c r="DM8" s="52"/>
      <c r="DN8" s="51"/>
      <c r="DO8" s="52"/>
      <c r="DP8" s="59"/>
      <c r="DQ8" s="60"/>
      <c r="DR8" s="61"/>
      <c r="DS8" s="52"/>
      <c r="DT8" s="58"/>
      <c r="DU8" s="52"/>
      <c r="DV8" s="59"/>
      <c r="DW8" s="60"/>
      <c r="DX8" s="61"/>
      <c r="DY8" s="52"/>
      <c r="DZ8" s="51"/>
      <c r="EA8" s="52"/>
      <c r="EB8" s="60"/>
      <c r="EC8" s="51"/>
      <c r="ED8" s="51"/>
      <c r="EE8" s="52"/>
      <c r="EF8" s="51"/>
      <c r="EG8" s="52"/>
      <c r="EH8" s="51"/>
      <c r="EI8" s="52"/>
      <c r="EJ8" s="52"/>
      <c r="EK8" s="104"/>
      <c r="EL8" s="4"/>
      <c r="EM8" s="55"/>
      <c r="EN8" s="56"/>
      <c r="EO8" s="52"/>
      <c r="EP8" s="51"/>
      <c r="EQ8" s="52"/>
      <c r="ER8" s="51"/>
      <c r="ES8" s="51"/>
      <c r="ET8" s="52"/>
      <c r="EU8" s="51"/>
      <c r="EV8" s="2"/>
      <c r="EW8" s="51"/>
      <c r="EX8" s="51"/>
      <c r="EY8" s="63"/>
      <c r="EZ8" s="52"/>
      <c r="FA8" s="58"/>
      <c r="FB8" s="52"/>
      <c r="FC8" s="51"/>
      <c r="FD8" s="51"/>
      <c r="FE8" s="52"/>
      <c r="FF8" s="51"/>
      <c r="FG8" s="2"/>
      <c r="FH8" s="59"/>
      <c r="FI8" s="60"/>
      <c r="FJ8" s="61"/>
      <c r="FK8" s="52"/>
      <c r="FL8" s="51"/>
      <c r="FM8" s="52"/>
      <c r="FN8" s="51"/>
      <c r="FO8" s="51"/>
      <c r="FP8" s="52"/>
      <c r="FQ8" s="51"/>
      <c r="FR8" s="2"/>
      <c r="FS8" s="60"/>
      <c r="FT8" s="51"/>
      <c r="FU8" s="51"/>
      <c r="FV8" s="52"/>
      <c r="FW8" s="51"/>
      <c r="FX8" s="52"/>
      <c r="FY8" s="51"/>
      <c r="FZ8" s="51"/>
      <c r="GA8" s="57"/>
      <c r="GB8" s="51"/>
      <c r="GC8" s="2"/>
      <c r="GD8" s="51"/>
      <c r="GE8" s="2"/>
      <c r="GF8" s="51"/>
      <c r="GG8" s="144"/>
      <c r="GH8" s="144"/>
      <c r="GI8" s="144"/>
      <c r="GJ8" s="144"/>
      <c r="GK8" s="144"/>
      <c r="GL8" s="144"/>
      <c r="GM8" s="144"/>
      <c r="GN8" s="144"/>
      <c r="GO8" s="144"/>
      <c r="GP8" s="144"/>
      <c r="GQ8" s="144"/>
      <c r="GR8" s="144"/>
      <c r="GS8" s="144"/>
      <c r="GT8" s="144"/>
      <c r="GU8" s="144"/>
      <c r="GV8" s="144"/>
      <c r="GW8" s="144"/>
      <c r="GX8" s="144"/>
      <c r="GY8" s="144"/>
      <c r="GZ8" s="144"/>
      <c r="HA8" s="144"/>
      <c r="HB8" s="144"/>
      <c r="HC8" s="144"/>
      <c r="HD8" s="144"/>
      <c r="HE8" s="144"/>
      <c r="HF8" s="144"/>
      <c r="HG8" s="144"/>
      <c r="HH8" s="144"/>
      <c r="HI8" s="144"/>
      <c r="HJ8" s="144"/>
      <c r="HK8" s="144"/>
      <c r="HL8" s="144"/>
      <c r="HM8" s="144"/>
      <c r="HN8" s="144"/>
      <c r="HO8" s="144"/>
      <c r="HP8" s="144"/>
      <c r="HQ8" s="144"/>
      <c r="HR8" s="144"/>
      <c r="HS8" s="144"/>
      <c r="HT8" s="144"/>
      <c r="HU8" s="144"/>
      <c r="HV8" s="144"/>
      <c r="HW8" s="144"/>
      <c r="HX8" s="144"/>
      <c r="HY8" s="144"/>
      <c r="HZ8" s="144"/>
      <c r="IA8" s="144"/>
      <c r="IB8" s="144"/>
      <c r="IC8" s="144"/>
      <c r="ID8" s="144"/>
      <c r="IE8" s="144"/>
      <c r="IF8" s="144"/>
      <c r="IG8" s="144"/>
      <c r="IH8" s="144"/>
      <c r="II8" s="144"/>
      <c r="IJ8" s="144"/>
      <c r="IK8" s="144"/>
      <c r="IL8" s="144"/>
      <c r="IM8" s="144"/>
      <c r="IN8" s="144"/>
      <c r="IO8" s="144"/>
      <c r="IP8" s="144"/>
      <c r="IQ8" s="144"/>
      <c r="IR8" s="144"/>
      <c r="IS8" s="144"/>
      <c r="IT8" s="144"/>
      <c r="IU8" s="144"/>
      <c r="IV8" s="144"/>
      <c r="IW8" s="144"/>
      <c r="IX8" s="144"/>
      <c r="IY8" s="144"/>
      <c r="IZ8" s="144"/>
      <c r="JA8" s="144"/>
      <c r="JB8" s="144"/>
      <c r="JC8" s="144"/>
    </row>
    <row r="9" spans="1:263" s="101" customFormat="1" ht="27" hidden="1" customHeight="1">
      <c r="A9" s="353" t="str">
        <f>CONCATENATE(B9,"_",C9,IF(D9="EUR","","_USD"))</f>
        <v>RNA_SPG510_GG1100</v>
      </c>
      <c r="B9" s="354" t="str">
        <f>IF($H9="PG Total","*_SPG510",IF($H9="MgmtAdj.","RNS_SPG510",CONCATENATE($H9,"_SPG510")))</f>
        <v>RNA_SPG510</v>
      </c>
      <c r="C9" s="354" t="s">
        <v>79</v>
      </c>
      <c r="D9" s="354" t="s">
        <v>20</v>
      </c>
      <c r="E9" s="191"/>
      <c r="F9" s="435" t="s">
        <v>19</v>
      </c>
      <c r="G9" s="192"/>
      <c r="H9" s="442" t="s">
        <v>0</v>
      </c>
      <c r="I9" s="393" t="s">
        <v>20</v>
      </c>
      <c r="J9" s="193"/>
      <c r="K9" s="193"/>
      <c r="L9" s="65"/>
      <c r="M9" s="66"/>
      <c r="N9" s="67"/>
      <c r="O9" s="66"/>
      <c r="P9" s="67"/>
      <c r="Q9" s="66"/>
      <c r="R9" s="67"/>
      <c r="S9" s="66"/>
      <c r="T9" s="67"/>
      <c r="U9" s="66"/>
      <c r="V9" s="67"/>
      <c r="W9" s="194"/>
      <c r="X9" s="67"/>
      <c r="Y9" s="66"/>
      <c r="Z9" s="67"/>
      <c r="AA9" s="66"/>
      <c r="AB9" s="67"/>
      <c r="AC9" s="66"/>
      <c r="AD9" s="67"/>
      <c r="AE9" s="66"/>
      <c r="AF9" s="67"/>
      <c r="AG9" s="194"/>
      <c r="AH9" s="69"/>
      <c r="AI9" s="66"/>
      <c r="AJ9" s="69"/>
      <c r="AK9" s="66"/>
      <c r="AL9" s="69"/>
      <c r="AM9" s="66"/>
      <c r="AN9" s="69"/>
      <c r="AO9" s="66"/>
      <c r="AP9" s="70"/>
      <c r="AQ9" s="194"/>
      <c r="AR9" s="69"/>
      <c r="AS9" s="66"/>
      <c r="AT9" s="69"/>
      <c r="AU9" s="66"/>
      <c r="AV9" s="69"/>
      <c r="AW9" s="66"/>
      <c r="AX9" s="69"/>
      <c r="AY9" s="66"/>
      <c r="AZ9" s="70"/>
      <c r="BA9" s="194"/>
      <c r="BB9" s="69"/>
      <c r="BC9" s="66"/>
      <c r="BD9" s="69"/>
      <c r="BE9" s="66"/>
      <c r="BF9" s="69"/>
      <c r="BG9" s="66"/>
      <c r="BH9" s="69"/>
      <c r="BI9" s="66"/>
      <c r="BJ9" s="70"/>
      <c r="BK9" s="194"/>
      <c r="BL9" s="163">
        <f t="shared" ref="BL9:BM9" si="0">IF(ISERROR(BL10/BL$7),"",(BL10/BL$7))</f>
        <v>0</v>
      </c>
      <c r="BM9" s="163">
        <f t="shared" si="0"/>
        <v>0</v>
      </c>
      <c r="BN9" s="194"/>
      <c r="BO9" s="322">
        <f t="shared" ref="BO9:BO25" si="1">SUM(BL9:BM9)</f>
        <v>0</v>
      </c>
      <c r="BP9" s="194"/>
      <c r="BQ9" s="109">
        <f>EP9</f>
        <v>0</v>
      </c>
      <c r="BR9" s="109">
        <f>DN9</f>
        <v>0</v>
      </c>
      <c r="BS9" s="194"/>
      <c r="BT9" s="244">
        <f>BT10/BT$7</f>
        <v>355.92592592592587</v>
      </c>
      <c r="BU9" s="66"/>
      <c r="BV9" s="163">
        <f t="shared" ref="BV9:BX9" si="2">IF(ISERROR(BV10/BV$7),"",(BV10/BV$7))</f>
        <v>0</v>
      </c>
      <c r="BW9" s="163">
        <f t="shared" si="2"/>
        <v>0</v>
      </c>
      <c r="BX9" s="163">
        <f t="shared" si="2"/>
        <v>0</v>
      </c>
      <c r="BY9" s="194"/>
      <c r="BZ9" s="322">
        <f t="shared" ref="BZ9:BZ25" si="3">SUM(BV9:BX9)</f>
        <v>0</v>
      </c>
      <c r="CA9" s="194"/>
      <c r="CB9" s="109">
        <f>FA9</f>
        <v>0</v>
      </c>
      <c r="CC9" s="109">
        <f>DT9</f>
        <v>0</v>
      </c>
      <c r="CD9" s="194"/>
      <c r="CE9" s="244">
        <f>CE10/CE$7</f>
        <v>379.25925925925907</v>
      </c>
      <c r="CF9" s="66"/>
      <c r="CG9" s="163">
        <f t="shared" ref="CG9:CI9" si="4">IF(ISERROR(CG10/CG$7),"",(CG10/CG$7))</f>
        <v>0</v>
      </c>
      <c r="CH9" s="163">
        <f t="shared" si="4"/>
        <v>0</v>
      </c>
      <c r="CI9" s="163">
        <f t="shared" si="4"/>
        <v>0</v>
      </c>
      <c r="CJ9" s="194"/>
      <c r="CK9" s="322">
        <f t="shared" ref="CK9:CK25" si="5">SUM(CG9:CI9)</f>
        <v>0</v>
      </c>
      <c r="CL9" s="194"/>
      <c r="CM9" s="109">
        <f>FL9</f>
        <v>0</v>
      </c>
      <c r="CN9" s="109">
        <f>DZ9</f>
        <v>0</v>
      </c>
      <c r="CO9" s="194"/>
      <c r="CP9" s="244">
        <f>CP10/CP$7</f>
        <v>492.96296296296293</v>
      </c>
      <c r="CQ9" s="66"/>
      <c r="CR9" s="163">
        <f t="shared" ref="CR9:CT9" si="6">IF(ISERROR(CR10/CR$7),"",(CR10/CR$7))</f>
        <v>0</v>
      </c>
      <c r="CS9" s="163">
        <f t="shared" si="6"/>
        <v>0</v>
      </c>
      <c r="CT9" s="163">
        <f t="shared" si="6"/>
        <v>0</v>
      </c>
      <c r="CU9" s="194"/>
      <c r="CV9" s="322">
        <f t="shared" ref="CV9:CV25" si="7">SUM(CR9:CT9)</f>
        <v>0</v>
      </c>
      <c r="CW9" s="194"/>
      <c r="CX9" s="109">
        <f>FW9</f>
        <v>0</v>
      </c>
      <c r="CY9" s="109">
        <f>EF9</f>
        <v>0</v>
      </c>
      <c r="CZ9" s="97"/>
      <c r="DA9" s="244">
        <f>DA10/DA$7</f>
        <v>428.66666666666703</v>
      </c>
      <c r="DB9" s="66"/>
      <c r="DC9" s="322">
        <f>BO9+CV9+CK9+BZ9</f>
        <v>0</v>
      </c>
      <c r="DD9" s="194"/>
      <c r="DE9" s="109">
        <f>GD9</f>
        <v>0</v>
      </c>
      <c r="DF9" s="109">
        <f>EH9</f>
        <v>0</v>
      </c>
      <c r="DG9" s="66"/>
      <c r="DH9" s="244">
        <f>BT9+CE9+CP9+DA9</f>
        <v>1656.8148148148148</v>
      </c>
      <c r="DI9" s="194"/>
      <c r="DJ9" s="194"/>
      <c r="DK9" s="124">
        <f>BL9-EM9</f>
        <v>0</v>
      </c>
      <c r="DL9" s="124">
        <f>BM9-EN9</f>
        <v>0</v>
      </c>
      <c r="DM9" s="195"/>
      <c r="DN9" s="133">
        <f>BO9-EP9</f>
        <v>0</v>
      </c>
      <c r="DO9" s="195"/>
      <c r="DP9" s="124">
        <f>BV9-EW9</f>
        <v>0</v>
      </c>
      <c r="DQ9" s="124">
        <f>BW9-EX9</f>
        <v>0</v>
      </c>
      <c r="DR9" s="124">
        <f>BX9-EY9</f>
        <v>0</v>
      </c>
      <c r="DS9" s="195"/>
      <c r="DT9" s="133">
        <f>BZ9-FA9</f>
        <v>0</v>
      </c>
      <c r="DU9" s="195"/>
      <c r="DV9" s="124">
        <f>CG9-FH9</f>
        <v>0</v>
      </c>
      <c r="DW9" s="124">
        <f>CH9-FI9</f>
        <v>0</v>
      </c>
      <c r="DX9" s="124">
        <f>CI9-FJ9</f>
        <v>0</v>
      </c>
      <c r="DY9" s="195"/>
      <c r="DZ9" s="133">
        <f>CK9-FL9</f>
        <v>0</v>
      </c>
      <c r="EA9" s="195"/>
      <c r="EB9" s="124">
        <f>CR9-FS9</f>
        <v>0</v>
      </c>
      <c r="EC9" s="124">
        <f>CS9-FT9</f>
        <v>0</v>
      </c>
      <c r="ED9" s="124">
        <f>CT9-FU9</f>
        <v>0</v>
      </c>
      <c r="EE9" s="195"/>
      <c r="EF9" s="133">
        <f>CV9-FW9</f>
        <v>0</v>
      </c>
      <c r="EG9" s="195"/>
      <c r="EH9" s="133">
        <f>DC9-GD9</f>
        <v>0</v>
      </c>
      <c r="EI9" s="194"/>
      <c r="EJ9" s="194"/>
      <c r="EK9" s="438"/>
      <c r="EL9" s="73"/>
      <c r="EM9" s="172">
        <v>0</v>
      </c>
      <c r="EN9" s="172">
        <v>0</v>
      </c>
      <c r="EO9" s="194"/>
      <c r="EP9" s="146">
        <v>0</v>
      </c>
      <c r="EQ9" s="194"/>
      <c r="ER9" s="109">
        <v>0</v>
      </c>
      <c r="ES9" s="109">
        <v>0</v>
      </c>
      <c r="ET9" s="194"/>
      <c r="EU9" s="67">
        <v>355.92592592592587</v>
      </c>
      <c r="EV9" s="66"/>
      <c r="EW9" s="172">
        <v>0</v>
      </c>
      <c r="EX9" s="172">
        <v>0</v>
      </c>
      <c r="EY9" s="172">
        <v>0</v>
      </c>
      <c r="EZ9" s="194"/>
      <c r="FA9" s="146">
        <v>0</v>
      </c>
      <c r="FB9" s="194"/>
      <c r="FC9" s="109">
        <v>0</v>
      </c>
      <c r="FD9" s="109">
        <v>0</v>
      </c>
      <c r="FE9" s="194"/>
      <c r="FF9" s="67">
        <v>379.25925925925907</v>
      </c>
      <c r="FG9" s="66"/>
      <c r="FH9" s="163">
        <v>0</v>
      </c>
      <c r="FI9" s="163">
        <v>0</v>
      </c>
      <c r="FJ9" s="163">
        <v>0</v>
      </c>
      <c r="FK9" s="194"/>
      <c r="FL9" s="146">
        <v>0</v>
      </c>
      <c r="FM9" s="194"/>
      <c r="FN9" s="109">
        <v>0</v>
      </c>
      <c r="FO9" s="109">
        <v>0</v>
      </c>
      <c r="FP9" s="194"/>
      <c r="FQ9" s="67">
        <v>492.96296296296293</v>
      </c>
      <c r="FR9" s="66"/>
      <c r="FS9" s="163">
        <v>0</v>
      </c>
      <c r="FT9" s="163">
        <v>0</v>
      </c>
      <c r="FU9" s="163">
        <v>0</v>
      </c>
      <c r="FV9" s="194"/>
      <c r="FW9" s="146">
        <v>0</v>
      </c>
      <c r="FX9" s="194"/>
      <c r="FY9" s="109">
        <v>0</v>
      </c>
      <c r="FZ9" s="109">
        <v>0</v>
      </c>
      <c r="GA9" s="97"/>
      <c r="GB9" s="67">
        <v>428.66666666666703</v>
      </c>
      <c r="GC9" s="66"/>
      <c r="GD9" s="146">
        <v>0</v>
      </c>
      <c r="GE9" s="66"/>
      <c r="GF9" s="67">
        <v>0</v>
      </c>
      <c r="GG9" s="197">
        <v>0</v>
      </c>
      <c r="GH9" s="197"/>
      <c r="GI9" s="197">
        <v>1656.8148148148148</v>
      </c>
      <c r="GJ9" s="197"/>
      <c r="GK9" s="197"/>
      <c r="GL9" s="197"/>
      <c r="GM9" s="197"/>
      <c r="GN9" s="197"/>
      <c r="GO9" s="197"/>
      <c r="GP9" s="197"/>
      <c r="GQ9" s="197"/>
      <c r="GR9" s="197"/>
      <c r="GS9" s="197"/>
      <c r="GT9" s="197"/>
      <c r="GU9" s="197"/>
      <c r="GV9" s="197"/>
      <c r="GW9" s="197"/>
      <c r="GX9" s="197"/>
      <c r="GY9" s="197"/>
      <c r="GZ9" s="197"/>
      <c r="HA9" s="197"/>
      <c r="HB9" s="197"/>
      <c r="HC9" s="197"/>
      <c r="HD9" s="197"/>
      <c r="HE9" s="197"/>
      <c r="HF9" s="197"/>
      <c r="HG9" s="197"/>
      <c r="HH9" s="197"/>
      <c r="HI9" s="197"/>
      <c r="HJ9" s="197"/>
      <c r="HK9" s="197"/>
      <c r="HL9" s="197"/>
      <c r="HM9" s="197"/>
      <c r="HN9" s="197"/>
      <c r="HO9" s="197"/>
      <c r="HP9" s="197"/>
      <c r="HQ9" s="197"/>
      <c r="HR9" s="197"/>
      <c r="HS9" s="197"/>
      <c r="HT9" s="197"/>
      <c r="HU9" s="197"/>
      <c r="HV9" s="197"/>
      <c r="HW9" s="197"/>
      <c r="HX9" s="197"/>
      <c r="HY9" s="197"/>
      <c r="HZ9" s="197"/>
      <c r="IA9" s="197"/>
      <c r="IB9" s="197"/>
      <c r="IC9" s="197"/>
      <c r="ID9" s="197"/>
      <c r="IE9" s="197"/>
      <c r="IF9" s="197"/>
      <c r="IG9" s="197"/>
      <c r="IH9" s="197"/>
      <c r="II9" s="197"/>
      <c r="IJ9" s="197"/>
      <c r="IK9" s="197"/>
      <c r="IL9" s="197"/>
      <c r="IM9" s="197"/>
      <c r="IN9" s="197"/>
      <c r="IO9" s="197"/>
      <c r="IP9" s="197"/>
      <c r="IQ9" s="197"/>
      <c r="IR9" s="197"/>
      <c r="IS9" s="197"/>
      <c r="IT9" s="197"/>
      <c r="IU9" s="197"/>
      <c r="IV9" s="197"/>
      <c r="IW9" s="197"/>
      <c r="IX9" s="197"/>
      <c r="IY9" s="197"/>
      <c r="IZ9" s="197"/>
      <c r="JA9" s="197"/>
      <c r="JB9" s="197"/>
      <c r="JC9" s="197"/>
    </row>
    <row r="10" spans="1:263" s="190" customFormat="1" ht="27" hidden="1" customHeight="1" thickBot="1">
      <c r="A10" s="353" t="str">
        <f>CONCATENATE(B10,"_",C10,IF(D10="EUR","","_USD"))</f>
        <v>RNA_SPG510_GG1100_USD</v>
      </c>
      <c r="B10" s="354" t="str">
        <f>IF($H9="PG Total","*_SPG510",IF($H9="MgmtAdj.","RNS_SPG510",CONCATENATE($H9,"_SPG510")))</f>
        <v>RNA_SPG510</v>
      </c>
      <c r="C10" s="354" t="s">
        <v>79</v>
      </c>
      <c r="D10" s="354" t="s">
        <v>5</v>
      </c>
      <c r="E10" s="184"/>
      <c r="F10" s="436"/>
      <c r="G10" s="185"/>
      <c r="H10" s="443"/>
      <c r="I10" s="394" t="s">
        <v>5</v>
      </c>
      <c r="J10" s="186"/>
      <c r="K10" s="186"/>
      <c r="L10" s="210"/>
      <c r="M10" s="38"/>
      <c r="N10" s="177"/>
      <c r="O10" s="175"/>
      <c r="P10" s="177"/>
      <c r="Q10" s="175"/>
      <c r="R10" s="177"/>
      <c r="S10" s="175"/>
      <c r="T10" s="177"/>
      <c r="U10" s="175"/>
      <c r="V10" s="177"/>
      <c r="W10" s="176"/>
      <c r="X10" s="177"/>
      <c r="Y10" s="175"/>
      <c r="Z10" s="177"/>
      <c r="AA10" s="175"/>
      <c r="AB10" s="177"/>
      <c r="AC10" s="175"/>
      <c r="AD10" s="177"/>
      <c r="AE10" s="175"/>
      <c r="AF10" s="177"/>
      <c r="AG10" s="176"/>
      <c r="AH10" s="207"/>
      <c r="AI10" s="208"/>
      <c r="AJ10" s="207"/>
      <c r="AK10" s="208"/>
      <c r="AL10" s="207"/>
      <c r="AM10" s="208"/>
      <c r="AN10" s="207"/>
      <c r="AO10" s="208"/>
      <c r="AP10" s="207"/>
      <c r="AQ10" s="209"/>
      <c r="AR10" s="207"/>
      <c r="AS10" s="208"/>
      <c r="AT10" s="207"/>
      <c r="AU10" s="208"/>
      <c r="AV10" s="207"/>
      <c r="AW10" s="208"/>
      <c r="AX10" s="207"/>
      <c r="AY10" s="208"/>
      <c r="AZ10" s="207"/>
      <c r="BA10" s="136"/>
      <c r="BB10" s="207"/>
      <c r="BC10" s="208"/>
      <c r="BD10" s="207"/>
      <c r="BE10" s="208"/>
      <c r="BF10" s="207"/>
      <c r="BG10" s="208"/>
      <c r="BH10" s="207"/>
      <c r="BI10" s="208"/>
      <c r="BJ10" s="207"/>
      <c r="BK10" s="136"/>
      <c r="BL10" s="162"/>
      <c r="BM10" s="162"/>
      <c r="BN10" s="136"/>
      <c r="BO10" s="323">
        <f t="shared" si="1"/>
        <v>0</v>
      </c>
      <c r="BP10" s="136"/>
      <c r="BQ10" s="160"/>
      <c r="BR10" s="160"/>
      <c r="BS10" s="136"/>
      <c r="BT10" s="246">
        <v>480.49999999999994</v>
      </c>
      <c r="BU10" s="175"/>
      <c r="BV10" s="162"/>
      <c r="BW10" s="162"/>
      <c r="BX10" s="162"/>
      <c r="BY10" s="136"/>
      <c r="BZ10" s="323">
        <f t="shared" si="3"/>
        <v>0</v>
      </c>
      <c r="CA10" s="136"/>
      <c r="CB10" s="160"/>
      <c r="CC10" s="160"/>
      <c r="CD10" s="136"/>
      <c r="CE10" s="246">
        <v>511.99999999999977</v>
      </c>
      <c r="CF10" s="175"/>
      <c r="CG10" s="162"/>
      <c r="CH10" s="162"/>
      <c r="CI10" s="162"/>
      <c r="CJ10" s="136"/>
      <c r="CK10" s="323">
        <f t="shared" si="5"/>
        <v>0</v>
      </c>
      <c r="CL10" s="136"/>
      <c r="CM10" s="160"/>
      <c r="CN10" s="160"/>
      <c r="CO10" s="136"/>
      <c r="CP10" s="246">
        <v>665.5</v>
      </c>
      <c r="CQ10" s="175"/>
      <c r="CR10" s="162"/>
      <c r="CS10" s="162"/>
      <c r="CT10" s="162"/>
      <c r="CU10" s="136"/>
      <c r="CV10" s="323">
        <f t="shared" si="7"/>
        <v>0</v>
      </c>
      <c r="CW10" s="136"/>
      <c r="CX10" s="160"/>
      <c r="CY10" s="160"/>
      <c r="CZ10" s="140"/>
      <c r="DA10" s="246">
        <v>578.7000000000005</v>
      </c>
      <c r="DB10" s="175"/>
      <c r="DC10" s="323">
        <f>BO10+CV10+CK10+BZ10</f>
        <v>0</v>
      </c>
      <c r="DD10" s="136"/>
      <c r="DE10" s="160"/>
      <c r="DF10" s="187"/>
      <c r="DG10" s="175"/>
      <c r="DH10" s="246">
        <f>BT10+CE10+CP10+DA10</f>
        <v>2236.7000000000003</v>
      </c>
      <c r="DI10" s="136"/>
      <c r="DJ10" s="136"/>
      <c r="DK10" s="162"/>
      <c r="DL10" s="162"/>
      <c r="DM10" s="188"/>
      <c r="DN10" s="134"/>
      <c r="DO10" s="188"/>
      <c r="DP10" s="162"/>
      <c r="DQ10" s="162"/>
      <c r="DR10" s="162"/>
      <c r="DS10" s="188"/>
      <c r="DT10" s="134"/>
      <c r="DU10" s="188"/>
      <c r="DV10" s="162"/>
      <c r="DW10" s="162"/>
      <c r="DX10" s="162"/>
      <c r="DY10" s="188"/>
      <c r="DZ10" s="134"/>
      <c r="EA10" s="188"/>
      <c r="EB10" s="162"/>
      <c r="EC10" s="162"/>
      <c r="ED10" s="162"/>
      <c r="EE10" s="188"/>
      <c r="EF10" s="134"/>
      <c r="EG10" s="188"/>
      <c r="EH10" s="134"/>
      <c r="EI10" s="136"/>
      <c r="EJ10" s="136"/>
      <c r="EK10" s="439"/>
      <c r="EL10" s="40"/>
      <c r="EM10" s="206"/>
      <c r="EN10" s="206"/>
      <c r="EO10" s="136"/>
      <c r="EP10" s="211">
        <v>0</v>
      </c>
      <c r="EQ10" s="136"/>
      <c r="ER10" s="160"/>
      <c r="ES10" s="187"/>
      <c r="ET10" s="136"/>
      <c r="EU10" s="177">
        <v>480.49999999999994</v>
      </c>
      <c r="EV10" s="175"/>
      <c r="EW10" s="212"/>
      <c r="EX10" s="212"/>
      <c r="EY10" s="212"/>
      <c r="EZ10" s="136"/>
      <c r="FA10" s="211">
        <v>0</v>
      </c>
      <c r="FB10" s="136"/>
      <c r="FC10" s="160"/>
      <c r="FD10" s="187"/>
      <c r="FE10" s="136"/>
      <c r="FF10" s="177">
        <v>511.99999999999977</v>
      </c>
      <c r="FG10" s="175"/>
      <c r="FH10" s="162"/>
      <c r="FI10" s="162"/>
      <c r="FJ10" s="162"/>
      <c r="FK10" s="136"/>
      <c r="FL10" s="211">
        <v>0</v>
      </c>
      <c r="FM10" s="136"/>
      <c r="FN10" s="160"/>
      <c r="FO10" s="187"/>
      <c r="FP10" s="136"/>
      <c r="FQ10" s="177">
        <v>665.5</v>
      </c>
      <c r="FR10" s="175"/>
      <c r="FS10" s="162"/>
      <c r="FT10" s="162"/>
      <c r="FU10" s="162"/>
      <c r="FV10" s="136"/>
      <c r="FW10" s="211">
        <v>0</v>
      </c>
      <c r="FX10" s="136"/>
      <c r="FY10" s="160"/>
      <c r="FZ10" s="187"/>
      <c r="GA10" s="140"/>
      <c r="GB10" s="177">
        <v>578.7000000000005</v>
      </c>
      <c r="GC10" s="175"/>
      <c r="GD10" s="211">
        <v>0</v>
      </c>
      <c r="GE10" s="175"/>
      <c r="GF10" s="177"/>
      <c r="GG10" s="189"/>
      <c r="GH10" s="189"/>
      <c r="GI10" s="189">
        <v>2236.7000000000003</v>
      </c>
      <c r="GJ10" s="189"/>
      <c r="GK10" s="189"/>
      <c r="GL10" s="189"/>
      <c r="GM10" s="189"/>
      <c r="GN10" s="189"/>
      <c r="GO10" s="189"/>
      <c r="GP10" s="189"/>
      <c r="GQ10" s="189"/>
      <c r="GR10" s="189"/>
      <c r="GS10" s="189"/>
      <c r="GT10" s="189"/>
      <c r="GU10" s="189"/>
      <c r="GV10" s="189"/>
      <c r="GW10" s="189"/>
      <c r="GX10" s="189"/>
      <c r="GY10" s="189"/>
      <c r="GZ10" s="189"/>
      <c r="HA10" s="189"/>
      <c r="HB10" s="189"/>
      <c r="HC10" s="189"/>
      <c r="HD10" s="189"/>
      <c r="HE10" s="189"/>
      <c r="HF10" s="189"/>
      <c r="HG10" s="189"/>
      <c r="HH10" s="189"/>
      <c r="HI10" s="189"/>
      <c r="HJ10" s="189"/>
      <c r="HK10" s="189"/>
      <c r="HL10" s="189"/>
      <c r="HM10" s="189"/>
      <c r="HN10" s="189"/>
      <c r="HO10" s="189"/>
      <c r="HP10" s="189"/>
      <c r="HQ10" s="189"/>
      <c r="HR10" s="189"/>
      <c r="HS10" s="189"/>
      <c r="HT10" s="189"/>
      <c r="HU10" s="189"/>
      <c r="HV10" s="189"/>
      <c r="HW10" s="189"/>
      <c r="HX10" s="189"/>
      <c r="HY10" s="189"/>
      <c r="HZ10" s="189"/>
      <c r="IA10" s="189"/>
      <c r="IB10" s="189"/>
      <c r="IC10" s="189"/>
      <c r="ID10" s="189"/>
      <c r="IE10" s="189"/>
      <c r="IF10" s="189"/>
      <c r="IG10" s="189"/>
      <c r="IH10" s="189"/>
      <c r="II10" s="189"/>
      <c r="IJ10" s="189"/>
      <c r="IK10" s="189"/>
      <c r="IL10" s="189"/>
      <c r="IM10" s="189"/>
      <c r="IN10" s="189"/>
      <c r="IO10" s="189"/>
      <c r="IP10" s="189"/>
      <c r="IQ10" s="189"/>
      <c r="IR10" s="189"/>
      <c r="IS10" s="189"/>
      <c r="IT10" s="189"/>
      <c r="IU10" s="189"/>
      <c r="IV10" s="189"/>
      <c r="IW10" s="189"/>
      <c r="IX10" s="189"/>
      <c r="IY10" s="189"/>
      <c r="IZ10" s="189"/>
      <c r="JA10" s="189"/>
      <c r="JB10" s="189"/>
      <c r="JC10" s="189"/>
    </row>
    <row r="11" spans="1:263" s="101" customFormat="1" ht="5.0999999999999996" hidden="1" customHeight="1" thickBot="1">
      <c r="A11" s="353"/>
      <c r="B11" s="354"/>
      <c r="C11" s="354"/>
      <c r="D11" s="354"/>
      <c r="E11" s="191"/>
      <c r="F11" s="436"/>
      <c r="G11" s="192"/>
      <c r="H11" s="416"/>
      <c r="I11" s="293"/>
      <c r="J11" s="193"/>
      <c r="K11" s="193"/>
      <c r="L11" s="192"/>
      <c r="M11" s="66"/>
      <c r="N11" s="192"/>
      <c r="O11" s="66"/>
      <c r="P11" s="192"/>
      <c r="Q11" s="66"/>
      <c r="R11" s="192"/>
      <c r="S11" s="66"/>
      <c r="T11" s="192"/>
      <c r="U11" s="66"/>
      <c r="V11" s="192"/>
      <c r="W11" s="194"/>
      <c r="X11" s="192"/>
      <c r="Y11" s="66"/>
      <c r="Z11" s="192"/>
      <c r="AA11" s="66"/>
      <c r="AB11" s="192"/>
      <c r="AC11" s="66"/>
      <c r="AD11" s="192"/>
      <c r="AE11" s="66"/>
      <c r="AF11" s="192"/>
      <c r="AG11" s="194"/>
      <c r="AH11" s="192"/>
      <c r="AI11" s="66"/>
      <c r="AJ11" s="192"/>
      <c r="AK11" s="66"/>
      <c r="AL11" s="192"/>
      <c r="AM11" s="66"/>
      <c r="AN11" s="192"/>
      <c r="AO11" s="66"/>
      <c r="AP11" s="192"/>
      <c r="AQ11" s="194"/>
      <c r="AR11" s="192"/>
      <c r="AS11" s="66"/>
      <c r="AT11" s="192"/>
      <c r="AU11" s="66"/>
      <c r="AV11" s="192"/>
      <c r="AW11" s="66"/>
      <c r="AX11" s="192"/>
      <c r="AY11" s="66"/>
      <c r="AZ11" s="192"/>
      <c r="BA11" s="194"/>
      <c r="BB11" s="192"/>
      <c r="BC11" s="66"/>
      <c r="BD11" s="192"/>
      <c r="BE11" s="66"/>
      <c r="BF11" s="192"/>
      <c r="BG11" s="66"/>
      <c r="BH11" s="192"/>
      <c r="BI11" s="66"/>
      <c r="BJ11" s="192"/>
      <c r="BK11" s="194"/>
      <c r="BL11" s="192"/>
      <c r="BM11" s="192"/>
      <c r="BN11" s="194"/>
      <c r="BO11" s="198"/>
      <c r="BP11" s="194"/>
      <c r="BQ11" s="119"/>
      <c r="BR11" s="119"/>
      <c r="BS11" s="194"/>
      <c r="BT11" s="192"/>
      <c r="BU11" s="66"/>
      <c r="BV11" s="192"/>
      <c r="BW11" s="192"/>
      <c r="BX11" s="192"/>
      <c r="BY11" s="194"/>
      <c r="BZ11" s="198"/>
      <c r="CA11" s="194"/>
      <c r="CB11" s="119"/>
      <c r="CC11" s="119"/>
      <c r="CD11" s="194"/>
      <c r="CE11" s="192"/>
      <c r="CF11" s="66"/>
      <c r="CG11" s="192"/>
      <c r="CH11" s="192"/>
      <c r="CI11" s="192"/>
      <c r="CJ11" s="194"/>
      <c r="CK11" s="198"/>
      <c r="CL11" s="194"/>
      <c r="CM11" s="119"/>
      <c r="CN11" s="119"/>
      <c r="CO11" s="194"/>
      <c r="CP11" s="192"/>
      <c r="CQ11" s="66"/>
      <c r="CR11" s="192"/>
      <c r="CS11" s="192"/>
      <c r="CT11" s="192"/>
      <c r="CU11" s="194"/>
      <c r="CV11" s="198"/>
      <c r="CW11" s="194"/>
      <c r="CX11" s="119"/>
      <c r="CY11" s="119"/>
      <c r="CZ11" s="97"/>
      <c r="DA11" s="192"/>
      <c r="DB11" s="66"/>
      <c r="DC11" s="198"/>
      <c r="DD11" s="194"/>
      <c r="DE11" s="198"/>
      <c r="DF11" s="198"/>
      <c r="DG11" s="66"/>
      <c r="DH11" s="192"/>
      <c r="DI11" s="194"/>
      <c r="DJ11" s="194"/>
      <c r="DK11" s="199"/>
      <c r="DL11" s="199"/>
      <c r="DM11" s="195"/>
      <c r="DN11" s="200"/>
      <c r="DO11" s="195"/>
      <c r="DP11" s="199"/>
      <c r="DQ11" s="199"/>
      <c r="DR11" s="199"/>
      <c r="DS11" s="195"/>
      <c r="DT11" s="200"/>
      <c r="DU11" s="195"/>
      <c r="DV11" s="199"/>
      <c r="DW11" s="199"/>
      <c r="DX11" s="199"/>
      <c r="DY11" s="195"/>
      <c r="DZ11" s="200"/>
      <c r="EA11" s="195"/>
      <c r="EB11" s="199"/>
      <c r="EC11" s="199"/>
      <c r="ED11" s="199"/>
      <c r="EE11" s="195"/>
      <c r="EF11" s="200"/>
      <c r="EG11" s="195"/>
      <c r="EH11" s="200"/>
      <c r="EI11" s="194"/>
      <c r="EJ11" s="194"/>
      <c r="EK11" s="201"/>
      <c r="EL11" s="192"/>
      <c r="EM11" s="192"/>
      <c r="EN11" s="192"/>
      <c r="EO11" s="194"/>
      <c r="EP11" s="198"/>
      <c r="EQ11" s="194"/>
      <c r="ER11" s="198"/>
      <c r="ES11" s="198"/>
      <c r="ET11" s="194"/>
      <c r="EU11" s="192"/>
      <c r="EV11" s="66"/>
      <c r="EW11" s="192"/>
      <c r="EX11" s="192"/>
      <c r="EY11" s="192"/>
      <c r="EZ11" s="194"/>
      <c r="FA11" s="198"/>
      <c r="FB11" s="194"/>
      <c r="FC11" s="198"/>
      <c r="FD11" s="198"/>
      <c r="FE11" s="194"/>
      <c r="FF11" s="192"/>
      <c r="FG11" s="66"/>
      <c r="FH11" s="192"/>
      <c r="FI11" s="192"/>
      <c r="FJ11" s="192"/>
      <c r="FK11" s="194"/>
      <c r="FL11" s="198"/>
      <c r="FM11" s="194"/>
      <c r="FN11" s="198"/>
      <c r="FO11" s="198"/>
      <c r="FP11" s="194"/>
      <c r="FQ11" s="192"/>
      <c r="FR11" s="66"/>
      <c r="FS11" s="192"/>
      <c r="FT11" s="192"/>
      <c r="FU11" s="192"/>
      <c r="FV11" s="194"/>
      <c r="FW11" s="198"/>
      <c r="FX11" s="194"/>
      <c r="FY11" s="198"/>
      <c r="FZ11" s="198"/>
      <c r="GA11" s="97"/>
      <c r="GB11" s="192"/>
      <c r="GC11" s="66"/>
      <c r="GD11" s="198"/>
      <c r="GE11" s="66"/>
      <c r="GF11" s="192"/>
      <c r="GG11" s="197"/>
      <c r="GH11" s="197"/>
      <c r="GI11" s="197"/>
      <c r="GJ11" s="197"/>
      <c r="GK11" s="197"/>
      <c r="GL11" s="197"/>
      <c r="GM11" s="197"/>
      <c r="GN11" s="197"/>
      <c r="GO11" s="197"/>
      <c r="GP11" s="197"/>
      <c r="GQ11" s="197"/>
      <c r="GR11" s="197"/>
      <c r="GS11" s="197"/>
      <c r="GT11" s="197"/>
      <c r="GU11" s="197"/>
      <c r="GV11" s="197"/>
      <c r="GW11" s="197"/>
      <c r="GX11" s="197"/>
      <c r="GY11" s="197"/>
      <c r="GZ11" s="197"/>
      <c r="HA11" s="197"/>
      <c r="HB11" s="197"/>
      <c r="HC11" s="197"/>
      <c r="HD11" s="197"/>
      <c r="HE11" s="197"/>
      <c r="HF11" s="197"/>
      <c r="HG11" s="197"/>
      <c r="HH11" s="197"/>
      <c r="HI11" s="197"/>
      <c r="HJ11" s="197"/>
      <c r="HK11" s="197"/>
      <c r="HL11" s="197"/>
      <c r="HM11" s="197"/>
      <c r="HN11" s="197"/>
      <c r="HO11" s="197"/>
      <c r="HP11" s="197"/>
      <c r="HQ11" s="197"/>
      <c r="HR11" s="197"/>
      <c r="HS11" s="197"/>
      <c r="HT11" s="197"/>
      <c r="HU11" s="197"/>
      <c r="HV11" s="197"/>
      <c r="HW11" s="197"/>
      <c r="HX11" s="197"/>
      <c r="HY11" s="197"/>
      <c r="HZ11" s="197"/>
      <c r="IA11" s="197"/>
      <c r="IB11" s="197"/>
      <c r="IC11" s="197"/>
      <c r="ID11" s="197"/>
      <c r="IE11" s="197"/>
      <c r="IF11" s="197"/>
      <c r="IG11" s="197"/>
      <c r="IH11" s="197"/>
      <c r="II11" s="197"/>
      <c r="IJ11" s="197"/>
      <c r="IK11" s="197"/>
      <c r="IL11" s="197"/>
      <c r="IM11" s="197"/>
      <c r="IN11" s="197"/>
      <c r="IO11" s="197"/>
      <c r="IP11" s="197"/>
      <c r="IQ11" s="197"/>
      <c r="IR11" s="197"/>
      <c r="IS11" s="197"/>
      <c r="IT11" s="197"/>
      <c r="IU11" s="197"/>
      <c r="IV11" s="197"/>
      <c r="IW11" s="197"/>
      <c r="IX11" s="197"/>
      <c r="IY11" s="197"/>
      <c r="IZ11" s="197"/>
      <c r="JA11" s="197"/>
      <c r="JB11" s="197"/>
      <c r="JC11" s="197"/>
    </row>
    <row r="12" spans="1:263" s="101" customFormat="1" ht="27" hidden="1" customHeight="1">
      <c r="A12" s="353" t="str">
        <f>CONCATENATE(B12,"_",C12,IF(D12="EUR","","_USD"))</f>
        <v>RLA_SPG510_GG1100</v>
      </c>
      <c r="B12" s="354" t="str">
        <f>IF($H12="PG Total","*_SPG510",IF($H12="MgmtAdj.","RNS_SPG510",CONCATENATE($H12,"_SPG510")))</f>
        <v>RLA_SPG510</v>
      </c>
      <c r="C12" s="354" t="s">
        <v>79</v>
      </c>
      <c r="D12" s="354" t="s">
        <v>20</v>
      </c>
      <c r="E12" s="191"/>
      <c r="F12" s="436"/>
      <c r="G12" s="192"/>
      <c r="H12" s="442" t="s">
        <v>1</v>
      </c>
      <c r="I12" s="393" t="s">
        <v>20</v>
      </c>
      <c r="J12" s="193"/>
      <c r="K12" s="193"/>
      <c r="L12" s="65"/>
      <c r="M12" s="66"/>
      <c r="N12" s="67"/>
      <c r="O12" s="66"/>
      <c r="P12" s="67"/>
      <c r="Q12" s="66"/>
      <c r="R12" s="67"/>
      <c r="S12" s="66"/>
      <c r="T12" s="67"/>
      <c r="U12" s="66"/>
      <c r="V12" s="67"/>
      <c r="W12" s="194"/>
      <c r="X12" s="67"/>
      <c r="Y12" s="66"/>
      <c r="Z12" s="67"/>
      <c r="AA12" s="66"/>
      <c r="AB12" s="67"/>
      <c r="AC12" s="66"/>
      <c r="AD12" s="67"/>
      <c r="AE12" s="66"/>
      <c r="AF12" s="67"/>
      <c r="AG12" s="194"/>
      <c r="AH12" s="69"/>
      <c r="AI12" s="66"/>
      <c r="AJ12" s="69"/>
      <c r="AK12" s="66"/>
      <c r="AL12" s="69"/>
      <c r="AM12" s="66"/>
      <c r="AN12" s="69"/>
      <c r="AO12" s="66"/>
      <c r="AP12" s="69"/>
      <c r="AQ12" s="194"/>
      <c r="AR12" s="69"/>
      <c r="AS12" s="66"/>
      <c r="AT12" s="69"/>
      <c r="AU12" s="66"/>
      <c r="AV12" s="69"/>
      <c r="AW12" s="66"/>
      <c r="AX12" s="69"/>
      <c r="AY12" s="66"/>
      <c r="AZ12" s="70"/>
      <c r="BA12" s="194"/>
      <c r="BB12" s="69"/>
      <c r="BC12" s="66"/>
      <c r="BD12" s="69"/>
      <c r="BE12" s="66"/>
      <c r="BF12" s="69"/>
      <c r="BG12" s="66"/>
      <c r="BH12" s="69"/>
      <c r="BI12" s="66"/>
      <c r="BJ12" s="70"/>
      <c r="BK12" s="194"/>
      <c r="BL12" s="163">
        <f t="shared" ref="BL12:BM12" si="8">IF(ISERROR(BL13/BL$7),"",(BL13/BL$7))</f>
        <v>0</v>
      </c>
      <c r="BM12" s="163">
        <f t="shared" si="8"/>
        <v>0</v>
      </c>
      <c r="BN12" s="194"/>
      <c r="BO12" s="322">
        <f t="shared" si="1"/>
        <v>0</v>
      </c>
      <c r="BP12" s="194"/>
      <c r="BQ12" s="109">
        <f>EP12</f>
        <v>0</v>
      </c>
      <c r="BR12" s="109">
        <f>DN12</f>
        <v>0</v>
      </c>
      <c r="BS12" s="194"/>
      <c r="BT12" s="244">
        <f>BT13/BT$7</f>
        <v>83.496999999999986</v>
      </c>
      <c r="BU12" s="66"/>
      <c r="BV12" s="163">
        <f t="shared" ref="BV12:BX12" si="9">IF(ISERROR(BV13/BV$7),"",(BV13/BV$7))</f>
        <v>0</v>
      </c>
      <c r="BW12" s="163">
        <f t="shared" si="9"/>
        <v>0</v>
      </c>
      <c r="BX12" s="163">
        <f t="shared" si="9"/>
        <v>0</v>
      </c>
      <c r="BY12" s="194"/>
      <c r="BZ12" s="322">
        <f t="shared" si="3"/>
        <v>0</v>
      </c>
      <c r="CA12" s="194"/>
      <c r="CB12" s="109">
        <f>FA12</f>
        <v>0</v>
      </c>
      <c r="CC12" s="109">
        <f>DT12</f>
        <v>0</v>
      </c>
      <c r="CD12" s="194"/>
      <c r="CE12" s="244">
        <f>CE13/CE$7</f>
        <v>125.22300000000001</v>
      </c>
      <c r="CF12" s="66"/>
      <c r="CG12" s="163">
        <f t="shared" ref="CG12:CI12" si="10">IF(ISERROR(CG13/CG$7),"",(CG13/CG$7))</f>
        <v>0</v>
      </c>
      <c r="CH12" s="163">
        <f t="shared" si="10"/>
        <v>0</v>
      </c>
      <c r="CI12" s="163">
        <f t="shared" si="10"/>
        <v>0</v>
      </c>
      <c r="CJ12" s="194"/>
      <c r="CK12" s="322">
        <f t="shared" si="5"/>
        <v>0</v>
      </c>
      <c r="CL12" s="194"/>
      <c r="CM12" s="109">
        <f>FL12</f>
        <v>0</v>
      </c>
      <c r="CN12" s="109">
        <f>DZ12</f>
        <v>0</v>
      </c>
      <c r="CO12" s="194"/>
      <c r="CP12" s="244">
        <f>CP13/CP$7</f>
        <v>113.262</v>
      </c>
      <c r="CQ12" s="66"/>
      <c r="CR12" s="163">
        <f t="shared" ref="CR12:CT12" si="11">IF(ISERROR(CR13/CR$7),"",(CR13/CR$7))</f>
        <v>0</v>
      </c>
      <c r="CS12" s="163">
        <f t="shared" si="11"/>
        <v>0</v>
      </c>
      <c r="CT12" s="163">
        <f t="shared" si="11"/>
        <v>0</v>
      </c>
      <c r="CU12" s="194"/>
      <c r="CV12" s="322">
        <f t="shared" si="7"/>
        <v>0</v>
      </c>
      <c r="CW12" s="194"/>
      <c r="CX12" s="109">
        <f>FW12</f>
        <v>0</v>
      </c>
      <c r="CY12" s="109">
        <f>EF12</f>
        <v>0</v>
      </c>
      <c r="CZ12" s="97"/>
      <c r="DA12" s="244">
        <f>DA13/DA$7</f>
        <v>114.23799999999994</v>
      </c>
      <c r="DB12" s="66"/>
      <c r="DC12" s="322">
        <f>BO12+CV12+CK12+BZ12</f>
        <v>0</v>
      </c>
      <c r="DD12" s="194"/>
      <c r="DE12" s="109">
        <f>GD12</f>
        <v>0</v>
      </c>
      <c r="DF12" s="109">
        <f>EH12</f>
        <v>0</v>
      </c>
      <c r="DG12" s="66"/>
      <c r="DH12" s="244">
        <f t="shared" ref="DH12:DH13" si="12">BT12+CE12+CP12+DA12</f>
        <v>436.21999999999991</v>
      </c>
      <c r="DI12" s="194"/>
      <c r="DJ12" s="194"/>
      <c r="DK12" s="124">
        <f>BL12-EM12</f>
        <v>0</v>
      </c>
      <c r="DL12" s="124">
        <f>BM12-EN12</f>
        <v>0</v>
      </c>
      <c r="DM12" s="195"/>
      <c r="DN12" s="226">
        <f>BO12-EP12</f>
        <v>0</v>
      </c>
      <c r="DO12" s="195"/>
      <c r="DP12" s="124">
        <f>BV12-EW12</f>
        <v>0</v>
      </c>
      <c r="DQ12" s="124">
        <f>BW12-EX12</f>
        <v>0</v>
      </c>
      <c r="DR12" s="124">
        <f>BX12-EY12</f>
        <v>0</v>
      </c>
      <c r="DS12" s="195"/>
      <c r="DT12" s="226">
        <f>BZ12-FA12</f>
        <v>0</v>
      </c>
      <c r="DU12" s="195"/>
      <c r="DV12" s="124">
        <f>CG12-FH12</f>
        <v>0</v>
      </c>
      <c r="DW12" s="124">
        <f>CH12-FI12</f>
        <v>0</v>
      </c>
      <c r="DX12" s="124">
        <f>CI12-FJ12</f>
        <v>0</v>
      </c>
      <c r="DY12" s="195"/>
      <c r="DZ12" s="226">
        <f>CK12-FL12</f>
        <v>0</v>
      </c>
      <c r="EA12" s="195"/>
      <c r="EB12" s="124">
        <f>CR12-FS12</f>
        <v>0</v>
      </c>
      <c r="EC12" s="124">
        <f>CS12-FT12</f>
        <v>0</v>
      </c>
      <c r="ED12" s="124">
        <f>CT12-FU12</f>
        <v>0</v>
      </c>
      <c r="EE12" s="195"/>
      <c r="EF12" s="226">
        <f>CV12-FW12</f>
        <v>0</v>
      </c>
      <c r="EG12" s="195"/>
      <c r="EH12" s="226">
        <f>DC12-GD12</f>
        <v>0</v>
      </c>
      <c r="EI12" s="194"/>
      <c r="EJ12" s="194"/>
      <c r="EK12" s="440"/>
      <c r="EL12" s="73"/>
      <c r="EM12" s="172">
        <v>0</v>
      </c>
      <c r="EN12" s="172">
        <v>0</v>
      </c>
      <c r="EO12" s="194"/>
      <c r="EP12" s="146">
        <v>0</v>
      </c>
      <c r="EQ12" s="194"/>
      <c r="ER12" s="109">
        <v>0</v>
      </c>
      <c r="ES12" s="109">
        <v>0</v>
      </c>
      <c r="ET12" s="194"/>
      <c r="EU12" s="67">
        <v>83.496999999999986</v>
      </c>
      <c r="EV12" s="66"/>
      <c r="EW12" s="172">
        <v>0</v>
      </c>
      <c r="EX12" s="172">
        <v>0</v>
      </c>
      <c r="EY12" s="172">
        <v>0</v>
      </c>
      <c r="EZ12" s="194"/>
      <c r="FA12" s="146">
        <v>0</v>
      </c>
      <c r="FB12" s="194"/>
      <c r="FC12" s="109">
        <v>0</v>
      </c>
      <c r="FD12" s="109">
        <v>0</v>
      </c>
      <c r="FE12" s="194"/>
      <c r="FF12" s="67">
        <v>125.22300000000001</v>
      </c>
      <c r="FG12" s="66"/>
      <c r="FH12" s="163">
        <v>0</v>
      </c>
      <c r="FI12" s="163">
        <v>0</v>
      </c>
      <c r="FJ12" s="163">
        <v>0</v>
      </c>
      <c r="FK12" s="194"/>
      <c r="FL12" s="146">
        <v>0</v>
      </c>
      <c r="FM12" s="194"/>
      <c r="FN12" s="109">
        <v>0</v>
      </c>
      <c r="FO12" s="109">
        <v>0</v>
      </c>
      <c r="FP12" s="194"/>
      <c r="FQ12" s="67">
        <v>113.262</v>
      </c>
      <c r="FR12" s="66"/>
      <c r="FS12" s="163">
        <v>0</v>
      </c>
      <c r="FT12" s="163">
        <v>0</v>
      </c>
      <c r="FU12" s="163">
        <v>0</v>
      </c>
      <c r="FV12" s="194"/>
      <c r="FW12" s="146">
        <v>0</v>
      </c>
      <c r="FX12" s="194"/>
      <c r="FY12" s="109">
        <v>0</v>
      </c>
      <c r="FZ12" s="109">
        <v>0</v>
      </c>
      <c r="GA12" s="97"/>
      <c r="GB12" s="67">
        <v>114.23799999999994</v>
      </c>
      <c r="GC12" s="66"/>
      <c r="GD12" s="146">
        <v>0</v>
      </c>
      <c r="GE12" s="66"/>
      <c r="GF12" s="67">
        <v>0</v>
      </c>
      <c r="GG12" s="197">
        <v>0</v>
      </c>
      <c r="GH12" s="197"/>
      <c r="GI12" s="197">
        <v>436.21999999999991</v>
      </c>
      <c r="GJ12" s="197"/>
      <c r="GK12" s="197"/>
      <c r="GL12" s="197"/>
      <c r="GM12" s="197"/>
      <c r="GN12" s="197"/>
      <c r="GO12" s="197"/>
      <c r="GP12" s="197"/>
      <c r="GQ12" s="197"/>
      <c r="GR12" s="197"/>
      <c r="GS12" s="197"/>
      <c r="GT12" s="197"/>
      <c r="GU12" s="197"/>
      <c r="GV12" s="197"/>
      <c r="GW12" s="197"/>
      <c r="GX12" s="197"/>
      <c r="GY12" s="197"/>
      <c r="GZ12" s="197"/>
      <c r="HA12" s="197"/>
      <c r="HB12" s="197"/>
      <c r="HC12" s="197"/>
      <c r="HD12" s="197"/>
      <c r="HE12" s="197"/>
      <c r="HF12" s="197"/>
      <c r="HG12" s="197"/>
      <c r="HH12" s="197"/>
      <c r="HI12" s="197"/>
      <c r="HJ12" s="197"/>
      <c r="HK12" s="197"/>
      <c r="HL12" s="197"/>
      <c r="HM12" s="197"/>
      <c r="HN12" s="197"/>
      <c r="HO12" s="197"/>
      <c r="HP12" s="197"/>
      <c r="HQ12" s="197"/>
      <c r="HR12" s="197"/>
      <c r="HS12" s="197"/>
      <c r="HT12" s="197"/>
      <c r="HU12" s="197"/>
      <c r="HV12" s="197"/>
      <c r="HW12" s="197"/>
      <c r="HX12" s="197"/>
      <c r="HY12" s="197"/>
      <c r="HZ12" s="197"/>
      <c r="IA12" s="197"/>
      <c r="IB12" s="197"/>
      <c r="IC12" s="197"/>
      <c r="ID12" s="197"/>
      <c r="IE12" s="197"/>
      <c r="IF12" s="197"/>
      <c r="IG12" s="197"/>
      <c r="IH12" s="197"/>
      <c r="II12" s="197"/>
      <c r="IJ12" s="197"/>
      <c r="IK12" s="197"/>
      <c r="IL12" s="197"/>
      <c r="IM12" s="197"/>
      <c r="IN12" s="197"/>
      <c r="IO12" s="197"/>
      <c r="IP12" s="197"/>
      <c r="IQ12" s="197"/>
      <c r="IR12" s="197"/>
      <c r="IS12" s="197"/>
      <c r="IT12" s="197"/>
      <c r="IU12" s="197"/>
      <c r="IV12" s="197"/>
      <c r="IW12" s="197"/>
      <c r="IX12" s="197"/>
      <c r="IY12" s="197"/>
      <c r="IZ12" s="197"/>
      <c r="JA12" s="197"/>
      <c r="JB12" s="197"/>
      <c r="JC12" s="197"/>
    </row>
    <row r="13" spans="1:263" s="190" customFormat="1" ht="27" hidden="1" customHeight="1" thickBot="1">
      <c r="A13" s="353" t="str">
        <f>CONCATENATE(B13,"_",C13,IF(D13="EUR","","_USD"))</f>
        <v>RLA_SPG510_GG1100_USD</v>
      </c>
      <c r="B13" s="354" t="str">
        <f>IF($H12="PG Total","*_SPG510",IF($H12="MgmtAdj.","RNS_SPG510",CONCATENATE($H12,"_SPG510")))</f>
        <v>RLA_SPG510</v>
      </c>
      <c r="C13" s="354" t="s">
        <v>79</v>
      </c>
      <c r="D13" s="354" t="s">
        <v>5</v>
      </c>
      <c r="E13" s="184"/>
      <c r="F13" s="436"/>
      <c r="G13" s="185"/>
      <c r="H13" s="443"/>
      <c r="I13" s="394" t="s">
        <v>5</v>
      </c>
      <c r="J13" s="186"/>
      <c r="K13" s="186"/>
      <c r="L13" s="210"/>
      <c r="M13" s="38"/>
      <c r="N13" s="177"/>
      <c r="O13" s="175"/>
      <c r="P13" s="177"/>
      <c r="Q13" s="175"/>
      <c r="R13" s="177"/>
      <c r="S13" s="175"/>
      <c r="T13" s="177"/>
      <c r="U13" s="175"/>
      <c r="V13" s="177"/>
      <c r="W13" s="176"/>
      <c r="X13" s="177"/>
      <c r="Y13" s="175"/>
      <c r="Z13" s="177"/>
      <c r="AA13" s="175"/>
      <c r="AB13" s="177"/>
      <c r="AC13" s="175"/>
      <c r="AD13" s="177"/>
      <c r="AE13" s="175"/>
      <c r="AF13" s="177"/>
      <c r="AG13" s="176"/>
      <c r="AH13" s="207"/>
      <c r="AI13" s="208"/>
      <c r="AJ13" s="207"/>
      <c r="AK13" s="208"/>
      <c r="AL13" s="207"/>
      <c r="AM13" s="208"/>
      <c r="AN13" s="207"/>
      <c r="AO13" s="208"/>
      <c r="AP13" s="207"/>
      <c r="AQ13" s="209"/>
      <c r="AR13" s="207"/>
      <c r="AS13" s="208"/>
      <c r="AT13" s="207"/>
      <c r="AU13" s="208"/>
      <c r="AV13" s="207"/>
      <c r="AW13" s="208"/>
      <c r="AX13" s="207"/>
      <c r="AY13" s="208"/>
      <c r="AZ13" s="207"/>
      <c r="BA13" s="136"/>
      <c r="BB13" s="207"/>
      <c r="BC13" s="208"/>
      <c r="BD13" s="207"/>
      <c r="BE13" s="208"/>
      <c r="BF13" s="207"/>
      <c r="BG13" s="208"/>
      <c r="BH13" s="207"/>
      <c r="BI13" s="208"/>
      <c r="BJ13" s="207"/>
      <c r="BK13" s="136"/>
      <c r="BL13" s="162"/>
      <c r="BM13" s="162"/>
      <c r="BN13" s="136"/>
      <c r="BO13" s="323">
        <f t="shared" si="1"/>
        <v>0</v>
      </c>
      <c r="BP13" s="136"/>
      <c r="BQ13" s="160"/>
      <c r="BR13" s="160"/>
      <c r="BS13" s="136"/>
      <c r="BT13" s="246">
        <v>112.72094999999999</v>
      </c>
      <c r="BU13" s="175"/>
      <c r="BV13" s="162"/>
      <c r="BW13" s="162"/>
      <c r="BX13" s="162"/>
      <c r="BY13" s="136"/>
      <c r="BZ13" s="323">
        <f t="shared" si="3"/>
        <v>0</v>
      </c>
      <c r="CA13" s="136"/>
      <c r="CB13" s="160"/>
      <c r="CC13" s="160"/>
      <c r="CD13" s="136"/>
      <c r="CE13" s="246">
        <v>169.05105000000003</v>
      </c>
      <c r="CF13" s="175"/>
      <c r="CG13" s="162"/>
      <c r="CH13" s="162"/>
      <c r="CI13" s="162"/>
      <c r="CJ13" s="136"/>
      <c r="CK13" s="323">
        <f t="shared" si="5"/>
        <v>0</v>
      </c>
      <c r="CL13" s="136"/>
      <c r="CM13" s="160"/>
      <c r="CN13" s="160"/>
      <c r="CO13" s="136"/>
      <c r="CP13" s="246">
        <v>152.90370000000001</v>
      </c>
      <c r="CQ13" s="175"/>
      <c r="CR13" s="162"/>
      <c r="CS13" s="162"/>
      <c r="CT13" s="162"/>
      <c r="CU13" s="136"/>
      <c r="CV13" s="323">
        <f t="shared" si="7"/>
        <v>0</v>
      </c>
      <c r="CW13" s="136"/>
      <c r="CX13" s="160"/>
      <c r="CY13" s="160"/>
      <c r="CZ13" s="140"/>
      <c r="DA13" s="246">
        <v>154.22129999999993</v>
      </c>
      <c r="DB13" s="175"/>
      <c r="DC13" s="323">
        <f>BO13+CV13+CK13+BZ13</f>
        <v>0</v>
      </c>
      <c r="DD13" s="136"/>
      <c r="DE13" s="160"/>
      <c r="DF13" s="187"/>
      <c r="DG13" s="175"/>
      <c r="DH13" s="246">
        <f t="shared" si="12"/>
        <v>588.89699999999993</v>
      </c>
      <c r="DI13" s="136"/>
      <c r="DJ13" s="136"/>
      <c r="DK13" s="162"/>
      <c r="DL13" s="162"/>
      <c r="DM13" s="188"/>
      <c r="DN13" s="227"/>
      <c r="DO13" s="188"/>
      <c r="DP13" s="162"/>
      <c r="DQ13" s="162"/>
      <c r="DR13" s="162"/>
      <c r="DS13" s="188"/>
      <c r="DT13" s="227"/>
      <c r="DU13" s="188"/>
      <c r="DV13" s="162"/>
      <c r="DW13" s="162"/>
      <c r="DX13" s="162"/>
      <c r="DY13" s="188"/>
      <c r="DZ13" s="227"/>
      <c r="EA13" s="188"/>
      <c r="EB13" s="162"/>
      <c r="EC13" s="162"/>
      <c r="ED13" s="162"/>
      <c r="EE13" s="188"/>
      <c r="EF13" s="227"/>
      <c r="EG13" s="188"/>
      <c r="EH13" s="227"/>
      <c r="EI13" s="136"/>
      <c r="EJ13" s="136"/>
      <c r="EK13" s="441"/>
      <c r="EL13" s="40"/>
      <c r="EM13" s="206"/>
      <c r="EN13" s="206"/>
      <c r="EO13" s="136"/>
      <c r="EP13" s="211">
        <v>0</v>
      </c>
      <c r="EQ13" s="136"/>
      <c r="ER13" s="160"/>
      <c r="ES13" s="187"/>
      <c r="ET13" s="136"/>
      <c r="EU13" s="177">
        <v>112.72094999999999</v>
      </c>
      <c r="EV13" s="175"/>
      <c r="EW13" s="212"/>
      <c r="EX13" s="212"/>
      <c r="EY13" s="212"/>
      <c r="EZ13" s="136"/>
      <c r="FA13" s="211">
        <v>0</v>
      </c>
      <c r="FB13" s="136"/>
      <c r="FC13" s="160"/>
      <c r="FD13" s="187"/>
      <c r="FE13" s="136"/>
      <c r="FF13" s="177">
        <v>169.05105000000003</v>
      </c>
      <c r="FG13" s="175"/>
      <c r="FH13" s="162"/>
      <c r="FI13" s="162"/>
      <c r="FJ13" s="162"/>
      <c r="FK13" s="136"/>
      <c r="FL13" s="211">
        <v>0</v>
      </c>
      <c r="FM13" s="136"/>
      <c r="FN13" s="160"/>
      <c r="FO13" s="187"/>
      <c r="FP13" s="136"/>
      <c r="FQ13" s="177">
        <v>152.90370000000001</v>
      </c>
      <c r="FR13" s="175"/>
      <c r="FS13" s="162"/>
      <c r="FT13" s="162"/>
      <c r="FU13" s="162"/>
      <c r="FV13" s="136"/>
      <c r="FW13" s="211">
        <v>0</v>
      </c>
      <c r="FX13" s="136"/>
      <c r="FY13" s="160"/>
      <c r="FZ13" s="187"/>
      <c r="GA13" s="140"/>
      <c r="GB13" s="177">
        <v>154.22129999999993</v>
      </c>
      <c r="GC13" s="175"/>
      <c r="GD13" s="211">
        <v>0</v>
      </c>
      <c r="GE13" s="175"/>
      <c r="GF13" s="177"/>
      <c r="GG13" s="189"/>
      <c r="GH13" s="189"/>
      <c r="GI13" s="189">
        <v>588.89699999999993</v>
      </c>
      <c r="GJ13" s="189"/>
      <c r="GK13" s="189"/>
      <c r="GL13" s="189"/>
      <c r="GM13" s="189"/>
      <c r="GN13" s="189"/>
      <c r="GO13" s="189"/>
      <c r="GP13" s="189"/>
      <c r="GQ13" s="189"/>
      <c r="GR13" s="189"/>
      <c r="GS13" s="189"/>
      <c r="GT13" s="189"/>
      <c r="GU13" s="189"/>
      <c r="GV13" s="189"/>
      <c r="GW13" s="189"/>
      <c r="GX13" s="189"/>
      <c r="GY13" s="189"/>
      <c r="GZ13" s="189"/>
      <c r="HA13" s="189"/>
      <c r="HB13" s="189"/>
      <c r="HC13" s="189"/>
      <c r="HD13" s="189"/>
      <c r="HE13" s="189"/>
      <c r="HF13" s="189"/>
      <c r="HG13" s="189"/>
      <c r="HH13" s="189"/>
      <c r="HI13" s="189"/>
      <c r="HJ13" s="189"/>
      <c r="HK13" s="189"/>
      <c r="HL13" s="189"/>
      <c r="HM13" s="189"/>
      <c r="HN13" s="189"/>
      <c r="HO13" s="189"/>
      <c r="HP13" s="189"/>
      <c r="HQ13" s="189"/>
      <c r="HR13" s="189"/>
      <c r="HS13" s="189"/>
      <c r="HT13" s="189"/>
      <c r="HU13" s="189"/>
      <c r="HV13" s="189"/>
      <c r="HW13" s="189"/>
      <c r="HX13" s="189"/>
      <c r="HY13" s="189"/>
      <c r="HZ13" s="189"/>
      <c r="IA13" s="189"/>
      <c r="IB13" s="189"/>
      <c r="IC13" s="189"/>
      <c r="ID13" s="189"/>
      <c r="IE13" s="189"/>
      <c r="IF13" s="189"/>
      <c r="IG13" s="189"/>
      <c r="IH13" s="189"/>
      <c r="II13" s="189"/>
      <c r="IJ13" s="189"/>
      <c r="IK13" s="189"/>
      <c r="IL13" s="189"/>
      <c r="IM13" s="189"/>
      <c r="IN13" s="189"/>
      <c r="IO13" s="189"/>
      <c r="IP13" s="189"/>
      <c r="IQ13" s="189"/>
      <c r="IR13" s="189"/>
      <c r="IS13" s="189"/>
      <c r="IT13" s="189"/>
      <c r="IU13" s="189"/>
      <c r="IV13" s="189"/>
      <c r="IW13" s="189"/>
      <c r="IX13" s="189"/>
      <c r="IY13" s="189"/>
      <c r="IZ13" s="189"/>
      <c r="JA13" s="189"/>
      <c r="JB13" s="189"/>
      <c r="JC13" s="189"/>
    </row>
    <row r="14" spans="1:263" s="101" customFormat="1" ht="5.0999999999999996" hidden="1" customHeight="1" thickBot="1">
      <c r="A14" s="353"/>
      <c r="B14" s="354"/>
      <c r="C14" s="354"/>
      <c r="D14" s="354"/>
      <c r="E14" s="191"/>
      <c r="F14" s="436"/>
      <c r="G14" s="192"/>
      <c r="H14" s="416"/>
      <c r="I14" s="293"/>
      <c r="J14" s="193"/>
      <c r="K14" s="193"/>
      <c r="L14" s="192"/>
      <c r="M14" s="66"/>
      <c r="N14" s="192"/>
      <c r="O14" s="66"/>
      <c r="P14" s="192"/>
      <c r="Q14" s="66"/>
      <c r="R14" s="192"/>
      <c r="S14" s="66"/>
      <c r="T14" s="192"/>
      <c r="U14" s="66"/>
      <c r="V14" s="192"/>
      <c r="W14" s="194"/>
      <c r="X14" s="192"/>
      <c r="Y14" s="66"/>
      <c r="Z14" s="192"/>
      <c r="AA14" s="66"/>
      <c r="AB14" s="192"/>
      <c r="AC14" s="66"/>
      <c r="AD14" s="192"/>
      <c r="AE14" s="66"/>
      <c r="AF14" s="192"/>
      <c r="AG14" s="194"/>
      <c r="AH14" s="192"/>
      <c r="AI14" s="66"/>
      <c r="AJ14" s="192"/>
      <c r="AK14" s="66"/>
      <c r="AL14" s="192"/>
      <c r="AM14" s="66"/>
      <c r="AN14" s="192"/>
      <c r="AO14" s="66"/>
      <c r="AP14" s="192"/>
      <c r="AQ14" s="194"/>
      <c r="AR14" s="192"/>
      <c r="AS14" s="66"/>
      <c r="AT14" s="192"/>
      <c r="AU14" s="66"/>
      <c r="AV14" s="192"/>
      <c r="AW14" s="66"/>
      <c r="AX14" s="192"/>
      <c r="AY14" s="66"/>
      <c r="AZ14" s="192"/>
      <c r="BA14" s="194"/>
      <c r="BB14" s="192"/>
      <c r="BC14" s="66"/>
      <c r="BD14" s="192"/>
      <c r="BE14" s="66"/>
      <c r="BF14" s="192"/>
      <c r="BG14" s="66"/>
      <c r="BH14" s="192"/>
      <c r="BI14" s="66"/>
      <c r="BJ14" s="192"/>
      <c r="BK14" s="194"/>
      <c r="BL14" s="192"/>
      <c r="BM14" s="192"/>
      <c r="BN14" s="194"/>
      <c r="BO14" s="198"/>
      <c r="BP14" s="194"/>
      <c r="BQ14" s="119"/>
      <c r="BR14" s="119"/>
      <c r="BS14" s="194"/>
      <c r="BT14" s="192"/>
      <c r="BU14" s="66"/>
      <c r="BV14" s="192"/>
      <c r="BW14" s="192"/>
      <c r="BX14" s="192"/>
      <c r="BY14" s="194"/>
      <c r="BZ14" s="198"/>
      <c r="CA14" s="194"/>
      <c r="CB14" s="119"/>
      <c r="CC14" s="119"/>
      <c r="CD14" s="194"/>
      <c r="CE14" s="192"/>
      <c r="CF14" s="66"/>
      <c r="CG14" s="192"/>
      <c r="CH14" s="192"/>
      <c r="CI14" s="192"/>
      <c r="CJ14" s="194"/>
      <c r="CK14" s="198"/>
      <c r="CL14" s="194"/>
      <c r="CM14" s="119"/>
      <c r="CN14" s="119"/>
      <c r="CO14" s="194"/>
      <c r="CP14" s="192"/>
      <c r="CQ14" s="66"/>
      <c r="CR14" s="192"/>
      <c r="CS14" s="192"/>
      <c r="CT14" s="192"/>
      <c r="CU14" s="194"/>
      <c r="CV14" s="198"/>
      <c r="CW14" s="194"/>
      <c r="CX14" s="119"/>
      <c r="CY14" s="119"/>
      <c r="CZ14" s="97"/>
      <c r="DA14" s="192"/>
      <c r="DB14" s="66"/>
      <c r="DC14" s="198"/>
      <c r="DD14" s="194"/>
      <c r="DE14" s="198"/>
      <c r="DF14" s="198"/>
      <c r="DG14" s="66"/>
      <c r="DH14" s="192"/>
      <c r="DI14" s="194"/>
      <c r="DJ14" s="194"/>
      <c r="DK14" s="199"/>
      <c r="DL14" s="199"/>
      <c r="DM14" s="195"/>
      <c r="DN14" s="200"/>
      <c r="DO14" s="195"/>
      <c r="DP14" s="199"/>
      <c r="DQ14" s="199"/>
      <c r="DR14" s="199"/>
      <c r="DS14" s="195"/>
      <c r="DT14" s="200"/>
      <c r="DU14" s="195"/>
      <c r="DV14" s="199"/>
      <c r="DW14" s="199"/>
      <c r="DX14" s="199"/>
      <c r="DY14" s="195"/>
      <c r="DZ14" s="200"/>
      <c r="EA14" s="195"/>
      <c r="EB14" s="199"/>
      <c r="EC14" s="199"/>
      <c r="ED14" s="199"/>
      <c r="EE14" s="195"/>
      <c r="EF14" s="200"/>
      <c r="EG14" s="195"/>
      <c r="EH14" s="200"/>
      <c r="EI14" s="194"/>
      <c r="EJ14" s="194"/>
      <c r="EK14" s="201"/>
      <c r="EL14" s="192"/>
      <c r="EM14" s="192"/>
      <c r="EN14" s="192"/>
      <c r="EO14" s="194"/>
      <c r="EP14" s="198"/>
      <c r="EQ14" s="194"/>
      <c r="ER14" s="198"/>
      <c r="ES14" s="198"/>
      <c r="ET14" s="194"/>
      <c r="EU14" s="192"/>
      <c r="EV14" s="66"/>
      <c r="EW14" s="192"/>
      <c r="EX14" s="192"/>
      <c r="EY14" s="192"/>
      <c r="EZ14" s="194"/>
      <c r="FA14" s="198"/>
      <c r="FB14" s="194"/>
      <c r="FC14" s="198"/>
      <c r="FD14" s="198"/>
      <c r="FE14" s="194"/>
      <c r="FF14" s="192"/>
      <c r="FG14" s="66"/>
      <c r="FH14" s="192"/>
      <c r="FI14" s="192"/>
      <c r="FJ14" s="192"/>
      <c r="FK14" s="194"/>
      <c r="FL14" s="198"/>
      <c r="FM14" s="194"/>
      <c r="FN14" s="198"/>
      <c r="FO14" s="198"/>
      <c r="FP14" s="194"/>
      <c r="FQ14" s="192"/>
      <c r="FR14" s="66"/>
      <c r="FS14" s="192"/>
      <c r="FT14" s="192"/>
      <c r="FU14" s="192"/>
      <c r="FV14" s="194"/>
      <c r="FW14" s="198"/>
      <c r="FX14" s="194"/>
      <c r="FY14" s="198"/>
      <c r="FZ14" s="198"/>
      <c r="GA14" s="97"/>
      <c r="GB14" s="192"/>
      <c r="GC14" s="66"/>
      <c r="GD14" s="198"/>
      <c r="GE14" s="66"/>
      <c r="GF14" s="192"/>
      <c r="GG14" s="197"/>
      <c r="GH14" s="197"/>
      <c r="GI14" s="197"/>
      <c r="GJ14" s="197"/>
      <c r="GK14" s="197"/>
      <c r="GL14" s="197"/>
      <c r="GM14" s="197"/>
      <c r="GN14" s="197"/>
      <c r="GO14" s="197"/>
      <c r="GP14" s="197"/>
      <c r="GQ14" s="197"/>
      <c r="GR14" s="197"/>
      <c r="GS14" s="197"/>
      <c r="GT14" s="197"/>
      <c r="GU14" s="197"/>
      <c r="GV14" s="197"/>
      <c r="GW14" s="197"/>
      <c r="GX14" s="197"/>
      <c r="GY14" s="197"/>
      <c r="GZ14" s="197"/>
      <c r="HA14" s="197"/>
      <c r="HB14" s="197"/>
      <c r="HC14" s="197"/>
      <c r="HD14" s="197"/>
      <c r="HE14" s="197"/>
      <c r="HF14" s="197"/>
      <c r="HG14" s="197"/>
      <c r="HH14" s="197"/>
      <c r="HI14" s="197"/>
      <c r="HJ14" s="197"/>
      <c r="HK14" s="197"/>
      <c r="HL14" s="197"/>
      <c r="HM14" s="197"/>
      <c r="HN14" s="197"/>
      <c r="HO14" s="197"/>
      <c r="HP14" s="197"/>
      <c r="HQ14" s="197"/>
      <c r="HR14" s="197"/>
      <c r="HS14" s="197"/>
      <c r="HT14" s="197"/>
      <c r="HU14" s="197"/>
      <c r="HV14" s="197"/>
      <c r="HW14" s="197"/>
      <c r="HX14" s="197"/>
      <c r="HY14" s="197"/>
      <c r="HZ14" s="197"/>
      <c r="IA14" s="197"/>
      <c r="IB14" s="197"/>
      <c r="IC14" s="197"/>
      <c r="ID14" s="197"/>
      <c r="IE14" s="197"/>
      <c r="IF14" s="197"/>
      <c r="IG14" s="197"/>
      <c r="IH14" s="197"/>
      <c r="II14" s="197"/>
      <c r="IJ14" s="197"/>
      <c r="IK14" s="197"/>
      <c r="IL14" s="197"/>
      <c r="IM14" s="197"/>
      <c r="IN14" s="197"/>
      <c r="IO14" s="197"/>
      <c r="IP14" s="197"/>
      <c r="IQ14" s="197"/>
      <c r="IR14" s="197"/>
      <c r="IS14" s="197"/>
      <c r="IT14" s="197"/>
      <c r="IU14" s="197"/>
      <c r="IV14" s="197"/>
      <c r="IW14" s="197"/>
      <c r="IX14" s="197"/>
      <c r="IY14" s="197"/>
      <c r="IZ14" s="197"/>
      <c r="JA14" s="197"/>
      <c r="JB14" s="197"/>
      <c r="JC14" s="197"/>
    </row>
    <row r="15" spans="1:263" s="101" customFormat="1" ht="54" hidden="1" customHeight="1" thickBot="1">
      <c r="A15" s="353" t="str">
        <f>CONCATENATE(B15,"_",C15,IF(D15="EUR","","_USD"))</f>
        <v>REU_SPG510_GG1100</v>
      </c>
      <c r="B15" s="354" t="str">
        <f>IF($H15="PG Total","*_SPG510",IF($H15="MgmtAdj.","RNS_SPG510",CONCATENATE($H15,"_SPG510")))</f>
        <v>REU_SPG510</v>
      </c>
      <c r="C15" s="354" t="s">
        <v>79</v>
      </c>
      <c r="D15" s="354" t="s">
        <v>20</v>
      </c>
      <c r="E15" s="191"/>
      <c r="F15" s="436"/>
      <c r="G15" s="192"/>
      <c r="H15" s="417" t="s">
        <v>2</v>
      </c>
      <c r="I15" s="397"/>
      <c r="J15" s="193"/>
      <c r="K15" s="193"/>
      <c r="L15" s="74"/>
      <c r="M15" s="66"/>
      <c r="N15" s="75"/>
      <c r="O15" s="66"/>
      <c r="P15" s="75"/>
      <c r="Q15" s="66"/>
      <c r="R15" s="75"/>
      <c r="S15" s="66"/>
      <c r="T15" s="75"/>
      <c r="U15" s="66"/>
      <c r="V15" s="75"/>
      <c r="W15" s="194"/>
      <c r="X15" s="75"/>
      <c r="Y15" s="66"/>
      <c r="Z15" s="75"/>
      <c r="AA15" s="66"/>
      <c r="AB15" s="75"/>
      <c r="AC15" s="66"/>
      <c r="AD15" s="75"/>
      <c r="AE15" s="66"/>
      <c r="AF15" s="75"/>
      <c r="AG15" s="194"/>
      <c r="AH15" s="178"/>
      <c r="AI15" s="66"/>
      <c r="AJ15" s="178"/>
      <c r="AK15" s="66"/>
      <c r="AL15" s="76"/>
      <c r="AM15" s="66"/>
      <c r="AN15" s="76"/>
      <c r="AO15" s="66"/>
      <c r="AP15" s="76"/>
      <c r="AQ15" s="194"/>
      <c r="AR15" s="76"/>
      <c r="AS15" s="66"/>
      <c r="AT15" s="76"/>
      <c r="AU15" s="66"/>
      <c r="AV15" s="76"/>
      <c r="AW15" s="66"/>
      <c r="AX15" s="178"/>
      <c r="AY15" s="66"/>
      <c r="AZ15" s="76"/>
      <c r="BA15" s="194"/>
      <c r="BB15" s="76"/>
      <c r="BC15" s="66"/>
      <c r="BD15" s="76"/>
      <c r="BE15" s="66"/>
      <c r="BF15" s="76"/>
      <c r="BG15" s="66"/>
      <c r="BH15" s="178"/>
      <c r="BI15" s="66"/>
      <c r="BJ15" s="76"/>
      <c r="BK15" s="194"/>
      <c r="BL15" s="141"/>
      <c r="BM15" s="141"/>
      <c r="BN15" s="194"/>
      <c r="BO15" s="324">
        <f t="shared" si="1"/>
        <v>0</v>
      </c>
      <c r="BP15" s="194"/>
      <c r="BQ15" s="116">
        <f>EP15</f>
        <v>0</v>
      </c>
      <c r="BR15" s="116">
        <f>DN15</f>
        <v>0</v>
      </c>
      <c r="BS15" s="194"/>
      <c r="BT15" s="245">
        <v>140.43096600000001</v>
      </c>
      <c r="BU15" s="66"/>
      <c r="BV15" s="141"/>
      <c r="BW15" s="141"/>
      <c r="BX15" s="141"/>
      <c r="BY15" s="194"/>
      <c r="BZ15" s="324">
        <f t="shared" si="3"/>
        <v>0</v>
      </c>
      <c r="CA15" s="194"/>
      <c r="CB15" s="116">
        <f>FA15</f>
        <v>0</v>
      </c>
      <c r="CC15" s="116">
        <f>DT15</f>
        <v>0</v>
      </c>
      <c r="CD15" s="194"/>
      <c r="CE15" s="245">
        <v>235.64727300000004</v>
      </c>
      <c r="CF15" s="66"/>
      <c r="CG15" s="141"/>
      <c r="CH15" s="141"/>
      <c r="CI15" s="141"/>
      <c r="CJ15" s="194"/>
      <c r="CK15" s="324">
        <f t="shared" si="5"/>
        <v>0</v>
      </c>
      <c r="CL15" s="194"/>
      <c r="CM15" s="116">
        <f>FL15</f>
        <v>0</v>
      </c>
      <c r="CN15" s="116">
        <f>DZ15</f>
        <v>0</v>
      </c>
      <c r="CO15" s="194"/>
      <c r="CP15" s="245">
        <v>184.62853199999989</v>
      </c>
      <c r="CQ15" s="66"/>
      <c r="CR15" s="141"/>
      <c r="CS15" s="141"/>
      <c r="CT15" s="141"/>
      <c r="CU15" s="194"/>
      <c r="CV15" s="324">
        <f t="shared" si="7"/>
        <v>0</v>
      </c>
      <c r="CW15" s="194"/>
      <c r="CX15" s="116">
        <f>FW15</f>
        <v>0</v>
      </c>
      <c r="CY15" s="116">
        <f>EF15</f>
        <v>0</v>
      </c>
      <c r="CZ15" s="97"/>
      <c r="DA15" s="245">
        <v>239.48373600000002</v>
      </c>
      <c r="DB15" s="66"/>
      <c r="DC15" s="324">
        <f>BO15+CV15+CK15+BZ15</f>
        <v>0</v>
      </c>
      <c r="DD15" s="194"/>
      <c r="DE15" s="116">
        <f>GD15</f>
        <v>0</v>
      </c>
      <c r="DF15" s="116">
        <f>EH15</f>
        <v>0</v>
      </c>
      <c r="DG15" s="66"/>
      <c r="DH15" s="245">
        <f>BT15+CE15+CP15+DA15</f>
        <v>800.19050699999991</v>
      </c>
      <c r="DI15" s="194"/>
      <c r="DJ15" s="194"/>
      <c r="DK15" s="228">
        <f>BL15-EM15</f>
        <v>0</v>
      </c>
      <c r="DL15" s="228">
        <f>BM15-EN15</f>
        <v>0</v>
      </c>
      <c r="DM15" s="195"/>
      <c r="DN15" s="229">
        <f>BO15-EP15</f>
        <v>0</v>
      </c>
      <c r="DO15" s="195"/>
      <c r="DP15" s="228">
        <f>BV15-EW15</f>
        <v>0</v>
      </c>
      <c r="DQ15" s="228">
        <f>BW15-EX15</f>
        <v>0</v>
      </c>
      <c r="DR15" s="228">
        <f>BX15-EY15</f>
        <v>0</v>
      </c>
      <c r="DS15" s="195"/>
      <c r="DT15" s="229">
        <f>BZ15-FA15</f>
        <v>0</v>
      </c>
      <c r="DU15" s="195"/>
      <c r="DV15" s="228">
        <f>CG15-FH15</f>
        <v>0</v>
      </c>
      <c r="DW15" s="228">
        <f>CH15-FI15</f>
        <v>0</v>
      </c>
      <c r="DX15" s="228">
        <f>CI15-FJ15</f>
        <v>0</v>
      </c>
      <c r="DY15" s="195"/>
      <c r="DZ15" s="229">
        <f>CK15-FL15</f>
        <v>0</v>
      </c>
      <c r="EA15" s="195"/>
      <c r="EB15" s="228">
        <f>CR15-FS15</f>
        <v>0</v>
      </c>
      <c r="EC15" s="228">
        <f>CS15-FT15</f>
        <v>0</v>
      </c>
      <c r="ED15" s="228">
        <f>CT15-FU15</f>
        <v>0</v>
      </c>
      <c r="EE15" s="195"/>
      <c r="EF15" s="229">
        <f>CV15-FW15</f>
        <v>0</v>
      </c>
      <c r="EG15" s="195"/>
      <c r="EH15" s="229">
        <f>DC15-GD15</f>
        <v>0</v>
      </c>
      <c r="EI15" s="194"/>
      <c r="EJ15" s="194"/>
      <c r="EK15" s="291"/>
      <c r="EL15" s="73"/>
      <c r="EM15" s="171"/>
      <c r="EN15" s="171"/>
      <c r="EO15" s="194"/>
      <c r="EP15" s="147">
        <v>0</v>
      </c>
      <c r="EQ15" s="194"/>
      <c r="ER15" s="116">
        <v>0</v>
      </c>
      <c r="ES15" s="116">
        <v>0</v>
      </c>
      <c r="ET15" s="194"/>
      <c r="EU15" s="75">
        <v>140.43096600000001</v>
      </c>
      <c r="EV15" s="66"/>
      <c r="EW15" s="173"/>
      <c r="EX15" s="173"/>
      <c r="EY15" s="173"/>
      <c r="EZ15" s="194"/>
      <c r="FA15" s="147">
        <v>0</v>
      </c>
      <c r="FB15" s="194"/>
      <c r="FC15" s="116">
        <v>0</v>
      </c>
      <c r="FD15" s="116">
        <v>0</v>
      </c>
      <c r="FE15" s="194"/>
      <c r="FF15" s="75">
        <v>235.64727300000004</v>
      </c>
      <c r="FG15" s="66"/>
      <c r="FH15" s="141"/>
      <c r="FI15" s="141"/>
      <c r="FJ15" s="141"/>
      <c r="FK15" s="194"/>
      <c r="FL15" s="147">
        <v>0</v>
      </c>
      <c r="FM15" s="194"/>
      <c r="FN15" s="116">
        <v>0</v>
      </c>
      <c r="FO15" s="116">
        <v>0</v>
      </c>
      <c r="FP15" s="194"/>
      <c r="FQ15" s="75">
        <v>184.62853199999989</v>
      </c>
      <c r="FR15" s="66"/>
      <c r="FS15" s="141"/>
      <c r="FT15" s="141"/>
      <c r="FU15" s="141"/>
      <c r="FV15" s="194"/>
      <c r="FW15" s="147">
        <v>0</v>
      </c>
      <c r="FX15" s="194"/>
      <c r="FY15" s="116">
        <v>0</v>
      </c>
      <c r="FZ15" s="116">
        <v>0</v>
      </c>
      <c r="GA15" s="97"/>
      <c r="GB15" s="75">
        <v>239.48373600000002</v>
      </c>
      <c r="GC15" s="66"/>
      <c r="GD15" s="147">
        <v>0</v>
      </c>
      <c r="GE15" s="66"/>
      <c r="GF15" s="75">
        <v>0</v>
      </c>
      <c r="GG15" s="197">
        <v>0</v>
      </c>
      <c r="GH15" s="197"/>
      <c r="GI15" s="197">
        <v>800.19050699999991</v>
      </c>
      <c r="GJ15" s="197"/>
      <c r="GK15" s="197"/>
      <c r="GL15" s="197"/>
      <c r="GM15" s="197"/>
      <c r="GN15" s="197"/>
      <c r="GO15" s="197"/>
      <c r="GP15" s="197"/>
      <c r="GQ15" s="197"/>
      <c r="GR15" s="197"/>
      <c r="GS15" s="197"/>
      <c r="GT15" s="197"/>
      <c r="GU15" s="197"/>
      <c r="GV15" s="197"/>
      <c r="GW15" s="197"/>
      <c r="GX15" s="197"/>
      <c r="GY15" s="197"/>
      <c r="GZ15" s="197"/>
      <c r="HA15" s="197"/>
      <c r="HB15" s="197"/>
      <c r="HC15" s="197"/>
      <c r="HD15" s="197"/>
      <c r="HE15" s="197"/>
      <c r="HF15" s="197"/>
      <c r="HG15" s="197"/>
      <c r="HH15" s="197"/>
      <c r="HI15" s="197"/>
      <c r="HJ15" s="197"/>
      <c r="HK15" s="197"/>
      <c r="HL15" s="197"/>
      <c r="HM15" s="197"/>
      <c r="HN15" s="197"/>
      <c r="HO15" s="197"/>
      <c r="HP15" s="197"/>
      <c r="HQ15" s="197"/>
      <c r="HR15" s="197"/>
      <c r="HS15" s="197"/>
      <c r="HT15" s="197"/>
      <c r="HU15" s="197"/>
      <c r="HV15" s="197"/>
      <c r="HW15" s="197"/>
      <c r="HX15" s="197"/>
      <c r="HY15" s="197"/>
      <c r="HZ15" s="197"/>
      <c r="IA15" s="197"/>
      <c r="IB15" s="197"/>
      <c r="IC15" s="197"/>
      <c r="ID15" s="197"/>
      <c r="IE15" s="197"/>
      <c r="IF15" s="197"/>
      <c r="IG15" s="197"/>
      <c r="IH15" s="197"/>
      <c r="II15" s="197"/>
      <c r="IJ15" s="197"/>
      <c r="IK15" s="197"/>
      <c r="IL15" s="197"/>
      <c r="IM15" s="197"/>
      <c r="IN15" s="197"/>
      <c r="IO15" s="197"/>
      <c r="IP15" s="197"/>
      <c r="IQ15" s="197"/>
      <c r="IR15" s="197"/>
      <c r="IS15" s="197"/>
      <c r="IT15" s="197"/>
      <c r="IU15" s="197"/>
      <c r="IV15" s="197"/>
      <c r="IW15" s="197"/>
      <c r="IX15" s="197"/>
      <c r="IY15" s="197"/>
      <c r="IZ15" s="197"/>
      <c r="JA15" s="197"/>
      <c r="JB15" s="197"/>
      <c r="JC15" s="197"/>
    </row>
    <row r="16" spans="1:263" s="101" customFormat="1" ht="5.0999999999999996" customHeight="1" thickBot="1">
      <c r="A16" s="353"/>
      <c r="B16" s="354"/>
      <c r="C16" s="354"/>
      <c r="D16" s="354"/>
      <c r="E16" s="191"/>
      <c r="F16" s="436"/>
      <c r="G16" s="192"/>
      <c r="H16" s="418"/>
      <c r="I16" s="293"/>
      <c r="J16" s="193"/>
      <c r="K16" s="193"/>
      <c r="L16" s="192"/>
      <c r="M16" s="66"/>
      <c r="N16" s="192"/>
      <c r="O16" s="66"/>
      <c r="P16" s="192"/>
      <c r="Q16" s="66"/>
      <c r="R16" s="192"/>
      <c r="S16" s="66"/>
      <c r="T16" s="192"/>
      <c r="U16" s="66"/>
      <c r="V16" s="192"/>
      <c r="W16" s="194"/>
      <c r="X16" s="192"/>
      <c r="Y16" s="66"/>
      <c r="Z16" s="192"/>
      <c r="AA16" s="66"/>
      <c r="AB16" s="192"/>
      <c r="AC16" s="66"/>
      <c r="AD16" s="192"/>
      <c r="AE16" s="66"/>
      <c r="AF16" s="192"/>
      <c r="AG16" s="194"/>
      <c r="AH16" s="192"/>
      <c r="AI16" s="66"/>
      <c r="AJ16" s="192"/>
      <c r="AK16" s="66"/>
      <c r="AL16" s="192"/>
      <c r="AM16" s="66"/>
      <c r="AN16" s="192"/>
      <c r="AO16" s="66"/>
      <c r="AP16" s="192"/>
      <c r="AQ16" s="194"/>
      <c r="AR16" s="192"/>
      <c r="AS16" s="66"/>
      <c r="AT16" s="192"/>
      <c r="AU16" s="66"/>
      <c r="AV16" s="192"/>
      <c r="AW16" s="66"/>
      <c r="AX16" s="192"/>
      <c r="AY16" s="66"/>
      <c r="AZ16" s="192"/>
      <c r="BA16" s="194"/>
      <c r="BB16" s="192"/>
      <c r="BC16" s="66"/>
      <c r="BD16" s="192"/>
      <c r="BE16" s="66"/>
      <c r="BF16" s="192"/>
      <c r="BG16" s="66"/>
      <c r="BH16" s="192"/>
      <c r="BI16" s="66"/>
      <c r="BJ16" s="192"/>
      <c r="BK16" s="194"/>
      <c r="BL16" s="202"/>
      <c r="BM16" s="202"/>
      <c r="BN16" s="194"/>
      <c r="BO16" s="198"/>
      <c r="BP16" s="194"/>
      <c r="BQ16" s="119"/>
      <c r="BR16" s="119"/>
      <c r="BS16" s="194"/>
      <c r="BT16" s="192"/>
      <c r="BU16" s="66"/>
      <c r="BV16" s="202"/>
      <c r="BW16" s="202"/>
      <c r="BX16" s="202"/>
      <c r="BY16" s="194"/>
      <c r="BZ16" s="198"/>
      <c r="CA16" s="194"/>
      <c r="CB16" s="119"/>
      <c r="CC16" s="119"/>
      <c r="CD16" s="194"/>
      <c r="CE16" s="192"/>
      <c r="CF16" s="66"/>
      <c r="CG16" s="202"/>
      <c r="CH16" s="202"/>
      <c r="CI16" s="202"/>
      <c r="CJ16" s="194"/>
      <c r="CK16" s="198"/>
      <c r="CL16" s="194"/>
      <c r="CM16" s="119"/>
      <c r="CN16" s="119"/>
      <c r="CO16" s="194"/>
      <c r="CP16" s="192"/>
      <c r="CQ16" s="66"/>
      <c r="CR16" s="202"/>
      <c r="CS16" s="202"/>
      <c r="CT16" s="202"/>
      <c r="CU16" s="194"/>
      <c r="CV16" s="198"/>
      <c r="CW16" s="194"/>
      <c r="CX16" s="119"/>
      <c r="CY16" s="119"/>
      <c r="CZ16" s="97"/>
      <c r="DA16" s="192"/>
      <c r="DB16" s="66"/>
      <c r="DC16" s="198"/>
      <c r="DD16" s="194"/>
      <c r="DE16" s="198"/>
      <c r="DF16" s="198"/>
      <c r="DG16" s="66"/>
      <c r="DH16" s="192"/>
      <c r="DI16" s="194"/>
      <c r="DJ16" s="194"/>
      <c r="DK16" s="230"/>
      <c r="DL16" s="230"/>
      <c r="DM16" s="195"/>
      <c r="DN16" s="200"/>
      <c r="DO16" s="195"/>
      <c r="DP16" s="230"/>
      <c r="DQ16" s="230"/>
      <c r="DR16" s="230"/>
      <c r="DS16" s="195"/>
      <c r="DT16" s="200"/>
      <c r="DU16" s="195"/>
      <c r="DV16" s="230"/>
      <c r="DW16" s="230"/>
      <c r="DX16" s="230"/>
      <c r="DY16" s="195"/>
      <c r="DZ16" s="200"/>
      <c r="EA16" s="195"/>
      <c r="EB16" s="230"/>
      <c r="EC16" s="230"/>
      <c r="ED16" s="230"/>
      <c r="EE16" s="195"/>
      <c r="EF16" s="200"/>
      <c r="EG16" s="195"/>
      <c r="EH16" s="200"/>
      <c r="EI16" s="194"/>
      <c r="EJ16" s="194"/>
      <c r="EK16" s="201"/>
      <c r="EL16" s="192"/>
      <c r="EM16" s="192"/>
      <c r="EN16" s="192"/>
      <c r="EO16" s="194"/>
      <c r="EP16" s="198"/>
      <c r="EQ16" s="194"/>
      <c r="ER16" s="198"/>
      <c r="ES16" s="198"/>
      <c r="ET16" s="194"/>
      <c r="EU16" s="192"/>
      <c r="EV16" s="66"/>
      <c r="EW16" s="192"/>
      <c r="EX16" s="192"/>
      <c r="EY16" s="192"/>
      <c r="EZ16" s="194"/>
      <c r="FA16" s="198"/>
      <c r="FB16" s="194"/>
      <c r="FC16" s="198"/>
      <c r="FD16" s="198"/>
      <c r="FE16" s="194"/>
      <c r="FF16" s="192"/>
      <c r="FG16" s="66"/>
      <c r="FH16" s="202"/>
      <c r="FI16" s="202"/>
      <c r="FJ16" s="202"/>
      <c r="FK16" s="194"/>
      <c r="FL16" s="198"/>
      <c r="FM16" s="194"/>
      <c r="FN16" s="198"/>
      <c r="FO16" s="198"/>
      <c r="FP16" s="194"/>
      <c r="FQ16" s="192"/>
      <c r="FR16" s="66"/>
      <c r="FS16" s="202"/>
      <c r="FT16" s="202"/>
      <c r="FU16" s="202"/>
      <c r="FV16" s="194"/>
      <c r="FW16" s="198"/>
      <c r="FX16" s="194"/>
      <c r="FY16" s="198"/>
      <c r="FZ16" s="198"/>
      <c r="GA16" s="97"/>
      <c r="GB16" s="192"/>
      <c r="GC16" s="66"/>
      <c r="GD16" s="198"/>
      <c r="GE16" s="66"/>
      <c r="GF16" s="192"/>
      <c r="GG16" s="197"/>
      <c r="GH16" s="197"/>
      <c r="GI16" s="197"/>
      <c r="GJ16" s="197"/>
      <c r="GK16" s="197"/>
      <c r="GL16" s="197"/>
      <c r="GM16" s="197"/>
      <c r="GN16" s="197"/>
      <c r="GO16" s="197"/>
      <c r="GP16" s="197"/>
      <c r="GQ16" s="197"/>
      <c r="GR16" s="197"/>
      <c r="GS16" s="197"/>
      <c r="GT16" s="197"/>
      <c r="GU16" s="197"/>
      <c r="GV16" s="197"/>
      <c r="GW16" s="197"/>
      <c r="GX16" s="197"/>
      <c r="GY16" s="197"/>
      <c r="GZ16" s="197"/>
      <c r="HA16" s="197"/>
      <c r="HB16" s="197"/>
      <c r="HC16" s="197"/>
      <c r="HD16" s="197"/>
      <c r="HE16" s="197"/>
      <c r="HF16" s="197"/>
      <c r="HG16" s="197"/>
      <c r="HH16" s="197"/>
      <c r="HI16" s="197"/>
      <c r="HJ16" s="197"/>
      <c r="HK16" s="197"/>
      <c r="HL16" s="197"/>
      <c r="HM16" s="197"/>
      <c r="HN16" s="197"/>
      <c r="HO16" s="197"/>
      <c r="HP16" s="197"/>
      <c r="HQ16" s="197"/>
      <c r="HR16" s="197"/>
      <c r="HS16" s="197"/>
      <c r="HT16" s="197"/>
      <c r="HU16" s="197"/>
      <c r="HV16" s="197"/>
      <c r="HW16" s="197"/>
      <c r="HX16" s="197"/>
      <c r="HY16" s="197"/>
      <c r="HZ16" s="197"/>
      <c r="IA16" s="197"/>
      <c r="IB16" s="197"/>
      <c r="IC16" s="197"/>
      <c r="ID16" s="197"/>
      <c r="IE16" s="197"/>
      <c r="IF16" s="197"/>
      <c r="IG16" s="197"/>
      <c r="IH16" s="197"/>
      <c r="II16" s="197"/>
      <c r="IJ16" s="197"/>
      <c r="IK16" s="197"/>
      <c r="IL16" s="197"/>
      <c r="IM16" s="197"/>
      <c r="IN16" s="197"/>
      <c r="IO16" s="197"/>
      <c r="IP16" s="197"/>
      <c r="IQ16" s="197"/>
      <c r="IR16" s="197"/>
      <c r="IS16" s="197"/>
      <c r="IT16" s="197"/>
      <c r="IU16" s="197"/>
      <c r="IV16" s="197"/>
      <c r="IW16" s="197"/>
      <c r="IX16" s="197"/>
      <c r="IY16" s="197"/>
      <c r="IZ16" s="197"/>
      <c r="JA16" s="197"/>
      <c r="JB16" s="197"/>
      <c r="JC16" s="197"/>
    </row>
    <row r="17" spans="1:263" s="101" customFormat="1" ht="144" customHeight="1" thickBot="1">
      <c r="A17" s="353" t="str">
        <f>CONCATENATE(B17,"_",C17,IF(D17="EUR","","_USD"))</f>
        <v>RME_SPG510_GG1100</v>
      </c>
      <c r="B17" s="354" t="str">
        <f>IF($H17="PG Total","*_SPG510",IF($H17="MgmtAdj.","RNS_SPG510",CONCATENATE($H17,"_SPG510")))</f>
        <v>RME_SPG510</v>
      </c>
      <c r="C17" s="354" t="s">
        <v>79</v>
      </c>
      <c r="D17" s="354" t="s">
        <v>20</v>
      </c>
      <c r="E17" s="191"/>
      <c r="F17" s="436"/>
      <c r="G17" s="192"/>
      <c r="H17" s="417" t="s">
        <v>3</v>
      </c>
      <c r="I17" s="397"/>
      <c r="J17" s="193"/>
      <c r="K17" s="193"/>
      <c r="L17" s="74"/>
      <c r="M17" s="66"/>
      <c r="N17" s="75"/>
      <c r="O17" s="66"/>
      <c r="P17" s="75"/>
      <c r="Q17" s="66"/>
      <c r="R17" s="75"/>
      <c r="S17" s="66"/>
      <c r="T17" s="75"/>
      <c r="U17" s="66"/>
      <c r="V17" s="75"/>
      <c r="W17" s="194"/>
      <c r="X17" s="75"/>
      <c r="Y17" s="66"/>
      <c r="Z17" s="75"/>
      <c r="AA17" s="66"/>
      <c r="AB17" s="75"/>
      <c r="AC17" s="66"/>
      <c r="AD17" s="75"/>
      <c r="AE17" s="66"/>
      <c r="AF17" s="75"/>
      <c r="AG17" s="194"/>
      <c r="AH17" s="178"/>
      <c r="AI17" s="66"/>
      <c r="AJ17" s="178"/>
      <c r="AK17" s="66"/>
      <c r="AL17" s="76"/>
      <c r="AM17" s="66"/>
      <c r="AN17" s="76"/>
      <c r="AO17" s="66"/>
      <c r="AP17" s="76"/>
      <c r="AQ17" s="194"/>
      <c r="AR17" s="76"/>
      <c r="AS17" s="66"/>
      <c r="AT17" s="76"/>
      <c r="AU17" s="66"/>
      <c r="AV17" s="76"/>
      <c r="AW17" s="66"/>
      <c r="AX17" s="178"/>
      <c r="AY17" s="66"/>
      <c r="AZ17" s="76"/>
      <c r="BA17" s="194"/>
      <c r="BB17" s="76"/>
      <c r="BC17" s="66"/>
      <c r="BD17" s="76"/>
      <c r="BE17" s="66"/>
      <c r="BF17" s="76"/>
      <c r="BG17" s="66"/>
      <c r="BH17" s="178"/>
      <c r="BI17" s="66"/>
      <c r="BJ17" s="76"/>
      <c r="BK17" s="194"/>
      <c r="BL17" s="141"/>
      <c r="BM17" s="141"/>
      <c r="BN17" s="194"/>
      <c r="BO17" s="324">
        <f t="shared" si="1"/>
        <v>0</v>
      </c>
      <c r="BP17" s="194"/>
      <c r="BQ17" s="116">
        <f>EP17</f>
        <v>0</v>
      </c>
      <c r="BR17" s="116">
        <f>DN17</f>
        <v>0</v>
      </c>
      <c r="BS17" s="194"/>
      <c r="BT17" s="245"/>
      <c r="BU17" s="66"/>
      <c r="BV17" s="141"/>
      <c r="BW17" s="141"/>
      <c r="BX17" s="141"/>
      <c r="BY17" s="194"/>
      <c r="BZ17" s="324">
        <f t="shared" si="3"/>
        <v>0</v>
      </c>
      <c r="CA17" s="194"/>
      <c r="CB17" s="116">
        <f>FA17</f>
        <v>0</v>
      </c>
      <c r="CC17" s="116">
        <f>DT17</f>
        <v>0</v>
      </c>
      <c r="CD17" s="194"/>
      <c r="CE17" s="245"/>
      <c r="CF17" s="66"/>
      <c r="CG17" s="141"/>
      <c r="CH17" s="141"/>
      <c r="CI17" s="141"/>
      <c r="CJ17" s="194"/>
      <c r="CK17" s="324">
        <f t="shared" si="5"/>
        <v>0</v>
      </c>
      <c r="CL17" s="194"/>
      <c r="CM17" s="116">
        <f>FL17</f>
        <v>0</v>
      </c>
      <c r="CN17" s="116">
        <f>DZ17</f>
        <v>0</v>
      </c>
      <c r="CO17" s="194"/>
      <c r="CP17" s="245"/>
      <c r="CQ17" s="66"/>
      <c r="CR17" s="141"/>
      <c r="CS17" s="141"/>
      <c r="CT17" s="141"/>
      <c r="CU17" s="194"/>
      <c r="CV17" s="324">
        <f t="shared" si="7"/>
        <v>0</v>
      </c>
      <c r="CW17" s="194"/>
      <c r="CX17" s="116">
        <f>FW17</f>
        <v>0</v>
      </c>
      <c r="CY17" s="116">
        <f>EF17</f>
        <v>0</v>
      </c>
      <c r="CZ17" s="97"/>
      <c r="DA17" s="245"/>
      <c r="DB17" s="66"/>
      <c r="DC17" s="324">
        <f>BO17+CV17+CK17+BZ17</f>
        <v>0</v>
      </c>
      <c r="DD17" s="194"/>
      <c r="DE17" s="116">
        <f>GD17</f>
        <v>0</v>
      </c>
      <c r="DF17" s="116">
        <f>EH17</f>
        <v>0</v>
      </c>
      <c r="DG17" s="66"/>
      <c r="DH17" s="245">
        <f>BT17+CE17+CP17+DA17</f>
        <v>0</v>
      </c>
      <c r="DI17" s="194"/>
      <c r="DJ17" s="194"/>
      <c r="DK17" s="228">
        <f>BL17-EM17</f>
        <v>0</v>
      </c>
      <c r="DL17" s="228">
        <f>BM17-EN17</f>
        <v>0</v>
      </c>
      <c r="DM17" s="195"/>
      <c r="DN17" s="229">
        <f>BO17-EP17</f>
        <v>0</v>
      </c>
      <c r="DO17" s="195"/>
      <c r="DP17" s="228">
        <f>BV17-EW17</f>
        <v>0</v>
      </c>
      <c r="DQ17" s="228">
        <f>BW17-EX17</f>
        <v>0</v>
      </c>
      <c r="DR17" s="228">
        <f>BX17-EY17</f>
        <v>0</v>
      </c>
      <c r="DS17" s="195"/>
      <c r="DT17" s="229">
        <f>BZ17-FA17</f>
        <v>0</v>
      </c>
      <c r="DU17" s="195"/>
      <c r="DV17" s="228">
        <f>CG17-FH17</f>
        <v>0</v>
      </c>
      <c r="DW17" s="228">
        <f>CH17-FI17</f>
        <v>0</v>
      </c>
      <c r="DX17" s="228">
        <f>CI17-FJ17</f>
        <v>0</v>
      </c>
      <c r="DY17" s="195"/>
      <c r="DZ17" s="229">
        <f>CK17-FL17</f>
        <v>0</v>
      </c>
      <c r="EA17" s="195"/>
      <c r="EB17" s="228">
        <f>CR17-FS17</f>
        <v>0</v>
      </c>
      <c r="EC17" s="228">
        <f>CS17-FT17</f>
        <v>0</v>
      </c>
      <c r="ED17" s="228">
        <f>CT17-FU17</f>
        <v>0</v>
      </c>
      <c r="EE17" s="195"/>
      <c r="EF17" s="229">
        <f>CV17-FW17</f>
        <v>0</v>
      </c>
      <c r="EG17" s="195"/>
      <c r="EH17" s="229">
        <f>DC17-GD17</f>
        <v>0</v>
      </c>
      <c r="EI17" s="194"/>
      <c r="EJ17" s="194"/>
      <c r="EK17" s="345" t="s">
        <v>101</v>
      </c>
      <c r="EL17" s="73"/>
      <c r="EM17" s="171"/>
      <c r="EN17" s="171"/>
      <c r="EO17" s="194"/>
      <c r="EP17" s="147">
        <v>0</v>
      </c>
      <c r="EQ17" s="194"/>
      <c r="ER17" s="116">
        <v>0</v>
      </c>
      <c r="ES17" s="116">
        <v>0</v>
      </c>
      <c r="ET17" s="194"/>
      <c r="EU17" s="75"/>
      <c r="EV17" s="66"/>
      <c r="EW17" s="180"/>
      <c r="EX17" s="180"/>
      <c r="EY17" s="171"/>
      <c r="EZ17" s="194"/>
      <c r="FA17" s="147">
        <v>0</v>
      </c>
      <c r="FB17" s="194"/>
      <c r="FC17" s="116">
        <v>0</v>
      </c>
      <c r="FD17" s="116">
        <v>0</v>
      </c>
      <c r="FE17" s="194"/>
      <c r="FF17" s="75"/>
      <c r="FG17" s="66"/>
      <c r="FH17" s="141"/>
      <c r="FI17" s="141"/>
      <c r="FJ17" s="141"/>
      <c r="FK17" s="194"/>
      <c r="FL17" s="147">
        <v>0</v>
      </c>
      <c r="FM17" s="194"/>
      <c r="FN17" s="116">
        <v>0</v>
      </c>
      <c r="FO17" s="116">
        <v>0</v>
      </c>
      <c r="FP17" s="194"/>
      <c r="FQ17" s="75"/>
      <c r="FR17" s="66"/>
      <c r="FS17" s="141"/>
      <c r="FT17" s="141"/>
      <c r="FU17" s="141"/>
      <c r="FV17" s="194"/>
      <c r="FW17" s="147">
        <v>0</v>
      </c>
      <c r="FX17" s="194"/>
      <c r="FY17" s="116">
        <v>0</v>
      </c>
      <c r="FZ17" s="116">
        <v>0</v>
      </c>
      <c r="GA17" s="97"/>
      <c r="GB17" s="75"/>
      <c r="GC17" s="66"/>
      <c r="GD17" s="147">
        <v>0</v>
      </c>
      <c r="GE17" s="66"/>
      <c r="GF17" s="75">
        <v>0</v>
      </c>
      <c r="GG17" s="197">
        <v>0</v>
      </c>
      <c r="GH17" s="197"/>
      <c r="GI17" s="197"/>
      <c r="GJ17" s="197"/>
      <c r="GK17" s="197"/>
      <c r="GL17" s="197"/>
      <c r="GM17" s="197"/>
      <c r="GN17" s="197"/>
      <c r="GO17" s="197"/>
      <c r="GP17" s="197"/>
      <c r="GQ17" s="197"/>
      <c r="GR17" s="197"/>
      <c r="GS17" s="197"/>
      <c r="GT17" s="197"/>
      <c r="GU17" s="197"/>
      <c r="GV17" s="197"/>
      <c r="GW17" s="197"/>
      <c r="GX17" s="197"/>
      <c r="GY17" s="197"/>
      <c r="GZ17" s="197"/>
      <c r="HA17" s="197"/>
      <c r="HB17" s="197"/>
      <c r="HC17" s="197"/>
      <c r="HD17" s="197"/>
      <c r="HE17" s="197"/>
      <c r="HF17" s="197"/>
      <c r="HG17" s="197"/>
      <c r="HH17" s="197"/>
      <c r="HI17" s="197"/>
      <c r="HJ17" s="197"/>
      <c r="HK17" s="197"/>
      <c r="HL17" s="197"/>
      <c r="HM17" s="197"/>
      <c r="HN17" s="197"/>
      <c r="HO17" s="197"/>
      <c r="HP17" s="197"/>
      <c r="HQ17" s="197"/>
      <c r="HR17" s="197"/>
      <c r="HS17" s="197"/>
      <c r="HT17" s="197"/>
      <c r="HU17" s="197"/>
      <c r="HV17" s="197"/>
      <c r="HW17" s="197"/>
      <c r="HX17" s="197"/>
      <c r="HY17" s="197"/>
      <c r="HZ17" s="197"/>
      <c r="IA17" s="197"/>
      <c r="IB17" s="197"/>
      <c r="IC17" s="197"/>
      <c r="ID17" s="197"/>
      <c r="IE17" s="197"/>
      <c r="IF17" s="197"/>
      <c r="IG17" s="197"/>
      <c r="IH17" s="197"/>
      <c r="II17" s="197"/>
      <c r="IJ17" s="197"/>
      <c r="IK17" s="197"/>
      <c r="IL17" s="197"/>
      <c r="IM17" s="197"/>
      <c r="IN17" s="197"/>
      <c r="IO17" s="197"/>
      <c r="IP17" s="197"/>
      <c r="IQ17" s="197"/>
      <c r="IR17" s="197"/>
      <c r="IS17" s="197"/>
      <c r="IT17" s="197"/>
      <c r="IU17" s="197"/>
      <c r="IV17" s="197"/>
      <c r="IW17" s="197"/>
      <c r="IX17" s="197"/>
      <c r="IY17" s="197"/>
      <c r="IZ17" s="197"/>
      <c r="JA17" s="197"/>
      <c r="JB17" s="197"/>
      <c r="JC17" s="197"/>
    </row>
    <row r="18" spans="1:263" s="101" customFormat="1" ht="5.0999999999999996" customHeight="1">
      <c r="A18" s="353"/>
      <c r="B18" s="354"/>
      <c r="C18" s="354"/>
      <c r="D18" s="354"/>
      <c r="E18" s="191"/>
      <c r="F18" s="436"/>
      <c r="G18" s="192"/>
      <c r="H18" s="418"/>
      <c r="I18" s="293"/>
      <c r="J18" s="193"/>
      <c r="K18" s="193"/>
      <c r="L18" s="192"/>
      <c r="M18" s="66"/>
      <c r="N18" s="192"/>
      <c r="O18" s="66"/>
      <c r="P18" s="192"/>
      <c r="Q18" s="66"/>
      <c r="R18" s="192"/>
      <c r="S18" s="66"/>
      <c r="T18" s="192"/>
      <c r="U18" s="66"/>
      <c r="V18" s="192"/>
      <c r="W18" s="194"/>
      <c r="X18" s="192"/>
      <c r="Y18" s="66"/>
      <c r="Z18" s="192"/>
      <c r="AA18" s="66"/>
      <c r="AB18" s="192"/>
      <c r="AC18" s="66"/>
      <c r="AD18" s="192"/>
      <c r="AE18" s="66"/>
      <c r="AF18" s="192"/>
      <c r="AG18" s="194"/>
      <c r="AH18" s="192"/>
      <c r="AI18" s="66"/>
      <c r="AJ18" s="192"/>
      <c r="AK18" s="66"/>
      <c r="AL18" s="192"/>
      <c r="AM18" s="66"/>
      <c r="AN18" s="192"/>
      <c r="AO18" s="66"/>
      <c r="AP18" s="192"/>
      <c r="AQ18" s="194"/>
      <c r="AR18" s="192"/>
      <c r="AS18" s="66"/>
      <c r="AT18" s="192"/>
      <c r="AU18" s="66"/>
      <c r="AV18" s="192"/>
      <c r="AW18" s="66"/>
      <c r="AX18" s="192"/>
      <c r="AY18" s="66"/>
      <c r="AZ18" s="192"/>
      <c r="BA18" s="194"/>
      <c r="BB18" s="192"/>
      <c r="BC18" s="66"/>
      <c r="BD18" s="192"/>
      <c r="BE18" s="66"/>
      <c r="BF18" s="192"/>
      <c r="BG18" s="66"/>
      <c r="BH18" s="192"/>
      <c r="BI18" s="66"/>
      <c r="BJ18" s="192"/>
      <c r="BK18" s="194"/>
      <c r="BL18" s="202"/>
      <c r="BM18" s="202"/>
      <c r="BN18" s="194"/>
      <c r="BO18" s="198"/>
      <c r="BP18" s="194"/>
      <c r="BQ18" s="119"/>
      <c r="BR18" s="119"/>
      <c r="BS18" s="194"/>
      <c r="BT18" s="192"/>
      <c r="BU18" s="66"/>
      <c r="BV18" s="202"/>
      <c r="BW18" s="202"/>
      <c r="BX18" s="202"/>
      <c r="BY18" s="194"/>
      <c r="BZ18" s="198"/>
      <c r="CA18" s="194"/>
      <c r="CB18" s="119"/>
      <c r="CC18" s="119"/>
      <c r="CD18" s="194"/>
      <c r="CE18" s="192"/>
      <c r="CF18" s="66"/>
      <c r="CG18" s="202"/>
      <c r="CH18" s="202"/>
      <c r="CI18" s="202"/>
      <c r="CJ18" s="194"/>
      <c r="CK18" s="198"/>
      <c r="CL18" s="194"/>
      <c r="CM18" s="119"/>
      <c r="CN18" s="119"/>
      <c r="CO18" s="194"/>
      <c r="CP18" s="192"/>
      <c r="CQ18" s="66"/>
      <c r="CR18" s="202"/>
      <c r="CS18" s="202"/>
      <c r="CT18" s="202"/>
      <c r="CU18" s="194"/>
      <c r="CV18" s="198"/>
      <c r="CW18" s="194"/>
      <c r="CX18" s="119"/>
      <c r="CY18" s="119"/>
      <c r="CZ18" s="97"/>
      <c r="DA18" s="192"/>
      <c r="DB18" s="66"/>
      <c r="DC18" s="198"/>
      <c r="DD18" s="194"/>
      <c r="DE18" s="198"/>
      <c r="DF18" s="198"/>
      <c r="DG18" s="66"/>
      <c r="DH18" s="192"/>
      <c r="DI18" s="194"/>
      <c r="DJ18" s="194"/>
      <c r="DK18" s="230"/>
      <c r="DL18" s="230"/>
      <c r="DM18" s="195"/>
      <c r="DN18" s="200"/>
      <c r="DO18" s="195"/>
      <c r="DP18" s="230"/>
      <c r="DQ18" s="230"/>
      <c r="DR18" s="230"/>
      <c r="DS18" s="195"/>
      <c r="DT18" s="200"/>
      <c r="DU18" s="195"/>
      <c r="DV18" s="230"/>
      <c r="DW18" s="230"/>
      <c r="DX18" s="230"/>
      <c r="DY18" s="195"/>
      <c r="DZ18" s="200"/>
      <c r="EA18" s="195"/>
      <c r="EB18" s="230"/>
      <c r="EC18" s="230"/>
      <c r="ED18" s="230"/>
      <c r="EE18" s="195"/>
      <c r="EF18" s="200"/>
      <c r="EG18" s="195"/>
      <c r="EH18" s="200"/>
      <c r="EI18" s="194"/>
      <c r="EJ18" s="194"/>
      <c r="EK18" s="201"/>
      <c r="EL18" s="192"/>
      <c r="EM18" s="192"/>
      <c r="EN18" s="192"/>
      <c r="EO18" s="194"/>
      <c r="EP18" s="198"/>
      <c r="EQ18" s="194"/>
      <c r="ER18" s="198"/>
      <c r="ES18" s="198"/>
      <c r="ET18" s="194"/>
      <c r="EU18" s="192"/>
      <c r="EV18" s="66"/>
      <c r="EW18" s="192"/>
      <c r="EX18" s="192"/>
      <c r="EY18" s="192"/>
      <c r="EZ18" s="194"/>
      <c r="FA18" s="198"/>
      <c r="FB18" s="194"/>
      <c r="FC18" s="198"/>
      <c r="FD18" s="198"/>
      <c r="FE18" s="194"/>
      <c r="FF18" s="192"/>
      <c r="FG18" s="66"/>
      <c r="FH18" s="202"/>
      <c r="FI18" s="202"/>
      <c r="FJ18" s="202"/>
      <c r="FK18" s="194"/>
      <c r="FL18" s="198"/>
      <c r="FM18" s="194"/>
      <c r="FN18" s="198"/>
      <c r="FO18" s="198"/>
      <c r="FP18" s="194"/>
      <c r="FQ18" s="192"/>
      <c r="FR18" s="66"/>
      <c r="FS18" s="202"/>
      <c r="FT18" s="202"/>
      <c r="FU18" s="202"/>
      <c r="FV18" s="194"/>
      <c r="FW18" s="198"/>
      <c r="FX18" s="194"/>
      <c r="FY18" s="198"/>
      <c r="FZ18" s="198"/>
      <c r="GA18" s="97"/>
      <c r="GB18" s="192"/>
      <c r="GC18" s="66"/>
      <c r="GD18" s="198"/>
      <c r="GE18" s="66"/>
      <c r="GF18" s="192"/>
      <c r="GG18" s="197"/>
      <c r="GH18" s="197"/>
      <c r="GI18" s="197"/>
      <c r="GJ18" s="197"/>
      <c r="GK18" s="197"/>
      <c r="GL18" s="197"/>
      <c r="GM18" s="197"/>
      <c r="GN18" s="197"/>
      <c r="GO18" s="197"/>
      <c r="GP18" s="197"/>
      <c r="GQ18" s="197"/>
      <c r="GR18" s="197"/>
      <c r="GS18" s="197"/>
      <c r="GT18" s="197"/>
      <c r="GU18" s="197"/>
      <c r="GV18" s="197"/>
      <c r="GW18" s="197"/>
      <c r="GX18" s="197"/>
      <c r="GY18" s="197"/>
      <c r="GZ18" s="197"/>
      <c r="HA18" s="197"/>
      <c r="HB18" s="197"/>
      <c r="HC18" s="197"/>
      <c r="HD18" s="197"/>
      <c r="HE18" s="197"/>
      <c r="HF18" s="197"/>
      <c r="HG18" s="197"/>
      <c r="HH18" s="197"/>
      <c r="HI18" s="197"/>
      <c r="HJ18" s="197"/>
      <c r="HK18" s="197"/>
      <c r="HL18" s="197"/>
      <c r="HM18" s="197"/>
      <c r="HN18" s="197"/>
      <c r="HO18" s="197"/>
      <c r="HP18" s="197"/>
      <c r="HQ18" s="197"/>
      <c r="HR18" s="197"/>
      <c r="HS18" s="197"/>
      <c r="HT18" s="197"/>
      <c r="HU18" s="197"/>
      <c r="HV18" s="197"/>
      <c r="HW18" s="197"/>
      <c r="HX18" s="197"/>
      <c r="HY18" s="197"/>
      <c r="HZ18" s="197"/>
      <c r="IA18" s="197"/>
      <c r="IB18" s="197"/>
      <c r="IC18" s="197"/>
      <c r="ID18" s="197"/>
      <c r="IE18" s="197"/>
      <c r="IF18" s="197"/>
      <c r="IG18" s="197"/>
      <c r="IH18" s="197"/>
      <c r="II18" s="197"/>
      <c r="IJ18" s="197"/>
      <c r="IK18" s="197"/>
      <c r="IL18" s="197"/>
      <c r="IM18" s="197"/>
      <c r="IN18" s="197"/>
      <c r="IO18" s="197"/>
      <c r="IP18" s="197"/>
      <c r="IQ18" s="197"/>
      <c r="IR18" s="197"/>
      <c r="IS18" s="197"/>
      <c r="IT18" s="197"/>
      <c r="IU18" s="197"/>
      <c r="IV18" s="197"/>
      <c r="IW18" s="197"/>
      <c r="IX18" s="197"/>
      <c r="IY18" s="197"/>
      <c r="IZ18" s="197"/>
      <c r="JA18" s="197"/>
      <c r="JB18" s="197"/>
      <c r="JC18" s="197"/>
    </row>
    <row r="19" spans="1:263" s="101" customFormat="1" ht="54" hidden="1" customHeight="1" thickBot="1">
      <c r="A19" s="353" t="str">
        <f>CONCATENATE(B19,"_",C19,IF(D19="EUR","","_USD"))</f>
        <v>RAS_SPG510_GG1100</v>
      </c>
      <c r="B19" s="354" t="str">
        <f>IF($H19="PG Total","*_SPG510",IF($H19="MgmtAdj.","RNS_SPG510",CONCATENATE($H19,"_SPG510")))</f>
        <v>RAS_SPG510</v>
      </c>
      <c r="C19" s="354" t="s">
        <v>79</v>
      </c>
      <c r="D19" s="354" t="s">
        <v>20</v>
      </c>
      <c r="E19" s="191"/>
      <c r="F19" s="436"/>
      <c r="G19" s="192"/>
      <c r="H19" s="417" t="s">
        <v>4</v>
      </c>
      <c r="I19" s="397"/>
      <c r="J19" s="193"/>
      <c r="K19" s="193"/>
      <c r="L19" s="74"/>
      <c r="M19" s="66"/>
      <c r="N19" s="75"/>
      <c r="O19" s="66"/>
      <c r="P19" s="75"/>
      <c r="Q19" s="66"/>
      <c r="R19" s="75"/>
      <c r="S19" s="66"/>
      <c r="T19" s="75"/>
      <c r="U19" s="66"/>
      <c r="V19" s="75"/>
      <c r="W19" s="194"/>
      <c r="X19" s="75"/>
      <c r="Y19" s="66"/>
      <c r="Z19" s="75"/>
      <c r="AA19" s="66"/>
      <c r="AB19" s="75"/>
      <c r="AC19" s="66"/>
      <c r="AD19" s="75"/>
      <c r="AE19" s="66"/>
      <c r="AF19" s="75"/>
      <c r="AG19" s="194"/>
      <c r="AH19" s="178"/>
      <c r="AI19" s="66"/>
      <c r="AJ19" s="178"/>
      <c r="AK19" s="66"/>
      <c r="AL19" s="76"/>
      <c r="AM19" s="66"/>
      <c r="AN19" s="76"/>
      <c r="AO19" s="66"/>
      <c r="AP19" s="76"/>
      <c r="AQ19" s="194"/>
      <c r="AR19" s="76"/>
      <c r="AS19" s="66"/>
      <c r="AT19" s="76"/>
      <c r="AU19" s="66"/>
      <c r="AV19" s="76"/>
      <c r="AW19" s="66"/>
      <c r="AX19" s="178"/>
      <c r="AY19" s="66"/>
      <c r="AZ19" s="76"/>
      <c r="BA19" s="194"/>
      <c r="BB19" s="76"/>
      <c r="BC19" s="66"/>
      <c r="BD19" s="76"/>
      <c r="BE19" s="66"/>
      <c r="BF19" s="76"/>
      <c r="BG19" s="66"/>
      <c r="BH19" s="178"/>
      <c r="BI19" s="66"/>
      <c r="BJ19" s="76"/>
      <c r="BK19" s="194"/>
      <c r="BL19" s="141"/>
      <c r="BM19" s="141"/>
      <c r="BN19" s="194"/>
      <c r="BO19" s="324">
        <f t="shared" si="1"/>
        <v>0</v>
      </c>
      <c r="BP19" s="194"/>
      <c r="BQ19" s="116">
        <f>EP19</f>
        <v>0</v>
      </c>
      <c r="BR19" s="116">
        <f>DN19</f>
        <v>0</v>
      </c>
      <c r="BS19" s="194"/>
      <c r="BT19" s="245"/>
      <c r="BU19" s="66"/>
      <c r="BV19" s="141"/>
      <c r="BW19" s="141"/>
      <c r="BX19" s="141"/>
      <c r="BY19" s="194"/>
      <c r="BZ19" s="324">
        <f t="shared" si="3"/>
        <v>0</v>
      </c>
      <c r="CA19" s="194"/>
      <c r="CB19" s="116">
        <f>FA19</f>
        <v>0</v>
      </c>
      <c r="CC19" s="116">
        <f>DT19</f>
        <v>0</v>
      </c>
      <c r="CD19" s="194"/>
      <c r="CE19" s="245"/>
      <c r="CF19" s="66"/>
      <c r="CG19" s="141"/>
      <c r="CH19" s="141"/>
      <c r="CI19" s="141"/>
      <c r="CJ19" s="194"/>
      <c r="CK19" s="324">
        <f t="shared" si="5"/>
        <v>0</v>
      </c>
      <c r="CL19" s="194"/>
      <c r="CM19" s="116">
        <f>FL19</f>
        <v>0</v>
      </c>
      <c r="CN19" s="116">
        <f>DZ19</f>
        <v>0</v>
      </c>
      <c r="CO19" s="194"/>
      <c r="CP19" s="245"/>
      <c r="CQ19" s="66"/>
      <c r="CR19" s="141"/>
      <c r="CS19" s="141"/>
      <c r="CT19" s="141"/>
      <c r="CU19" s="194"/>
      <c r="CV19" s="324">
        <f t="shared" si="7"/>
        <v>0</v>
      </c>
      <c r="CW19" s="194"/>
      <c r="CX19" s="116">
        <f>FW19</f>
        <v>0</v>
      </c>
      <c r="CY19" s="116">
        <f>EF19</f>
        <v>0</v>
      </c>
      <c r="CZ19" s="97"/>
      <c r="DA19" s="245"/>
      <c r="DB19" s="66"/>
      <c r="DC19" s="324">
        <f>BO19+CV19+CK19+BZ19</f>
        <v>0</v>
      </c>
      <c r="DD19" s="194"/>
      <c r="DE19" s="116">
        <f>GD19</f>
        <v>0</v>
      </c>
      <c r="DF19" s="116">
        <f>EH19</f>
        <v>0</v>
      </c>
      <c r="DG19" s="66"/>
      <c r="DH19" s="245">
        <f>BT19+CE19+CP19+DA19</f>
        <v>0</v>
      </c>
      <c r="DI19" s="194"/>
      <c r="DJ19" s="194"/>
      <c r="DK19" s="228">
        <f>BL19-EM19</f>
        <v>0</v>
      </c>
      <c r="DL19" s="228">
        <f>BM19-EN19</f>
        <v>0</v>
      </c>
      <c r="DM19" s="195"/>
      <c r="DN19" s="229">
        <f>BO19-EP19</f>
        <v>0</v>
      </c>
      <c r="DO19" s="195"/>
      <c r="DP19" s="228">
        <f>BV19-EW19</f>
        <v>0</v>
      </c>
      <c r="DQ19" s="228">
        <f>BW19-EX19</f>
        <v>0</v>
      </c>
      <c r="DR19" s="228">
        <f>BX19-EY19</f>
        <v>0</v>
      </c>
      <c r="DS19" s="195"/>
      <c r="DT19" s="229">
        <f>BZ19-FA19</f>
        <v>0</v>
      </c>
      <c r="DU19" s="195"/>
      <c r="DV19" s="228">
        <f>CG19-FH19</f>
        <v>0</v>
      </c>
      <c r="DW19" s="228">
        <f>CH19-FI19</f>
        <v>0</v>
      </c>
      <c r="DX19" s="228">
        <f>CI19-FJ19</f>
        <v>0</v>
      </c>
      <c r="DY19" s="195"/>
      <c r="DZ19" s="229">
        <f>CK19-FL19</f>
        <v>0</v>
      </c>
      <c r="EA19" s="195"/>
      <c r="EB19" s="228">
        <f>CR19-FS19</f>
        <v>0</v>
      </c>
      <c r="EC19" s="228">
        <f>CS19-FT19</f>
        <v>0</v>
      </c>
      <c r="ED19" s="228">
        <f>CT19-FU19</f>
        <v>0</v>
      </c>
      <c r="EE19" s="195"/>
      <c r="EF19" s="229">
        <f>CV19-FW19</f>
        <v>0</v>
      </c>
      <c r="EG19" s="195"/>
      <c r="EH19" s="229">
        <f>DC19-GD19</f>
        <v>0</v>
      </c>
      <c r="EI19" s="194"/>
      <c r="EJ19" s="194"/>
      <c r="EK19" s="291"/>
      <c r="EL19" s="73"/>
      <c r="EM19" s="171"/>
      <c r="EN19" s="171"/>
      <c r="EO19" s="194"/>
      <c r="EP19" s="147">
        <v>0</v>
      </c>
      <c r="EQ19" s="194"/>
      <c r="ER19" s="116">
        <v>0</v>
      </c>
      <c r="ES19" s="116">
        <v>0</v>
      </c>
      <c r="ET19" s="194"/>
      <c r="EU19" s="75"/>
      <c r="EV19" s="66"/>
      <c r="EW19" s="180"/>
      <c r="EX19" s="180"/>
      <c r="EY19" s="180"/>
      <c r="EZ19" s="194"/>
      <c r="FA19" s="147">
        <v>0</v>
      </c>
      <c r="FB19" s="194"/>
      <c r="FC19" s="116">
        <v>0</v>
      </c>
      <c r="FD19" s="116">
        <v>0</v>
      </c>
      <c r="FE19" s="194"/>
      <c r="FF19" s="75"/>
      <c r="FG19" s="66"/>
      <c r="FH19" s="141"/>
      <c r="FI19" s="141"/>
      <c r="FJ19" s="141"/>
      <c r="FK19" s="194"/>
      <c r="FL19" s="147">
        <v>0</v>
      </c>
      <c r="FM19" s="194"/>
      <c r="FN19" s="116">
        <v>0</v>
      </c>
      <c r="FO19" s="116">
        <v>0</v>
      </c>
      <c r="FP19" s="194"/>
      <c r="FQ19" s="75"/>
      <c r="FR19" s="66"/>
      <c r="FS19" s="141"/>
      <c r="FT19" s="141"/>
      <c r="FU19" s="141"/>
      <c r="FV19" s="194"/>
      <c r="FW19" s="147">
        <v>0</v>
      </c>
      <c r="FX19" s="194"/>
      <c r="FY19" s="116">
        <v>0</v>
      </c>
      <c r="FZ19" s="116">
        <v>0</v>
      </c>
      <c r="GA19" s="97"/>
      <c r="GB19" s="75"/>
      <c r="GC19" s="66"/>
      <c r="GD19" s="147">
        <v>0</v>
      </c>
      <c r="GE19" s="66"/>
      <c r="GF19" s="75">
        <v>0</v>
      </c>
      <c r="GG19" s="197">
        <v>0</v>
      </c>
      <c r="GH19" s="197"/>
      <c r="GI19" s="197"/>
      <c r="GJ19" s="197"/>
      <c r="GK19" s="197"/>
      <c r="GL19" s="197"/>
      <c r="GM19" s="197"/>
      <c r="GN19" s="197"/>
      <c r="GO19" s="197"/>
      <c r="GP19" s="197"/>
      <c r="GQ19" s="197"/>
      <c r="GR19" s="197"/>
      <c r="GS19" s="197"/>
      <c r="GT19" s="197"/>
      <c r="GU19" s="197"/>
      <c r="GV19" s="197"/>
      <c r="GW19" s="197"/>
      <c r="GX19" s="197"/>
      <c r="GY19" s="197"/>
      <c r="GZ19" s="197"/>
      <c r="HA19" s="197"/>
      <c r="HB19" s="197"/>
      <c r="HC19" s="197"/>
      <c r="HD19" s="197"/>
      <c r="HE19" s="197"/>
      <c r="HF19" s="197"/>
      <c r="HG19" s="197"/>
      <c r="HH19" s="197"/>
      <c r="HI19" s="197"/>
      <c r="HJ19" s="197"/>
      <c r="HK19" s="197"/>
      <c r="HL19" s="197"/>
      <c r="HM19" s="197"/>
      <c r="HN19" s="197"/>
      <c r="HO19" s="197"/>
      <c r="HP19" s="197"/>
      <c r="HQ19" s="197"/>
      <c r="HR19" s="197"/>
      <c r="HS19" s="197"/>
      <c r="HT19" s="197"/>
      <c r="HU19" s="197"/>
      <c r="HV19" s="197"/>
      <c r="HW19" s="197"/>
      <c r="HX19" s="197"/>
      <c r="HY19" s="197"/>
      <c r="HZ19" s="197"/>
      <c r="IA19" s="197"/>
      <c r="IB19" s="197"/>
      <c r="IC19" s="197"/>
      <c r="ID19" s="197"/>
      <c r="IE19" s="197"/>
      <c r="IF19" s="197"/>
      <c r="IG19" s="197"/>
      <c r="IH19" s="197"/>
      <c r="II19" s="197"/>
      <c r="IJ19" s="197"/>
      <c r="IK19" s="197"/>
      <c r="IL19" s="197"/>
      <c r="IM19" s="197"/>
      <c r="IN19" s="197"/>
      <c r="IO19" s="197"/>
      <c r="IP19" s="197"/>
      <c r="IQ19" s="197"/>
      <c r="IR19" s="197"/>
      <c r="IS19" s="197"/>
      <c r="IT19" s="197"/>
      <c r="IU19" s="197"/>
      <c r="IV19" s="197"/>
      <c r="IW19" s="197"/>
      <c r="IX19" s="197"/>
      <c r="IY19" s="197"/>
      <c r="IZ19" s="197"/>
      <c r="JA19" s="197"/>
      <c r="JB19" s="197"/>
      <c r="JC19" s="197"/>
    </row>
    <row r="20" spans="1:263" s="101" customFormat="1" ht="5.0999999999999996" hidden="1" customHeight="1" thickBot="1">
      <c r="A20" s="353"/>
      <c r="B20" s="354"/>
      <c r="C20" s="354"/>
      <c r="D20" s="354"/>
      <c r="E20" s="191"/>
      <c r="F20" s="436"/>
      <c r="G20" s="192"/>
      <c r="H20" s="418"/>
      <c r="I20" s="293"/>
      <c r="J20" s="193"/>
      <c r="K20" s="193"/>
      <c r="L20" s="192"/>
      <c r="M20" s="66"/>
      <c r="N20" s="192"/>
      <c r="O20" s="66"/>
      <c r="P20" s="192"/>
      <c r="Q20" s="66"/>
      <c r="R20" s="192"/>
      <c r="S20" s="66"/>
      <c r="T20" s="192"/>
      <c r="U20" s="66"/>
      <c r="V20" s="192"/>
      <c r="W20" s="194"/>
      <c r="X20" s="192"/>
      <c r="Y20" s="66"/>
      <c r="Z20" s="192"/>
      <c r="AA20" s="66"/>
      <c r="AB20" s="192"/>
      <c r="AC20" s="66"/>
      <c r="AD20" s="192"/>
      <c r="AE20" s="66"/>
      <c r="AF20" s="192"/>
      <c r="AG20" s="194"/>
      <c r="AH20" s="192"/>
      <c r="AI20" s="66"/>
      <c r="AJ20" s="192"/>
      <c r="AK20" s="66"/>
      <c r="AL20" s="192"/>
      <c r="AM20" s="66"/>
      <c r="AN20" s="192"/>
      <c r="AO20" s="66"/>
      <c r="AP20" s="192"/>
      <c r="AQ20" s="194"/>
      <c r="AR20" s="192"/>
      <c r="AS20" s="66"/>
      <c r="AT20" s="192"/>
      <c r="AU20" s="66"/>
      <c r="AV20" s="192"/>
      <c r="AW20" s="66"/>
      <c r="AX20" s="192"/>
      <c r="AY20" s="66"/>
      <c r="AZ20" s="192"/>
      <c r="BA20" s="194"/>
      <c r="BB20" s="192"/>
      <c r="BC20" s="66"/>
      <c r="BD20" s="192"/>
      <c r="BE20" s="66"/>
      <c r="BF20" s="192"/>
      <c r="BG20" s="66"/>
      <c r="BH20" s="192"/>
      <c r="BI20" s="66"/>
      <c r="BJ20" s="192"/>
      <c r="BK20" s="194"/>
      <c r="BL20" s="202"/>
      <c r="BM20" s="202"/>
      <c r="BN20" s="194"/>
      <c r="BO20" s="198"/>
      <c r="BP20" s="194"/>
      <c r="BQ20" s="119"/>
      <c r="BR20" s="119"/>
      <c r="BS20" s="194"/>
      <c r="BT20" s="192"/>
      <c r="BU20" s="66"/>
      <c r="BV20" s="202"/>
      <c r="BW20" s="202"/>
      <c r="BX20" s="202"/>
      <c r="BY20" s="194"/>
      <c r="BZ20" s="198"/>
      <c r="CA20" s="194"/>
      <c r="CB20" s="119"/>
      <c r="CC20" s="119"/>
      <c r="CD20" s="194"/>
      <c r="CE20" s="192"/>
      <c r="CF20" s="66"/>
      <c r="CG20" s="202"/>
      <c r="CH20" s="202"/>
      <c r="CI20" s="202"/>
      <c r="CJ20" s="194"/>
      <c r="CK20" s="198"/>
      <c r="CL20" s="194"/>
      <c r="CM20" s="119"/>
      <c r="CN20" s="119"/>
      <c r="CO20" s="194"/>
      <c r="CP20" s="192"/>
      <c r="CQ20" s="66"/>
      <c r="CR20" s="202"/>
      <c r="CS20" s="202"/>
      <c r="CT20" s="202"/>
      <c r="CU20" s="194"/>
      <c r="CV20" s="198"/>
      <c r="CW20" s="194"/>
      <c r="CX20" s="119"/>
      <c r="CY20" s="119"/>
      <c r="CZ20" s="97"/>
      <c r="DA20" s="192"/>
      <c r="DB20" s="66"/>
      <c r="DC20" s="198"/>
      <c r="DD20" s="194"/>
      <c r="DE20" s="198"/>
      <c r="DF20" s="198"/>
      <c r="DG20" s="66"/>
      <c r="DH20" s="192"/>
      <c r="DI20" s="194"/>
      <c r="DJ20" s="194"/>
      <c r="DK20" s="136"/>
      <c r="DL20" s="136"/>
      <c r="DM20" s="195"/>
      <c r="DN20" s="200"/>
      <c r="DO20" s="195"/>
      <c r="DP20" s="136"/>
      <c r="DQ20" s="136"/>
      <c r="DR20" s="136"/>
      <c r="DS20" s="195"/>
      <c r="DT20" s="200"/>
      <c r="DU20" s="195"/>
      <c r="DV20" s="136"/>
      <c r="DW20" s="136"/>
      <c r="DX20" s="136"/>
      <c r="DY20" s="136"/>
      <c r="DZ20" s="200"/>
      <c r="EA20" s="136"/>
      <c r="EB20" s="136"/>
      <c r="EC20" s="136"/>
      <c r="ED20" s="136"/>
      <c r="EE20" s="136"/>
      <c r="EF20" s="200"/>
      <c r="EG20" s="136"/>
      <c r="EH20" s="200"/>
      <c r="EI20" s="194"/>
      <c r="EJ20" s="194"/>
      <c r="EK20" s="201"/>
      <c r="EL20" s="192"/>
      <c r="EM20" s="192"/>
      <c r="EN20" s="192"/>
      <c r="EO20" s="194"/>
      <c r="EP20" s="198"/>
      <c r="EQ20" s="194"/>
      <c r="ER20" s="198"/>
      <c r="ES20" s="198"/>
      <c r="ET20" s="194"/>
      <c r="EU20" s="192"/>
      <c r="EV20" s="66"/>
      <c r="EW20" s="192"/>
      <c r="EX20" s="192"/>
      <c r="EY20" s="192"/>
      <c r="EZ20" s="194"/>
      <c r="FA20" s="198"/>
      <c r="FB20" s="194"/>
      <c r="FC20" s="198"/>
      <c r="FD20" s="198"/>
      <c r="FE20" s="194"/>
      <c r="FF20" s="192"/>
      <c r="FG20" s="66"/>
      <c r="FH20" s="202"/>
      <c r="FI20" s="202"/>
      <c r="FJ20" s="202"/>
      <c r="FK20" s="194"/>
      <c r="FL20" s="198"/>
      <c r="FM20" s="194"/>
      <c r="FN20" s="198"/>
      <c r="FO20" s="198"/>
      <c r="FP20" s="194"/>
      <c r="FQ20" s="192"/>
      <c r="FR20" s="66"/>
      <c r="FS20" s="202"/>
      <c r="FT20" s="202"/>
      <c r="FU20" s="202"/>
      <c r="FV20" s="194"/>
      <c r="FW20" s="198"/>
      <c r="FX20" s="194"/>
      <c r="FY20" s="198"/>
      <c r="FZ20" s="198"/>
      <c r="GA20" s="97"/>
      <c r="GB20" s="192"/>
      <c r="GC20" s="66"/>
      <c r="GD20" s="198"/>
      <c r="GE20" s="66"/>
      <c r="GF20" s="192"/>
      <c r="GG20" s="197"/>
      <c r="GH20" s="197"/>
      <c r="GI20" s="197"/>
      <c r="GJ20" s="197"/>
      <c r="GK20" s="197"/>
      <c r="GL20" s="197"/>
      <c r="GM20" s="197"/>
      <c r="GN20" s="197"/>
      <c r="GO20" s="197"/>
      <c r="GP20" s="197"/>
      <c r="GQ20" s="197"/>
      <c r="GR20" s="197"/>
      <c r="GS20" s="197"/>
      <c r="GT20" s="197"/>
      <c r="GU20" s="197"/>
      <c r="GV20" s="197"/>
      <c r="GW20" s="197"/>
      <c r="GX20" s="197"/>
      <c r="GY20" s="197"/>
      <c r="GZ20" s="197"/>
      <c r="HA20" s="197"/>
      <c r="HB20" s="197"/>
      <c r="HC20" s="197"/>
      <c r="HD20" s="197"/>
      <c r="HE20" s="197"/>
      <c r="HF20" s="197"/>
      <c r="HG20" s="197"/>
      <c r="HH20" s="197"/>
      <c r="HI20" s="197"/>
      <c r="HJ20" s="197"/>
      <c r="HK20" s="197"/>
      <c r="HL20" s="197"/>
      <c r="HM20" s="197"/>
      <c r="HN20" s="197"/>
      <c r="HO20" s="197"/>
      <c r="HP20" s="197"/>
      <c r="HQ20" s="197"/>
      <c r="HR20" s="197"/>
      <c r="HS20" s="197"/>
      <c r="HT20" s="197"/>
      <c r="HU20" s="197"/>
      <c r="HV20" s="197"/>
      <c r="HW20" s="197"/>
      <c r="HX20" s="197"/>
      <c r="HY20" s="197"/>
      <c r="HZ20" s="197"/>
      <c r="IA20" s="197"/>
      <c r="IB20" s="197"/>
      <c r="IC20" s="197"/>
      <c r="ID20" s="197"/>
      <c r="IE20" s="197"/>
      <c r="IF20" s="197"/>
      <c r="IG20" s="197"/>
      <c r="IH20" s="197"/>
      <c r="II20" s="197"/>
      <c r="IJ20" s="197"/>
      <c r="IK20" s="197"/>
      <c r="IL20" s="197"/>
      <c r="IM20" s="197"/>
      <c r="IN20" s="197"/>
      <c r="IO20" s="197"/>
      <c r="IP20" s="197"/>
      <c r="IQ20" s="197"/>
      <c r="IR20" s="197"/>
      <c r="IS20" s="197"/>
      <c r="IT20" s="197"/>
      <c r="IU20" s="197"/>
      <c r="IV20" s="197"/>
      <c r="IW20" s="197"/>
      <c r="IX20" s="197"/>
      <c r="IY20" s="197"/>
      <c r="IZ20" s="197"/>
      <c r="JA20" s="197"/>
      <c r="JB20" s="197"/>
      <c r="JC20" s="197"/>
    </row>
    <row r="21" spans="1:263" s="101" customFormat="1" ht="54" hidden="1" customHeight="1" thickBot="1">
      <c r="A21" s="353" t="str">
        <f>CONCATENATE(B21,"_",C21,IF(D21="EUR","","_USD"))</f>
        <v>RSP_SPG510_GG1100</v>
      </c>
      <c r="B21" s="354" t="str">
        <f>IF($H21="PG Total","*_SPG510",IF($H21="MgmtAdj.","RNS_SPG510",CONCATENATE($H21,"_SPG510")))</f>
        <v>RSP_SPG510</v>
      </c>
      <c r="C21" s="354" t="s">
        <v>79</v>
      </c>
      <c r="D21" s="354" t="s">
        <v>20</v>
      </c>
      <c r="E21" s="191"/>
      <c r="F21" s="436"/>
      <c r="G21" s="192"/>
      <c r="H21" s="417" t="s">
        <v>29</v>
      </c>
      <c r="I21" s="397"/>
      <c r="J21" s="193"/>
      <c r="K21" s="193"/>
      <c r="L21" s="74"/>
      <c r="M21" s="66"/>
      <c r="N21" s="75"/>
      <c r="O21" s="66"/>
      <c r="P21" s="75"/>
      <c r="Q21" s="66"/>
      <c r="R21" s="75"/>
      <c r="S21" s="66"/>
      <c r="T21" s="75"/>
      <c r="U21" s="66"/>
      <c r="V21" s="75"/>
      <c r="W21" s="194"/>
      <c r="X21" s="75"/>
      <c r="Y21" s="66"/>
      <c r="Z21" s="75"/>
      <c r="AA21" s="66"/>
      <c r="AB21" s="75"/>
      <c r="AC21" s="66"/>
      <c r="AD21" s="75"/>
      <c r="AE21" s="66"/>
      <c r="AF21" s="75"/>
      <c r="AG21" s="194"/>
      <c r="AH21" s="178"/>
      <c r="AI21" s="66"/>
      <c r="AJ21" s="178"/>
      <c r="AK21" s="66"/>
      <c r="AL21" s="178"/>
      <c r="AM21" s="66"/>
      <c r="AN21" s="178"/>
      <c r="AO21" s="66"/>
      <c r="AP21" s="178"/>
      <c r="AQ21" s="194"/>
      <c r="AR21" s="178"/>
      <c r="AS21" s="66"/>
      <c r="AT21" s="178"/>
      <c r="AU21" s="66"/>
      <c r="AV21" s="178"/>
      <c r="AW21" s="66"/>
      <c r="AX21" s="178"/>
      <c r="AY21" s="66"/>
      <c r="AZ21" s="178"/>
      <c r="BA21" s="194"/>
      <c r="BB21" s="178"/>
      <c r="BC21" s="66"/>
      <c r="BD21" s="178"/>
      <c r="BE21" s="66"/>
      <c r="BF21" s="178"/>
      <c r="BG21" s="66"/>
      <c r="BH21" s="178"/>
      <c r="BI21" s="66"/>
      <c r="BJ21" s="178"/>
      <c r="BK21" s="194"/>
      <c r="BL21" s="141"/>
      <c r="BM21" s="141"/>
      <c r="BN21" s="194"/>
      <c r="BO21" s="324">
        <f t="shared" si="1"/>
        <v>0</v>
      </c>
      <c r="BP21" s="194"/>
      <c r="BQ21" s="116">
        <f>EP21</f>
        <v>0</v>
      </c>
      <c r="BR21" s="116">
        <f>DN21</f>
        <v>0</v>
      </c>
      <c r="BS21" s="194"/>
      <c r="BT21" s="245"/>
      <c r="BU21" s="66"/>
      <c r="BV21" s="141"/>
      <c r="BW21" s="141"/>
      <c r="BX21" s="141"/>
      <c r="BY21" s="194"/>
      <c r="BZ21" s="324">
        <f t="shared" si="3"/>
        <v>0</v>
      </c>
      <c r="CA21" s="194"/>
      <c r="CB21" s="116">
        <f>FA21</f>
        <v>0</v>
      </c>
      <c r="CC21" s="116">
        <f>DT21</f>
        <v>0</v>
      </c>
      <c r="CD21" s="194"/>
      <c r="CE21" s="245"/>
      <c r="CF21" s="66"/>
      <c r="CG21" s="141"/>
      <c r="CH21" s="141"/>
      <c r="CI21" s="141"/>
      <c r="CJ21" s="194"/>
      <c r="CK21" s="324">
        <f t="shared" si="5"/>
        <v>0</v>
      </c>
      <c r="CL21" s="194"/>
      <c r="CM21" s="116">
        <f>FL21</f>
        <v>0</v>
      </c>
      <c r="CN21" s="116">
        <f>DZ21</f>
        <v>0</v>
      </c>
      <c r="CO21" s="194"/>
      <c r="CP21" s="245"/>
      <c r="CQ21" s="66"/>
      <c r="CR21" s="141"/>
      <c r="CS21" s="141"/>
      <c r="CT21" s="141"/>
      <c r="CU21" s="194"/>
      <c r="CV21" s="324">
        <f t="shared" si="7"/>
        <v>0</v>
      </c>
      <c r="CW21" s="194"/>
      <c r="CX21" s="116">
        <f>FW21</f>
        <v>0</v>
      </c>
      <c r="CY21" s="116">
        <f>EF21</f>
        <v>0</v>
      </c>
      <c r="CZ21" s="97"/>
      <c r="DA21" s="245"/>
      <c r="DB21" s="66"/>
      <c r="DC21" s="324">
        <f>BO21+CV21+CK21+BZ21</f>
        <v>0</v>
      </c>
      <c r="DD21" s="194"/>
      <c r="DE21" s="116">
        <f>GD21</f>
        <v>0</v>
      </c>
      <c r="DF21" s="116">
        <f>EH21</f>
        <v>0</v>
      </c>
      <c r="DG21" s="66"/>
      <c r="DH21" s="245">
        <f>BT21+CE21+CP21+DA21</f>
        <v>0</v>
      </c>
      <c r="DI21" s="194"/>
      <c r="DJ21" s="194"/>
      <c r="DK21" s="228">
        <f>BL21-EM21</f>
        <v>0</v>
      </c>
      <c r="DL21" s="228">
        <f>BM21-EN21</f>
        <v>0</v>
      </c>
      <c r="DM21" s="195"/>
      <c r="DN21" s="229">
        <f>BO21-EP21</f>
        <v>0</v>
      </c>
      <c r="DO21" s="195"/>
      <c r="DP21" s="228">
        <f>BV21-EW21</f>
        <v>0</v>
      </c>
      <c r="DQ21" s="228">
        <f>BW21-EX21</f>
        <v>0</v>
      </c>
      <c r="DR21" s="228">
        <f>BX21-EY21</f>
        <v>0</v>
      </c>
      <c r="DS21" s="195"/>
      <c r="DT21" s="229">
        <f>BZ21-FA21</f>
        <v>0</v>
      </c>
      <c r="DU21" s="195"/>
      <c r="DV21" s="228">
        <f>CG21-FH21</f>
        <v>0</v>
      </c>
      <c r="DW21" s="228">
        <f>CH21-FI21</f>
        <v>0</v>
      </c>
      <c r="DX21" s="228">
        <f>CI21-FJ21</f>
        <v>0</v>
      </c>
      <c r="DY21" s="195"/>
      <c r="DZ21" s="229">
        <f>CK21-FL21</f>
        <v>0</v>
      </c>
      <c r="EA21" s="195"/>
      <c r="EB21" s="228">
        <f>CR21-FS21</f>
        <v>0</v>
      </c>
      <c r="EC21" s="228">
        <f>CS21-FT21</f>
        <v>0</v>
      </c>
      <c r="ED21" s="228">
        <f>CT21-FU21</f>
        <v>0</v>
      </c>
      <c r="EE21" s="195"/>
      <c r="EF21" s="229">
        <f>CV21-FW21</f>
        <v>0</v>
      </c>
      <c r="EG21" s="195"/>
      <c r="EH21" s="229">
        <f>DC21-GD21</f>
        <v>0</v>
      </c>
      <c r="EI21" s="194"/>
      <c r="EJ21" s="194"/>
      <c r="EK21" s="291"/>
      <c r="EL21" s="73"/>
      <c r="EM21" s="171"/>
      <c r="EN21" s="171"/>
      <c r="EO21" s="194"/>
      <c r="EP21" s="147">
        <v>0</v>
      </c>
      <c r="EQ21" s="194"/>
      <c r="ER21" s="116">
        <v>0</v>
      </c>
      <c r="ES21" s="116">
        <v>0</v>
      </c>
      <c r="ET21" s="194"/>
      <c r="EU21" s="75"/>
      <c r="EV21" s="66"/>
      <c r="EW21" s="180"/>
      <c r="EX21" s="180"/>
      <c r="EY21" s="180"/>
      <c r="EZ21" s="194"/>
      <c r="FA21" s="147">
        <v>0</v>
      </c>
      <c r="FB21" s="194"/>
      <c r="FC21" s="116">
        <v>0</v>
      </c>
      <c r="FD21" s="116">
        <v>0</v>
      </c>
      <c r="FE21" s="194"/>
      <c r="FF21" s="75"/>
      <c r="FG21" s="66"/>
      <c r="FH21" s="141"/>
      <c r="FI21" s="141"/>
      <c r="FJ21" s="141"/>
      <c r="FK21" s="194"/>
      <c r="FL21" s="147">
        <v>0</v>
      </c>
      <c r="FM21" s="194"/>
      <c r="FN21" s="116">
        <v>0</v>
      </c>
      <c r="FO21" s="116">
        <v>0</v>
      </c>
      <c r="FP21" s="194"/>
      <c r="FQ21" s="75"/>
      <c r="FR21" s="66"/>
      <c r="FS21" s="141"/>
      <c r="FT21" s="141"/>
      <c r="FU21" s="141"/>
      <c r="FV21" s="194"/>
      <c r="FW21" s="147">
        <v>0</v>
      </c>
      <c r="FX21" s="194"/>
      <c r="FY21" s="116">
        <v>0</v>
      </c>
      <c r="FZ21" s="116">
        <v>0</v>
      </c>
      <c r="GA21" s="97"/>
      <c r="GB21" s="75"/>
      <c r="GC21" s="66"/>
      <c r="GD21" s="147">
        <v>0</v>
      </c>
      <c r="GE21" s="66"/>
      <c r="GF21" s="75">
        <v>0</v>
      </c>
      <c r="GG21" s="197">
        <v>0</v>
      </c>
      <c r="GH21" s="197"/>
      <c r="GI21" s="197"/>
      <c r="GJ21" s="197"/>
      <c r="GK21" s="197"/>
      <c r="GL21" s="197"/>
      <c r="GM21" s="197"/>
      <c r="GN21" s="197"/>
      <c r="GO21" s="197"/>
      <c r="GP21" s="197"/>
      <c r="GQ21" s="197"/>
      <c r="GR21" s="197"/>
      <c r="GS21" s="197"/>
      <c r="GT21" s="197"/>
      <c r="GU21" s="197"/>
      <c r="GV21" s="197"/>
      <c r="GW21" s="197"/>
      <c r="GX21" s="197"/>
      <c r="GY21" s="197"/>
      <c r="GZ21" s="197"/>
      <c r="HA21" s="197"/>
      <c r="HB21" s="197"/>
      <c r="HC21" s="197"/>
      <c r="HD21" s="197"/>
      <c r="HE21" s="197"/>
      <c r="HF21" s="197"/>
      <c r="HG21" s="197"/>
      <c r="HH21" s="197"/>
      <c r="HI21" s="197"/>
      <c r="HJ21" s="197"/>
      <c r="HK21" s="197"/>
      <c r="HL21" s="197"/>
      <c r="HM21" s="197"/>
      <c r="HN21" s="197"/>
      <c r="HO21" s="197"/>
      <c r="HP21" s="197"/>
      <c r="HQ21" s="197"/>
      <c r="HR21" s="197"/>
      <c r="HS21" s="197"/>
      <c r="HT21" s="197"/>
      <c r="HU21" s="197"/>
      <c r="HV21" s="197"/>
      <c r="HW21" s="197"/>
      <c r="HX21" s="197"/>
      <c r="HY21" s="197"/>
      <c r="HZ21" s="197"/>
      <c r="IA21" s="197"/>
      <c r="IB21" s="197"/>
      <c r="IC21" s="197"/>
      <c r="ID21" s="197"/>
      <c r="IE21" s="197"/>
      <c r="IF21" s="197"/>
      <c r="IG21" s="197"/>
      <c r="IH21" s="197"/>
      <c r="II21" s="197"/>
      <c r="IJ21" s="197"/>
      <c r="IK21" s="197"/>
      <c r="IL21" s="197"/>
      <c r="IM21" s="197"/>
      <c r="IN21" s="197"/>
      <c r="IO21" s="197"/>
      <c r="IP21" s="197"/>
      <c r="IQ21" s="197"/>
      <c r="IR21" s="197"/>
      <c r="IS21" s="197"/>
      <c r="IT21" s="197"/>
      <c r="IU21" s="197"/>
      <c r="IV21" s="197"/>
      <c r="IW21" s="197"/>
      <c r="IX21" s="197"/>
      <c r="IY21" s="197"/>
      <c r="IZ21" s="197"/>
      <c r="JA21" s="197"/>
      <c r="JB21" s="197"/>
      <c r="JC21" s="197"/>
    </row>
    <row r="22" spans="1:263" s="101" customFormat="1" ht="8.1" hidden="1" customHeight="1" thickBot="1">
      <c r="A22" s="353"/>
      <c r="B22" s="354"/>
      <c r="C22" s="354"/>
      <c r="D22" s="354"/>
      <c r="E22" s="191"/>
      <c r="F22" s="436"/>
      <c r="G22" s="192"/>
      <c r="H22" s="293"/>
      <c r="I22" s="293"/>
      <c r="J22" s="193"/>
      <c r="K22" s="193"/>
      <c r="L22" s="192"/>
      <c r="M22" s="66"/>
      <c r="N22" s="192"/>
      <c r="O22" s="66"/>
      <c r="P22" s="192"/>
      <c r="Q22" s="66"/>
      <c r="R22" s="192"/>
      <c r="S22" s="66"/>
      <c r="T22" s="192"/>
      <c r="U22" s="66"/>
      <c r="V22" s="192"/>
      <c r="W22" s="194"/>
      <c r="X22" s="192"/>
      <c r="Y22" s="66"/>
      <c r="Z22" s="192"/>
      <c r="AA22" s="66"/>
      <c r="AB22" s="192"/>
      <c r="AC22" s="66"/>
      <c r="AD22" s="192"/>
      <c r="AE22" s="66"/>
      <c r="AF22" s="192"/>
      <c r="AG22" s="194"/>
      <c r="AH22" s="192"/>
      <c r="AI22" s="66"/>
      <c r="AJ22" s="192"/>
      <c r="AK22" s="66"/>
      <c r="AL22" s="192"/>
      <c r="AM22" s="66"/>
      <c r="AN22" s="192"/>
      <c r="AO22" s="66"/>
      <c r="AP22" s="192"/>
      <c r="AQ22" s="194"/>
      <c r="AR22" s="192"/>
      <c r="AS22" s="66"/>
      <c r="AT22" s="192"/>
      <c r="AU22" s="66"/>
      <c r="AV22" s="192"/>
      <c r="AW22" s="66"/>
      <c r="AX22" s="192"/>
      <c r="AY22" s="66"/>
      <c r="AZ22" s="192"/>
      <c r="BA22" s="194"/>
      <c r="BB22" s="192"/>
      <c r="BC22" s="66"/>
      <c r="BD22" s="192"/>
      <c r="BE22" s="66"/>
      <c r="BF22" s="192"/>
      <c r="BG22" s="66"/>
      <c r="BH22" s="192"/>
      <c r="BI22" s="66"/>
      <c r="BJ22" s="192"/>
      <c r="BK22" s="194"/>
      <c r="BL22" s="192"/>
      <c r="BM22" s="192"/>
      <c r="BN22" s="194"/>
      <c r="BO22" s="198"/>
      <c r="BP22" s="194"/>
      <c r="BQ22" s="119"/>
      <c r="BR22" s="119"/>
      <c r="BS22" s="194"/>
      <c r="BT22" s="192"/>
      <c r="BU22" s="66"/>
      <c r="BV22" s="192"/>
      <c r="BW22" s="192"/>
      <c r="BX22" s="192"/>
      <c r="BY22" s="194"/>
      <c r="BZ22" s="198"/>
      <c r="CA22" s="194"/>
      <c r="CB22" s="119"/>
      <c r="CC22" s="119"/>
      <c r="CD22" s="194"/>
      <c r="CE22" s="192"/>
      <c r="CF22" s="66"/>
      <c r="CG22" s="192"/>
      <c r="CH22" s="192"/>
      <c r="CI22" s="192"/>
      <c r="CJ22" s="194"/>
      <c r="CK22" s="198"/>
      <c r="CL22" s="194"/>
      <c r="CM22" s="119"/>
      <c r="CN22" s="119"/>
      <c r="CO22" s="194"/>
      <c r="CP22" s="192"/>
      <c r="CQ22" s="66"/>
      <c r="CR22" s="192"/>
      <c r="CS22" s="192"/>
      <c r="CT22" s="192"/>
      <c r="CU22" s="194"/>
      <c r="CV22" s="198"/>
      <c r="CW22" s="194"/>
      <c r="CX22" s="119"/>
      <c r="CY22" s="119"/>
      <c r="CZ22" s="97"/>
      <c r="DA22" s="192"/>
      <c r="DB22" s="66"/>
      <c r="DC22" s="198"/>
      <c r="DD22" s="194"/>
      <c r="DE22" s="198"/>
      <c r="DF22" s="198"/>
      <c r="DG22" s="66"/>
      <c r="DH22" s="192"/>
      <c r="DI22" s="194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94"/>
      <c r="EJ22" s="194"/>
      <c r="EK22" s="201"/>
      <c r="EL22" s="192"/>
      <c r="EM22" s="192"/>
      <c r="EN22" s="192"/>
      <c r="EO22" s="194"/>
      <c r="EP22" s="198"/>
      <c r="EQ22" s="194"/>
      <c r="ER22" s="198"/>
      <c r="ES22" s="198"/>
      <c r="ET22" s="194"/>
      <c r="EU22" s="192"/>
      <c r="EV22" s="66"/>
      <c r="EW22" s="192"/>
      <c r="EX22" s="192"/>
      <c r="EY22" s="192"/>
      <c r="EZ22" s="194"/>
      <c r="FA22" s="198"/>
      <c r="FB22" s="194"/>
      <c r="FC22" s="198"/>
      <c r="FD22" s="198"/>
      <c r="FE22" s="194"/>
      <c r="FF22" s="192"/>
      <c r="FG22" s="66"/>
      <c r="FH22" s="192"/>
      <c r="FI22" s="192"/>
      <c r="FJ22" s="192"/>
      <c r="FK22" s="194"/>
      <c r="FL22" s="198"/>
      <c r="FM22" s="194"/>
      <c r="FN22" s="198"/>
      <c r="FO22" s="198"/>
      <c r="FP22" s="194"/>
      <c r="FQ22" s="192"/>
      <c r="FR22" s="66"/>
      <c r="FS22" s="192"/>
      <c r="FT22" s="192"/>
      <c r="FU22" s="192"/>
      <c r="FV22" s="194"/>
      <c r="FW22" s="198"/>
      <c r="FX22" s="194"/>
      <c r="FY22" s="198"/>
      <c r="FZ22" s="198"/>
      <c r="GA22" s="97"/>
      <c r="GB22" s="192"/>
      <c r="GC22" s="66"/>
      <c r="GD22" s="198"/>
      <c r="GE22" s="66"/>
      <c r="GF22" s="192"/>
      <c r="GG22" s="197"/>
      <c r="GH22" s="197"/>
      <c r="GI22" s="197"/>
      <c r="GJ22" s="197"/>
      <c r="GK22" s="197"/>
      <c r="GL22" s="197"/>
      <c r="GM22" s="197"/>
      <c r="GN22" s="197"/>
      <c r="GO22" s="197"/>
      <c r="GP22" s="197"/>
      <c r="GQ22" s="197"/>
      <c r="GR22" s="197"/>
      <c r="GS22" s="197"/>
      <c r="GT22" s="197"/>
      <c r="GU22" s="197"/>
      <c r="GV22" s="197"/>
      <c r="GW22" s="197"/>
      <c r="GX22" s="197"/>
      <c r="GY22" s="197"/>
      <c r="GZ22" s="197"/>
      <c r="HA22" s="197"/>
      <c r="HB22" s="197"/>
      <c r="HC22" s="197"/>
      <c r="HD22" s="197"/>
      <c r="HE22" s="197"/>
      <c r="HF22" s="197"/>
      <c r="HG22" s="197"/>
      <c r="HH22" s="197"/>
      <c r="HI22" s="197"/>
      <c r="HJ22" s="197"/>
      <c r="HK22" s="197"/>
      <c r="HL22" s="197"/>
      <c r="HM22" s="197"/>
      <c r="HN22" s="197"/>
      <c r="HO22" s="197"/>
      <c r="HP22" s="197"/>
      <c r="HQ22" s="197"/>
      <c r="HR22" s="197"/>
      <c r="HS22" s="197"/>
      <c r="HT22" s="197"/>
      <c r="HU22" s="197"/>
      <c r="HV22" s="197"/>
      <c r="HW22" s="197"/>
      <c r="HX22" s="197"/>
      <c r="HY22" s="197"/>
      <c r="HZ22" s="197"/>
      <c r="IA22" s="197"/>
      <c r="IB22" s="197"/>
      <c r="IC22" s="197"/>
      <c r="ID22" s="197"/>
      <c r="IE22" s="197"/>
      <c r="IF22" s="197"/>
      <c r="IG22" s="197"/>
      <c r="IH22" s="197"/>
      <c r="II22" s="197"/>
      <c r="IJ22" s="197"/>
      <c r="IK22" s="197"/>
      <c r="IL22" s="197"/>
      <c r="IM22" s="197"/>
      <c r="IN22" s="197"/>
      <c r="IO22" s="197"/>
      <c r="IP22" s="197"/>
      <c r="IQ22" s="197"/>
      <c r="IR22" s="197"/>
      <c r="IS22" s="197"/>
      <c r="IT22" s="197"/>
      <c r="IU22" s="197"/>
      <c r="IV22" s="197"/>
      <c r="IW22" s="197"/>
      <c r="IX22" s="197"/>
      <c r="IY22" s="197"/>
      <c r="IZ22" s="197"/>
      <c r="JA22" s="197"/>
      <c r="JB22" s="197"/>
      <c r="JC22" s="197"/>
    </row>
    <row r="23" spans="1:263" s="101" customFormat="1" ht="20.100000000000001" hidden="1" customHeight="1" outlineLevel="1" collapsed="1" thickBot="1">
      <c r="A23" s="353" t="str">
        <f>CONCATENATE(B23,"_",C23,IF(D23="EUR","","_USD"))</f>
        <v>RNS_SPG510_GG1100</v>
      </c>
      <c r="B23" s="354" t="str">
        <f>IF($H23="PG Total","*_SPG510",IF($H23="MgmtAdj.","RNS_SPG510",CONCATENATE($H23,"_SPG510")))</f>
        <v>RNS_SPG510</v>
      </c>
      <c r="C23" s="354" t="s">
        <v>79</v>
      </c>
      <c r="D23" s="354" t="s">
        <v>20</v>
      </c>
      <c r="E23" s="191"/>
      <c r="F23" s="436"/>
      <c r="G23" s="192"/>
      <c r="H23" s="446" t="s">
        <v>78</v>
      </c>
      <c r="I23" s="447"/>
      <c r="J23" s="193"/>
      <c r="K23" s="193"/>
      <c r="L23" s="74"/>
      <c r="M23" s="66"/>
      <c r="N23" s="75"/>
      <c r="O23" s="66"/>
      <c r="P23" s="75"/>
      <c r="Q23" s="66"/>
      <c r="R23" s="75"/>
      <c r="S23" s="66"/>
      <c r="T23" s="75"/>
      <c r="U23" s="66"/>
      <c r="V23" s="75"/>
      <c r="W23" s="194"/>
      <c r="X23" s="75"/>
      <c r="Y23" s="66"/>
      <c r="Z23" s="75"/>
      <c r="AA23" s="66"/>
      <c r="AB23" s="75"/>
      <c r="AC23" s="66"/>
      <c r="AD23" s="75"/>
      <c r="AE23" s="66"/>
      <c r="AF23" s="75"/>
      <c r="AG23" s="194"/>
      <c r="AH23" s="76"/>
      <c r="AI23" s="66"/>
      <c r="AJ23" s="76"/>
      <c r="AK23" s="66"/>
      <c r="AL23" s="76"/>
      <c r="AM23" s="66"/>
      <c r="AN23" s="76"/>
      <c r="AO23" s="66"/>
      <c r="AP23" s="76"/>
      <c r="AQ23" s="194"/>
      <c r="AR23" s="76"/>
      <c r="AS23" s="66"/>
      <c r="AT23" s="76"/>
      <c r="AU23" s="66"/>
      <c r="AV23" s="76"/>
      <c r="AW23" s="66"/>
      <c r="AX23" s="76"/>
      <c r="AY23" s="66"/>
      <c r="AZ23" s="76"/>
      <c r="BA23" s="194"/>
      <c r="BB23" s="76"/>
      <c r="BC23" s="66"/>
      <c r="BD23" s="76"/>
      <c r="BE23" s="66"/>
      <c r="BF23" s="76"/>
      <c r="BG23" s="66"/>
      <c r="BH23" s="76"/>
      <c r="BI23" s="66"/>
      <c r="BJ23" s="76"/>
      <c r="BK23" s="194"/>
      <c r="BL23" s="174"/>
      <c r="BM23" s="174"/>
      <c r="BN23" s="194"/>
      <c r="BO23" s="147">
        <f t="shared" si="1"/>
        <v>0</v>
      </c>
      <c r="BP23" s="194"/>
      <c r="BQ23" s="120"/>
      <c r="BR23" s="120"/>
      <c r="BS23" s="194"/>
      <c r="BT23" s="245"/>
      <c r="BU23" s="66"/>
      <c r="BV23" s="174"/>
      <c r="BW23" s="174"/>
      <c r="BX23" s="174"/>
      <c r="BY23" s="194"/>
      <c r="BZ23" s="147">
        <f t="shared" si="3"/>
        <v>0</v>
      </c>
      <c r="CA23" s="194"/>
      <c r="CB23" s="120"/>
      <c r="CC23" s="120"/>
      <c r="CD23" s="194"/>
      <c r="CE23" s="245"/>
      <c r="CF23" s="66"/>
      <c r="CG23" s="174"/>
      <c r="CH23" s="174"/>
      <c r="CI23" s="174"/>
      <c r="CJ23" s="194"/>
      <c r="CK23" s="147">
        <f t="shared" si="5"/>
        <v>0</v>
      </c>
      <c r="CL23" s="194"/>
      <c r="CM23" s="120"/>
      <c r="CN23" s="120"/>
      <c r="CO23" s="194"/>
      <c r="CP23" s="245"/>
      <c r="CQ23" s="66"/>
      <c r="CR23" s="174"/>
      <c r="CS23" s="174"/>
      <c r="CT23" s="174"/>
      <c r="CU23" s="194"/>
      <c r="CV23" s="147">
        <f t="shared" si="7"/>
        <v>0</v>
      </c>
      <c r="CW23" s="194"/>
      <c r="CX23" s="120"/>
      <c r="CY23" s="120"/>
      <c r="CZ23" s="97"/>
      <c r="DA23" s="245"/>
      <c r="DB23" s="66"/>
      <c r="DC23" s="147">
        <f>BO23+CV23+CK23+BZ23</f>
        <v>0</v>
      </c>
      <c r="DD23" s="194"/>
      <c r="DE23" s="120"/>
      <c r="DF23" s="120"/>
      <c r="DG23" s="66"/>
      <c r="DH23" s="253"/>
      <c r="DI23" s="194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94"/>
      <c r="EJ23" s="194"/>
      <c r="EK23" s="352"/>
      <c r="EL23" s="73"/>
      <c r="EM23" s="171"/>
      <c r="EN23" s="171"/>
      <c r="EO23" s="194"/>
      <c r="EP23" s="147">
        <v>0</v>
      </c>
      <c r="EQ23" s="194"/>
      <c r="ER23" s="120"/>
      <c r="ES23" s="120"/>
      <c r="ET23" s="194"/>
      <c r="EU23" s="75"/>
      <c r="EV23" s="66"/>
      <c r="EW23" s="171"/>
      <c r="EX23" s="171"/>
      <c r="EY23" s="171"/>
      <c r="EZ23" s="194"/>
      <c r="FA23" s="147">
        <v>0</v>
      </c>
      <c r="FB23" s="194"/>
      <c r="FC23" s="120"/>
      <c r="FD23" s="120"/>
      <c r="FE23" s="194"/>
      <c r="FF23" s="75"/>
      <c r="FG23" s="66"/>
      <c r="FH23" s="174"/>
      <c r="FI23" s="174"/>
      <c r="FJ23" s="174"/>
      <c r="FK23" s="194"/>
      <c r="FL23" s="147">
        <v>0</v>
      </c>
      <c r="FM23" s="194"/>
      <c r="FN23" s="120"/>
      <c r="FO23" s="120"/>
      <c r="FP23" s="194"/>
      <c r="FQ23" s="75"/>
      <c r="FR23" s="66"/>
      <c r="FS23" s="174"/>
      <c r="FT23" s="174"/>
      <c r="FU23" s="174"/>
      <c r="FV23" s="194"/>
      <c r="FW23" s="147">
        <v>0</v>
      </c>
      <c r="FX23" s="194"/>
      <c r="FY23" s="120"/>
      <c r="FZ23" s="120"/>
      <c r="GA23" s="97"/>
      <c r="GB23" s="75"/>
      <c r="GC23" s="66"/>
      <c r="GD23" s="147">
        <v>0</v>
      </c>
      <c r="GE23" s="66"/>
      <c r="GF23" s="75"/>
      <c r="GG23" s="197"/>
      <c r="GH23" s="197"/>
      <c r="GI23" s="197"/>
      <c r="GJ23" s="197"/>
      <c r="GK23" s="197"/>
      <c r="GL23" s="197"/>
      <c r="GM23" s="197"/>
      <c r="GN23" s="197"/>
      <c r="GO23" s="197"/>
      <c r="GP23" s="197"/>
      <c r="GQ23" s="197"/>
      <c r="GR23" s="197"/>
      <c r="GS23" s="197"/>
      <c r="GT23" s="197"/>
      <c r="GU23" s="197"/>
      <c r="GV23" s="197"/>
      <c r="GW23" s="197"/>
      <c r="GX23" s="197"/>
      <c r="GY23" s="197"/>
      <c r="GZ23" s="197"/>
      <c r="HA23" s="197"/>
      <c r="HB23" s="197"/>
      <c r="HC23" s="197"/>
      <c r="HD23" s="197"/>
      <c r="HE23" s="197"/>
      <c r="HF23" s="197"/>
      <c r="HG23" s="197"/>
      <c r="HH23" s="197"/>
      <c r="HI23" s="197"/>
      <c r="HJ23" s="197"/>
      <c r="HK23" s="197"/>
      <c r="HL23" s="197"/>
      <c r="HM23" s="197"/>
      <c r="HN23" s="197"/>
      <c r="HO23" s="197"/>
      <c r="HP23" s="197"/>
      <c r="HQ23" s="197"/>
      <c r="HR23" s="197"/>
      <c r="HS23" s="197"/>
      <c r="HT23" s="197"/>
      <c r="HU23" s="197"/>
      <c r="HV23" s="197"/>
      <c r="HW23" s="197"/>
      <c r="HX23" s="197"/>
      <c r="HY23" s="197"/>
      <c r="HZ23" s="197"/>
      <c r="IA23" s="197"/>
      <c r="IB23" s="197"/>
      <c r="IC23" s="197"/>
      <c r="ID23" s="197"/>
      <c r="IE23" s="197"/>
      <c r="IF23" s="197"/>
      <c r="IG23" s="197"/>
      <c r="IH23" s="197"/>
      <c r="II23" s="197"/>
      <c r="IJ23" s="197"/>
      <c r="IK23" s="197"/>
      <c r="IL23" s="197"/>
      <c r="IM23" s="197"/>
      <c r="IN23" s="197"/>
      <c r="IO23" s="197"/>
      <c r="IP23" s="197"/>
      <c r="IQ23" s="197"/>
      <c r="IR23" s="197"/>
      <c r="IS23" s="197"/>
      <c r="IT23" s="197"/>
      <c r="IU23" s="197"/>
      <c r="IV23" s="197"/>
      <c r="IW23" s="197"/>
      <c r="IX23" s="197"/>
      <c r="IY23" s="197"/>
      <c r="IZ23" s="197"/>
      <c r="JA23" s="197"/>
      <c r="JB23" s="197"/>
      <c r="JC23" s="197"/>
    </row>
    <row r="24" spans="1:263" s="101" customFormat="1" ht="3.95" hidden="1" customHeight="1" outlineLevel="1" thickBot="1">
      <c r="A24" s="353"/>
      <c r="B24" s="354"/>
      <c r="C24" s="354"/>
      <c r="D24" s="354"/>
      <c r="E24" s="191"/>
      <c r="F24" s="436"/>
      <c r="G24" s="192"/>
      <c r="H24" s="293"/>
      <c r="I24" s="293"/>
      <c r="J24" s="193"/>
      <c r="K24" s="193"/>
      <c r="L24" s="192"/>
      <c r="M24" s="66"/>
      <c r="N24" s="192"/>
      <c r="O24" s="66"/>
      <c r="P24" s="192"/>
      <c r="Q24" s="66"/>
      <c r="R24" s="192"/>
      <c r="S24" s="66"/>
      <c r="T24" s="192"/>
      <c r="U24" s="66"/>
      <c r="V24" s="192"/>
      <c r="W24" s="194"/>
      <c r="X24" s="192"/>
      <c r="Y24" s="66"/>
      <c r="Z24" s="192"/>
      <c r="AA24" s="66"/>
      <c r="AB24" s="192"/>
      <c r="AC24" s="66"/>
      <c r="AD24" s="192"/>
      <c r="AE24" s="66"/>
      <c r="AF24" s="192"/>
      <c r="AG24" s="194"/>
      <c r="AH24" s="192"/>
      <c r="AI24" s="66"/>
      <c r="AJ24" s="192"/>
      <c r="AK24" s="66"/>
      <c r="AL24" s="192"/>
      <c r="AM24" s="66"/>
      <c r="AN24" s="192"/>
      <c r="AO24" s="66"/>
      <c r="AP24" s="192"/>
      <c r="AQ24" s="194"/>
      <c r="AR24" s="192"/>
      <c r="AS24" s="66"/>
      <c r="AT24" s="192"/>
      <c r="AU24" s="66"/>
      <c r="AV24" s="192"/>
      <c r="AW24" s="66"/>
      <c r="AX24" s="192"/>
      <c r="AY24" s="66"/>
      <c r="AZ24" s="192"/>
      <c r="BA24" s="194"/>
      <c r="BB24" s="192"/>
      <c r="BC24" s="66"/>
      <c r="BD24" s="192"/>
      <c r="BE24" s="66"/>
      <c r="BF24" s="192"/>
      <c r="BG24" s="66"/>
      <c r="BH24" s="192"/>
      <c r="BI24" s="66"/>
      <c r="BJ24" s="192"/>
      <c r="BK24" s="194"/>
      <c r="BL24" s="192"/>
      <c r="BM24" s="192"/>
      <c r="BN24" s="194"/>
      <c r="BO24" s="198"/>
      <c r="BP24" s="194"/>
      <c r="BQ24" s="119"/>
      <c r="BR24" s="119"/>
      <c r="BS24" s="194"/>
      <c r="BT24" s="192"/>
      <c r="BU24" s="66"/>
      <c r="BV24" s="192"/>
      <c r="BW24" s="192"/>
      <c r="BX24" s="192"/>
      <c r="BY24" s="194"/>
      <c r="BZ24" s="198"/>
      <c r="CA24" s="194"/>
      <c r="CB24" s="119"/>
      <c r="CC24" s="119"/>
      <c r="CD24" s="194"/>
      <c r="CE24" s="192"/>
      <c r="CF24" s="66"/>
      <c r="CG24" s="192"/>
      <c r="CH24" s="192"/>
      <c r="CI24" s="192"/>
      <c r="CJ24" s="194"/>
      <c r="CK24" s="198"/>
      <c r="CL24" s="194"/>
      <c r="CM24" s="119"/>
      <c r="CN24" s="119"/>
      <c r="CO24" s="194"/>
      <c r="CP24" s="192"/>
      <c r="CQ24" s="66"/>
      <c r="CR24" s="192"/>
      <c r="CS24" s="192"/>
      <c r="CT24" s="192"/>
      <c r="CU24" s="194"/>
      <c r="CV24" s="198"/>
      <c r="CW24" s="194"/>
      <c r="CX24" s="119"/>
      <c r="CY24" s="119"/>
      <c r="CZ24" s="97"/>
      <c r="DA24" s="192"/>
      <c r="DB24" s="66"/>
      <c r="DC24" s="198"/>
      <c r="DD24" s="194"/>
      <c r="DE24" s="198"/>
      <c r="DF24" s="198"/>
      <c r="DG24" s="66"/>
      <c r="DH24" s="192"/>
      <c r="DI24" s="194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94"/>
      <c r="EJ24" s="194"/>
      <c r="EK24" s="203"/>
      <c r="EL24" s="192"/>
      <c r="EM24" s="192"/>
      <c r="EN24" s="192"/>
      <c r="EO24" s="194"/>
      <c r="EP24" s="198"/>
      <c r="EQ24" s="194"/>
      <c r="ER24" s="198"/>
      <c r="ES24" s="198"/>
      <c r="ET24" s="194"/>
      <c r="EU24" s="192"/>
      <c r="EV24" s="66"/>
      <c r="EW24" s="192"/>
      <c r="EX24" s="192"/>
      <c r="EY24" s="192"/>
      <c r="EZ24" s="194"/>
      <c r="FA24" s="198"/>
      <c r="FB24" s="194"/>
      <c r="FC24" s="198"/>
      <c r="FD24" s="198"/>
      <c r="FE24" s="194"/>
      <c r="FF24" s="192"/>
      <c r="FG24" s="66"/>
      <c r="FH24" s="192"/>
      <c r="FI24" s="192"/>
      <c r="FJ24" s="192"/>
      <c r="FK24" s="194"/>
      <c r="FL24" s="198"/>
      <c r="FM24" s="194"/>
      <c r="FN24" s="198"/>
      <c r="FO24" s="198"/>
      <c r="FP24" s="194"/>
      <c r="FQ24" s="192"/>
      <c r="FR24" s="66"/>
      <c r="FS24" s="192"/>
      <c r="FT24" s="192"/>
      <c r="FU24" s="192"/>
      <c r="FV24" s="194"/>
      <c r="FW24" s="198"/>
      <c r="FX24" s="194"/>
      <c r="FY24" s="198"/>
      <c r="FZ24" s="198"/>
      <c r="GA24" s="97"/>
      <c r="GB24" s="192"/>
      <c r="GC24" s="66"/>
      <c r="GD24" s="198"/>
      <c r="GE24" s="66"/>
      <c r="GF24" s="192"/>
      <c r="GG24" s="197"/>
      <c r="GH24" s="197"/>
      <c r="GI24" s="197"/>
      <c r="GJ24" s="197"/>
      <c r="GK24" s="197"/>
      <c r="GL24" s="197"/>
      <c r="GM24" s="197"/>
      <c r="GN24" s="197"/>
      <c r="GO24" s="197"/>
      <c r="GP24" s="197"/>
      <c r="GQ24" s="197"/>
      <c r="GR24" s="197"/>
      <c r="GS24" s="197"/>
      <c r="GT24" s="197"/>
      <c r="GU24" s="197"/>
      <c r="GV24" s="197"/>
      <c r="GW24" s="197"/>
      <c r="GX24" s="197"/>
      <c r="GY24" s="197"/>
      <c r="GZ24" s="197"/>
      <c r="HA24" s="197"/>
      <c r="HB24" s="197"/>
      <c r="HC24" s="197"/>
      <c r="HD24" s="197"/>
      <c r="HE24" s="197"/>
      <c r="HF24" s="197"/>
      <c r="HG24" s="197"/>
      <c r="HH24" s="197"/>
      <c r="HI24" s="197"/>
      <c r="HJ24" s="197"/>
      <c r="HK24" s="197"/>
      <c r="HL24" s="197"/>
      <c r="HM24" s="197"/>
      <c r="HN24" s="197"/>
      <c r="HO24" s="197"/>
      <c r="HP24" s="197"/>
      <c r="HQ24" s="197"/>
      <c r="HR24" s="197"/>
      <c r="HS24" s="197"/>
      <c r="HT24" s="197"/>
      <c r="HU24" s="197"/>
      <c r="HV24" s="197"/>
      <c r="HW24" s="197"/>
      <c r="HX24" s="197"/>
      <c r="HY24" s="197"/>
      <c r="HZ24" s="197"/>
      <c r="IA24" s="197"/>
      <c r="IB24" s="197"/>
      <c r="IC24" s="197"/>
      <c r="ID24" s="197"/>
      <c r="IE24" s="197"/>
      <c r="IF24" s="197"/>
      <c r="IG24" s="197"/>
      <c r="IH24" s="197"/>
      <c r="II24" s="197"/>
      <c r="IJ24" s="197"/>
      <c r="IK24" s="197"/>
      <c r="IL24" s="197"/>
      <c r="IM24" s="197"/>
      <c r="IN24" s="197"/>
      <c r="IO24" s="197"/>
      <c r="IP24" s="197"/>
      <c r="IQ24" s="197"/>
      <c r="IR24" s="197"/>
      <c r="IS24" s="197"/>
      <c r="IT24" s="197"/>
      <c r="IU24" s="197"/>
      <c r="IV24" s="197"/>
      <c r="IW24" s="197"/>
      <c r="IX24" s="197"/>
      <c r="IY24" s="197"/>
      <c r="IZ24" s="197"/>
      <c r="JA24" s="197"/>
      <c r="JB24" s="197"/>
      <c r="JC24" s="197"/>
    </row>
    <row r="25" spans="1:263" s="280" customFormat="1" ht="18.95" hidden="1" customHeight="1" collapsed="1" thickBot="1">
      <c r="A25" s="353" t="str">
        <f>CONCATENATE(B25,"_",C25,IF(D25="EUR","","_USD"))</f>
        <v>*_SPG510_GG1100</v>
      </c>
      <c r="B25" s="354" t="str">
        <f>IF($H25="PG Total","*_SPG510",IF($H25="MgmtAdj.","RNS_SPG510",CONCATENATE($H25,"_SPG510")))</f>
        <v>*_SPG510</v>
      </c>
      <c r="C25" s="354" t="s">
        <v>79</v>
      </c>
      <c r="D25" s="354" t="s">
        <v>20</v>
      </c>
      <c r="E25" s="269"/>
      <c r="F25" s="436"/>
      <c r="G25" s="198"/>
      <c r="H25" s="444" t="s">
        <v>73</v>
      </c>
      <c r="I25" s="445"/>
      <c r="J25" s="270"/>
      <c r="K25" s="270"/>
      <c r="L25" s="271"/>
      <c r="M25" s="272"/>
      <c r="N25" s="273"/>
      <c r="O25" s="272"/>
      <c r="P25" s="273"/>
      <c r="Q25" s="272"/>
      <c r="R25" s="273"/>
      <c r="S25" s="272"/>
      <c r="T25" s="273"/>
      <c r="U25" s="272"/>
      <c r="V25" s="273"/>
      <c r="W25" s="274"/>
      <c r="X25" s="273"/>
      <c r="Y25" s="272"/>
      <c r="Z25" s="273"/>
      <c r="AA25" s="272"/>
      <c r="AB25" s="273"/>
      <c r="AC25" s="272"/>
      <c r="AD25" s="273"/>
      <c r="AE25" s="272"/>
      <c r="AF25" s="273"/>
      <c r="AG25" s="274"/>
      <c r="AH25" s="275"/>
      <c r="AI25" s="272"/>
      <c r="AJ25" s="275"/>
      <c r="AK25" s="272"/>
      <c r="AL25" s="275"/>
      <c r="AM25" s="272"/>
      <c r="AN25" s="275"/>
      <c r="AO25" s="272"/>
      <c r="AP25" s="275"/>
      <c r="AQ25" s="274"/>
      <c r="AR25" s="275"/>
      <c r="AS25" s="272"/>
      <c r="AT25" s="275"/>
      <c r="AU25" s="272"/>
      <c r="AV25" s="275"/>
      <c r="AW25" s="272"/>
      <c r="AX25" s="275"/>
      <c r="AY25" s="272"/>
      <c r="AZ25" s="275"/>
      <c r="BA25" s="274"/>
      <c r="BB25" s="275"/>
      <c r="BC25" s="272"/>
      <c r="BD25" s="275"/>
      <c r="BE25" s="272"/>
      <c r="BF25" s="275"/>
      <c r="BG25" s="272"/>
      <c r="BH25" s="275"/>
      <c r="BI25" s="272"/>
      <c r="BJ25" s="275"/>
      <c r="BK25" s="274"/>
      <c r="BL25" s="122">
        <f>SUM(BL9+BL12+BL15+BL17+BL19+BL21+BL23)</f>
        <v>0</v>
      </c>
      <c r="BM25" s="122"/>
      <c r="BN25" s="274"/>
      <c r="BO25" s="325">
        <f t="shared" si="1"/>
        <v>0</v>
      </c>
      <c r="BP25" s="274"/>
      <c r="BQ25" s="116">
        <f>EP25</f>
        <v>0</v>
      </c>
      <c r="BR25" s="116">
        <f>DN25</f>
        <v>0</v>
      </c>
      <c r="BS25" s="274"/>
      <c r="BT25" s="276"/>
      <c r="BU25" s="272"/>
      <c r="BV25" s="122">
        <f>SUM(BV9+BV12+BV15+BV17+BV19+BV21+BV23)</f>
        <v>0</v>
      </c>
      <c r="BW25" s="122">
        <f>SUM(BW9+BW12+BW15+BW17+BW19+BW21+BW23)</f>
        <v>0</v>
      </c>
      <c r="BX25" s="122"/>
      <c r="BY25" s="274"/>
      <c r="BZ25" s="325">
        <f t="shared" si="3"/>
        <v>0</v>
      </c>
      <c r="CA25" s="274"/>
      <c r="CB25" s="116">
        <f>FA25</f>
        <v>0</v>
      </c>
      <c r="CC25" s="116">
        <f>DT25</f>
        <v>0</v>
      </c>
      <c r="CD25" s="274"/>
      <c r="CE25" s="276"/>
      <c r="CF25" s="272"/>
      <c r="CG25" s="122">
        <f>SUM(CG9+CG12+CG15+CG17+CG19+CG21+CG23)</f>
        <v>0</v>
      </c>
      <c r="CH25" s="122">
        <f>SUM(CH9+CH12+CH15+CH17+CH19+CH21+CH23)</f>
        <v>0</v>
      </c>
      <c r="CI25" s="122"/>
      <c r="CJ25" s="274"/>
      <c r="CK25" s="325">
        <f t="shared" si="5"/>
        <v>0</v>
      </c>
      <c r="CL25" s="274"/>
      <c r="CM25" s="116">
        <f>FL25</f>
        <v>0</v>
      </c>
      <c r="CN25" s="116">
        <f>DZ25</f>
        <v>0</v>
      </c>
      <c r="CO25" s="274"/>
      <c r="CP25" s="276"/>
      <c r="CQ25" s="272"/>
      <c r="CR25" s="122">
        <f>SUM(CR9+CR12+CR15+CR17+CR19+CR21+CR23)</f>
        <v>0</v>
      </c>
      <c r="CS25" s="122"/>
      <c r="CT25" s="122"/>
      <c r="CU25" s="274"/>
      <c r="CV25" s="325">
        <f t="shared" si="7"/>
        <v>0</v>
      </c>
      <c r="CW25" s="274"/>
      <c r="CX25" s="116">
        <f>FW25</f>
        <v>0</v>
      </c>
      <c r="CY25" s="116">
        <f>EF25</f>
        <v>0</v>
      </c>
      <c r="CZ25" s="102"/>
      <c r="DA25" s="276"/>
      <c r="DB25" s="272"/>
      <c r="DC25" s="325">
        <f>BO25+CV25+CK25+BZ25</f>
        <v>0</v>
      </c>
      <c r="DD25" s="274"/>
      <c r="DE25" s="116">
        <f>GD25</f>
        <v>0</v>
      </c>
      <c r="DF25" s="116">
        <f>EH25</f>
        <v>0</v>
      </c>
      <c r="DG25" s="272"/>
      <c r="DH25" s="276">
        <f>BT25+CE25+CP25+DA25</f>
        <v>0</v>
      </c>
      <c r="DI25" s="274"/>
      <c r="DJ25" s="274"/>
      <c r="DK25" s="125">
        <f>BL25-EM25</f>
        <v>0</v>
      </c>
      <c r="DL25" s="125">
        <f>BM25-EN25</f>
        <v>0</v>
      </c>
      <c r="DM25" s="277"/>
      <c r="DN25" s="229">
        <f>BO25-EP25</f>
        <v>0</v>
      </c>
      <c r="DO25" s="277"/>
      <c r="DP25" s="125">
        <f>BV25-EW25</f>
        <v>0</v>
      </c>
      <c r="DQ25" s="125">
        <f>BW25-EX25</f>
        <v>0</v>
      </c>
      <c r="DR25" s="125">
        <f>BX25-EY25</f>
        <v>0</v>
      </c>
      <c r="DS25" s="277"/>
      <c r="DT25" s="229">
        <f>BZ25-FA25</f>
        <v>0</v>
      </c>
      <c r="DU25" s="277"/>
      <c r="DV25" s="125">
        <f>CG25-FH25</f>
        <v>0</v>
      </c>
      <c r="DW25" s="125">
        <f>CH25-FI25</f>
        <v>0</v>
      </c>
      <c r="DX25" s="125">
        <f>CI25-FJ25</f>
        <v>0</v>
      </c>
      <c r="DY25" s="277"/>
      <c r="DZ25" s="229">
        <f>CK25-FL25</f>
        <v>0</v>
      </c>
      <c r="EA25" s="277"/>
      <c r="EB25" s="125">
        <f>CR25-FS25</f>
        <v>0</v>
      </c>
      <c r="EC25" s="125">
        <f>CS25-FT25</f>
        <v>0</v>
      </c>
      <c r="ED25" s="125">
        <f>CT25-FU25</f>
        <v>0</v>
      </c>
      <c r="EE25" s="277"/>
      <c r="EF25" s="229">
        <f>CV25-FW25</f>
        <v>0</v>
      </c>
      <c r="EG25" s="277"/>
      <c r="EH25" s="229">
        <f>DC25-GD25</f>
        <v>0</v>
      </c>
      <c r="EI25" s="274"/>
      <c r="EJ25" s="274"/>
      <c r="EK25" s="278"/>
      <c r="EL25" s="278"/>
      <c r="EM25" s="179">
        <v>0</v>
      </c>
      <c r="EN25" s="179">
        <v>0</v>
      </c>
      <c r="EO25" s="274"/>
      <c r="EP25" s="77">
        <v>0</v>
      </c>
      <c r="EQ25" s="274"/>
      <c r="ER25" s="116">
        <v>0</v>
      </c>
      <c r="ES25" s="116">
        <v>0</v>
      </c>
      <c r="ET25" s="274"/>
      <c r="EU25" s="273"/>
      <c r="EV25" s="272"/>
      <c r="EW25" s="179">
        <v>0</v>
      </c>
      <c r="EX25" s="179">
        <v>0</v>
      </c>
      <c r="EY25" s="179">
        <v>0</v>
      </c>
      <c r="EZ25" s="274"/>
      <c r="FA25" s="77">
        <v>0</v>
      </c>
      <c r="FB25" s="274"/>
      <c r="FC25" s="116">
        <v>0</v>
      </c>
      <c r="FD25" s="116">
        <v>0</v>
      </c>
      <c r="FE25" s="274"/>
      <c r="FF25" s="273"/>
      <c r="FG25" s="272"/>
      <c r="FH25" s="122">
        <v>0</v>
      </c>
      <c r="FI25" s="122">
        <v>0</v>
      </c>
      <c r="FJ25" s="122">
        <v>0</v>
      </c>
      <c r="FK25" s="274"/>
      <c r="FL25" s="77">
        <v>0</v>
      </c>
      <c r="FM25" s="274"/>
      <c r="FN25" s="116">
        <v>0</v>
      </c>
      <c r="FO25" s="116">
        <v>0</v>
      </c>
      <c r="FP25" s="274"/>
      <c r="FQ25" s="273"/>
      <c r="FR25" s="272"/>
      <c r="FS25" s="122">
        <v>0</v>
      </c>
      <c r="FT25" s="122">
        <v>0</v>
      </c>
      <c r="FU25" s="122">
        <v>0</v>
      </c>
      <c r="FV25" s="274"/>
      <c r="FW25" s="77">
        <v>0</v>
      </c>
      <c r="FX25" s="274"/>
      <c r="FY25" s="116">
        <v>0</v>
      </c>
      <c r="FZ25" s="116">
        <v>0</v>
      </c>
      <c r="GA25" s="102"/>
      <c r="GB25" s="273"/>
      <c r="GC25" s="272"/>
      <c r="GD25" s="77">
        <v>0</v>
      </c>
      <c r="GE25" s="272"/>
      <c r="GF25" s="273">
        <v>0</v>
      </c>
      <c r="GG25" s="279">
        <v>0</v>
      </c>
      <c r="GH25" s="279"/>
      <c r="GI25" s="279"/>
      <c r="GJ25" s="279"/>
      <c r="GK25" s="279"/>
      <c r="GL25" s="279"/>
      <c r="GM25" s="279"/>
      <c r="GN25" s="279"/>
      <c r="GO25" s="279"/>
      <c r="GP25" s="279"/>
      <c r="GQ25" s="279"/>
      <c r="GR25" s="279"/>
      <c r="GS25" s="279"/>
      <c r="GT25" s="279"/>
      <c r="GU25" s="279"/>
      <c r="GV25" s="279"/>
      <c r="GW25" s="279"/>
      <c r="GX25" s="279"/>
      <c r="GY25" s="279"/>
      <c r="GZ25" s="279"/>
      <c r="HA25" s="279"/>
      <c r="HB25" s="279"/>
      <c r="HC25" s="279"/>
      <c r="HD25" s="279"/>
      <c r="HE25" s="279"/>
      <c r="HF25" s="279"/>
      <c r="HG25" s="279"/>
      <c r="HH25" s="279"/>
      <c r="HI25" s="279"/>
      <c r="HJ25" s="279"/>
      <c r="HK25" s="279"/>
      <c r="HL25" s="279"/>
      <c r="HM25" s="279"/>
      <c r="HN25" s="279"/>
      <c r="HO25" s="279"/>
      <c r="HP25" s="279"/>
      <c r="HQ25" s="279"/>
      <c r="HR25" s="279"/>
      <c r="HS25" s="279"/>
      <c r="HT25" s="279"/>
      <c r="HU25" s="279"/>
      <c r="HV25" s="279"/>
      <c r="HW25" s="279"/>
      <c r="HX25" s="279"/>
      <c r="HY25" s="279"/>
      <c r="HZ25" s="279"/>
      <c r="IA25" s="279"/>
      <c r="IB25" s="279"/>
      <c r="IC25" s="279"/>
      <c r="ID25" s="279"/>
      <c r="IE25" s="279"/>
      <c r="IF25" s="279"/>
      <c r="IG25" s="279"/>
      <c r="IH25" s="279"/>
      <c r="II25" s="279"/>
      <c r="IJ25" s="279"/>
      <c r="IK25" s="279"/>
      <c r="IL25" s="279"/>
      <c r="IM25" s="279"/>
      <c r="IN25" s="279"/>
      <c r="IO25" s="279"/>
      <c r="IP25" s="279"/>
      <c r="IQ25" s="279"/>
      <c r="IR25" s="279"/>
      <c r="IS25" s="279"/>
      <c r="IT25" s="279"/>
      <c r="IU25" s="279"/>
      <c r="IV25" s="279"/>
      <c r="IW25" s="279"/>
      <c r="IX25" s="279"/>
      <c r="IY25" s="279"/>
      <c r="IZ25" s="279"/>
      <c r="JA25" s="279"/>
      <c r="JB25" s="279"/>
      <c r="JC25" s="279"/>
    </row>
    <row r="26" spans="1:263" s="204" customFormat="1" ht="9.9499999999999993" hidden="1" customHeight="1" thickBot="1">
      <c r="A26" s="353"/>
      <c r="B26" s="353"/>
      <c r="C26" s="353"/>
      <c r="D26" s="353"/>
      <c r="F26" s="436"/>
      <c r="G26" s="192"/>
      <c r="H26" s="192"/>
      <c r="I26" s="295"/>
      <c r="J26" s="193"/>
      <c r="K26" s="193"/>
      <c r="L26" s="79"/>
      <c r="M26" s="66"/>
      <c r="N26" s="80"/>
      <c r="O26" s="66"/>
      <c r="P26" s="80"/>
      <c r="Q26" s="66"/>
      <c r="R26" s="80"/>
      <c r="S26" s="66"/>
      <c r="T26" s="80"/>
      <c r="U26" s="66"/>
      <c r="V26" s="80"/>
      <c r="W26" s="194"/>
      <c r="X26" s="80"/>
      <c r="Y26" s="66"/>
      <c r="Z26" s="80"/>
      <c r="AA26" s="66"/>
      <c r="AB26" s="80"/>
      <c r="AC26" s="66"/>
      <c r="AD26" s="80"/>
      <c r="AE26" s="66"/>
      <c r="AF26" s="80"/>
      <c r="AG26" s="194"/>
      <c r="AH26" s="71"/>
      <c r="AI26" s="66"/>
      <c r="AJ26" s="71"/>
      <c r="AK26" s="66"/>
      <c r="AL26" s="71"/>
      <c r="AM26" s="66"/>
      <c r="AN26" s="71"/>
      <c r="AO26" s="66"/>
      <c r="AP26" s="71"/>
      <c r="AQ26" s="66"/>
      <c r="AR26" s="71"/>
      <c r="AS26" s="66"/>
      <c r="AT26" s="71"/>
      <c r="AU26" s="66"/>
      <c r="AV26" s="71"/>
      <c r="AW26" s="66"/>
      <c r="AX26" s="71"/>
      <c r="AY26" s="66"/>
      <c r="AZ26" s="71"/>
      <c r="BA26" s="194"/>
      <c r="BB26" s="71"/>
      <c r="BC26" s="66"/>
      <c r="BD26" s="71"/>
      <c r="BE26" s="66"/>
      <c r="BF26" s="71"/>
      <c r="BG26" s="66"/>
      <c r="BH26" s="71"/>
      <c r="BI26" s="66"/>
      <c r="BJ26" s="71"/>
      <c r="BK26" s="194"/>
      <c r="BL26" s="82"/>
      <c r="BM26" s="82"/>
      <c r="BN26" s="194"/>
      <c r="BO26" s="82"/>
      <c r="BP26" s="97"/>
      <c r="BQ26" s="82"/>
      <c r="BR26" s="82"/>
      <c r="BS26" s="194"/>
      <c r="BT26" s="80"/>
      <c r="BU26" s="66"/>
      <c r="BV26" s="82"/>
      <c r="BW26" s="82"/>
      <c r="BX26" s="82"/>
      <c r="BY26" s="194"/>
      <c r="BZ26" s="82"/>
      <c r="CA26" s="97"/>
      <c r="CB26" s="82"/>
      <c r="CC26" s="82"/>
      <c r="CD26" s="97"/>
      <c r="CE26" s="80"/>
      <c r="CF26" s="66"/>
      <c r="CG26" s="82"/>
      <c r="CH26" s="82"/>
      <c r="CI26" s="82"/>
      <c r="CJ26" s="97"/>
      <c r="CK26" s="82"/>
      <c r="CL26" s="97"/>
      <c r="CM26" s="71"/>
      <c r="CN26" s="71"/>
      <c r="CO26" s="97"/>
      <c r="CP26" s="80"/>
      <c r="CQ26" s="66"/>
      <c r="CR26" s="82"/>
      <c r="CS26" s="82"/>
      <c r="CT26" s="82"/>
      <c r="CU26" s="97"/>
      <c r="CV26" s="82"/>
      <c r="CW26" s="97"/>
      <c r="CX26" s="82"/>
      <c r="CY26" s="82"/>
      <c r="CZ26" s="97"/>
      <c r="DA26" s="80"/>
      <c r="DB26" s="66"/>
      <c r="DC26" s="82"/>
      <c r="DD26" s="97"/>
      <c r="DE26" s="82"/>
      <c r="DF26" s="82"/>
      <c r="DG26" s="66"/>
      <c r="DH26" s="80"/>
      <c r="DI26" s="194"/>
      <c r="DJ26" s="194"/>
      <c r="DK26" s="151"/>
      <c r="DL26" s="151"/>
      <c r="DM26" s="195"/>
      <c r="DN26" s="151"/>
      <c r="DO26" s="196"/>
      <c r="DP26" s="151"/>
      <c r="DQ26" s="151"/>
      <c r="DR26" s="151"/>
      <c r="DS26" s="195"/>
      <c r="DT26" s="151"/>
      <c r="DU26" s="196"/>
      <c r="DV26" s="151"/>
      <c r="DW26" s="151"/>
      <c r="DX26" s="151"/>
      <c r="DY26" s="196"/>
      <c r="DZ26" s="151"/>
      <c r="EA26" s="196"/>
      <c r="EB26" s="151"/>
      <c r="EC26" s="151"/>
      <c r="ED26" s="151"/>
      <c r="EE26" s="196"/>
      <c r="EF26" s="151"/>
      <c r="EG26" s="196"/>
      <c r="EH26" s="151"/>
      <c r="EI26" s="194"/>
      <c r="EJ26" s="194"/>
      <c r="EM26" s="81"/>
      <c r="EN26" s="82"/>
      <c r="EO26" s="194"/>
      <c r="EP26" s="82"/>
      <c r="EQ26" s="97"/>
      <c r="ER26" s="82"/>
      <c r="ES26" s="82"/>
      <c r="ET26" s="194"/>
      <c r="EU26" s="80"/>
      <c r="EV26" s="66"/>
      <c r="EW26" s="82"/>
      <c r="EX26" s="82"/>
      <c r="EY26" s="84"/>
      <c r="EZ26" s="194"/>
      <c r="FA26" s="82"/>
      <c r="FB26" s="97"/>
      <c r="FC26" s="82"/>
      <c r="FD26" s="82"/>
      <c r="FE26" s="97"/>
      <c r="FF26" s="80"/>
      <c r="FG26" s="66"/>
      <c r="FH26" s="82"/>
      <c r="FI26" s="82"/>
      <c r="FJ26" s="82"/>
      <c r="FK26" s="97"/>
      <c r="FL26" s="82"/>
      <c r="FM26" s="97"/>
      <c r="FN26" s="82"/>
      <c r="FO26" s="82"/>
      <c r="FP26" s="97"/>
      <c r="FQ26" s="80"/>
      <c r="FR26" s="66"/>
      <c r="FS26" s="82"/>
      <c r="FT26" s="82"/>
      <c r="FU26" s="82"/>
      <c r="FV26" s="97"/>
      <c r="FW26" s="82"/>
      <c r="FX26" s="97"/>
      <c r="FY26" s="82"/>
      <c r="FZ26" s="82"/>
      <c r="GA26" s="97"/>
      <c r="GB26" s="80"/>
      <c r="GC26" s="66"/>
      <c r="GD26" s="82"/>
      <c r="GE26" s="66"/>
      <c r="GF26" s="80"/>
      <c r="GG26" s="205"/>
      <c r="GH26" s="205"/>
      <c r="GI26" s="205"/>
      <c r="GJ26" s="205"/>
      <c r="GK26" s="205"/>
      <c r="GL26" s="205"/>
      <c r="GM26" s="205"/>
      <c r="GN26" s="205"/>
      <c r="GO26" s="205"/>
      <c r="GP26" s="205"/>
      <c r="GQ26" s="205"/>
      <c r="GR26" s="205"/>
      <c r="GS26" s="205"/>
      <c r="GT26" s="205"/>
      <c r="GU26" s="205"/>
      <c r="GV26" s="205"/>
      <c r="GW26" s="205"/>
      <c r="GX26" s="205"/>
      <c r="GY26" s="205"/>
      <c r="GZ26" s="205"/>
      <c r="HA26" s="205"/>
      <c r="HB26" s="205"/>
      <c r="HC26" s="205"/>
      <c r="HD26" s="205"/>
      <c r="HE26" s="205"/>
      <c r="HF26" s="205"/>
      <c r="HG26" s="205"/>
      <c r="HH26" s="205"/>
      <c r="HI26" s="205"/>
      <c r="HJ26" s="205"/>
      <c r="HK26" s="205"/>
      <c r="HL26" s="205"/>
      <c r="HM26" s="205"/>
      <c r="HN26" s="205"/>
      <c r="HO26" s="205"/>
      <c r="HP26" s="205"/>
      <c r="HQ26" s="205"/>
      <c r="HR26" s="205"/>
      <c r="HS26" s="205"/>
      <c r="HT26" s="205"/>
      <c r="HU26" s="205"/>
      <c r="HV26" s="205"/>
      <c r="HW26" s="205"/>
      <c r="HX26" s="205"/>
      <c r="HY26" s="205"/>
      <c r="HZ26" s="205"/>
      <c r="IA26" s="205"/>
      <c r="IB26" s="205"/>
      <c r="IC26" s="205"/>
      <c r="ID26" s="205"/>
      <c r="IE26" s="205"/>
      <c r="IF26" s="205"/>
      <c r="IG26" s="205"/>
      <c r="IH26" s="205"/>
      <c r="II26" s="205"/>
      <c r="IJ26" s="205"/>
      <c r="IK26" s="205"/>
      <c r="IL26" s="205"/>
      <c r="IM26" s="205"/>
      <c r="IN26" s="205"/>
      <c r="IO26" s="205"/>
      <c r="IP26" s="205"/>
      <c r="IQ26" s="205"/>
      <c r="IR26" s="205"/>
      <c r="IS26" s="205"/>
      <c r="IT26" s="205"/>
      <c r="IU26" s="205"/>
      <c r="IV26" s="205"/>
      <c r="IW26" s="205"/>
      <c r="IX26" s="205"/>
      <c r="IY26" s="205"/>
      <c r="IZ26" s="205"/>
      <c r="JA26" s="205"/>
      <c r="JB26" s="205"/>
      <c r="JC26" s="205"/>
    </row>
    <row r="27" spans="1:263" s="204" customFormat="1" ht="20.100000000000001" hidden="1" customHeight="1">
      <c r="A27" s="353"/>
      <c r="B27" s="353"/>
      <c r="C27" s="353"/>
      <c r="D27" s="353"/>
      <c r="F27" s="436"/>
      <c r="G27" s="192"/>
      <c r="H27" s="398"/>
      <c r="I27" s="395" t="s">
        <v>74</v>
      </c>
      <c r="J27" s="78"/>
      <c r="K27" s="78"/>
      <c r="L27" s="80"/>
      <c r="M27" s="66"/>
      <c r="N27" s="85"/>
      <c r="O27" s="66"/>
      <c r="P27" s="85"/>
      <c r="Q27" s="66"/>
      <c r="R27" s="79"/>
      <c r="S27" s="66"/>
      <c r="T27" s="79"/>
      <c r="U27" s="66"/>
      <c r="V27" s="79"/>
      <c r="W27" s="66"/>
      <c r="X27" s="85"/>
      <c r="Y27" s="66"/>
      <c r="Z27" s="85"/>
      <c r="AA27" s="66"/>
      <c r="AB27" s="79"/>
      <c r="AC27" s="66"/>
      <c r="AD27" s="79"/>
      <c r="AE27" s="66"/>
      <c r="AF27" s="79"/>
      <c r="AG27" s="66"/>
      <c r="AH27" s="71"/>
      <c r="AI27" s="66"/>
      <c r="AJ27" s="71"/>
      <c r="AK27" s="66"/>
      <c r="AL27" s="71"/>
      <c r="AM27" s="66"/>
      <c r="AN27" s="71"/>
      <c r="AO27" s="66"/>
      <c r="AP27" s="71"/>
      <c r="AQ27" s="66"/>
      <c r="AR27" s="71"/>
      <c r="AS27" s="66"/>
      <c r="AT27" s="71"/>
      <c r="AU27" s="66"/>
      <c r="AV27" s="71"/>
      <c r="AW27" s="66"/>
      <c r="AX27" s="71"/>
      <c r="AY27" s="66"/>
      <c r="AZ27" s="71"/>
      <c r="BA27" s="66"/>
      <c r="BB27" s="71"/>
      <c r="BC27" s="66"/>
      <c r="BD27" s="71"/>
      <c r="BE27" s="66"/>
      <c r="BF27" s="71"/>
      <c r="BG27" s="66"/>
      <c r="BH27" s="71"/>
      <c r="BI27" s="66"/>
      <c r="BJ27" s="71"/>
      <c r="BK27" s="66"/>
      <c r="BL27" s="88"/>
      <c r="BM27" s="88"/>
      <c r="BN27" s="194"/>
      <c r="BO27" s="131" t="s">
        <v>28</v>
      </c>
      <c r="BP27" s="97"/>
      <c r="BQ27" s="88"/>
      <c r="BR27" s="88"/>
      <c r="BS27" s="82"/>
      <c r="BT27" s="85"/>
      <c r="BU27" s="66"/>
      <c r="BV27" s="88"/>
      <c r="BW27" s="88"/>
      <c r="BX27" s="88"/>
      <c r="BY27" s="82"/>
      <c r="BZ27" s="131" t="s">
        <v>28</v>
      </c>
      <c r="CA27" s="97"/>
      <c r="CB27" s="88"/>
      <c r="CC27" s="88"/>
      <c r="CD27" s="97"/>
      <c r="CE27" s="85"/>
      <c r="CF27" s="66"/>
      <c r="CG27" s="88"/>
      <c r="CH27" s="88"/>
      <c r="CI27" s="88"/>
      <c r="CJ27" s="97"/>
      <c r="CK27" s="131" t="s">
        <v>28</v>
      </c>
      <c r="CL27" s="97"/>
      <c r="CM27" s="88"/>
      <c r="CN27" s="88"/>
      <c r="CO27" s="88"/>
      <c r="CP27" s="79"/>
      <c r="CQ27" s="66"/>
      <c r="CR27" s="88"/>
      <c r="CS27" s="88"/>
      <c r="CT27" s="88"/>
      <c r="CU27" s="97"/>
      <c r="CV27" s="131" t="s">
        <v>28</v>
      </c>
      <c r="CW27" s="97"/>
      <c r="CX27" s="88"/>
      <c r="CY27" s="88"/>
      <c r="CZ27" s="97"/>
      <c r="DA27" s="79"/>
      <c r="DB27" s="66"/>
      <c r="DC27" s="131" t="s">
        <v>28</v>
      </c>
      <c r="DD27" s="97"/>
      <c r="DE27" s="88"/>
      <c r="DF27" s="88"/>
      <c r="DG27" s="66"/>
      <c r="DH27" s="79"/>
      <c r="DI27" s="66"/>
      <c r="DJ27" s="66"/>
      <c r="DK27" s="231"/>
      <c r="DL27" s="231"/>
      <c r="DM27" s="231"/>
      <c r="DN27" s="231"/>
      <c r="DO27" s="231"/>
      <c r="DP27" s="231"/>
      <c r="DQ27" s="231"/>
      <c r="DR27" s="231"/>
      <c r="DS27" s="231"/>
      <c r="DT27" s="231"/>
      <c r="DU27" s="231"/>
      <c r="DV27" s="231"/>
      <c r="DW27" s="231"/>
      <c r="DX27" s="231"/>
      <c r="DY27" s="231"/>
      <c r="DZ27" s="231"/>
      <c r="EA27" s="231"/>
      <c r="EB27" s="231"/>
      <c r="EC27" s="231"/>
      <c r="ED27" s="231"/>
      <c r="EE27" s="231"/>
      <c r="EF27" s="231"/>
      <c r="EG27" s="231"/>
      <c r="EH27" s="231"/>
      <c r="EI27" s="66"/>
      <c r="EJ27" s="66"/>
      <c r="EM27" s="86"/>
      <c r="EN27" s="86"/>
      <c r="EO27" s="194"/>
      <c r="EP27" s="131" t="s">
        <v>28</v>
      </c>
      <c r="EQ27" s="97"/>
      <c r="ER27" s="88"/>
      <c r="ES27" s="88"/>
      <c r="ET27" s="82"/>
      <c r="EU27" s="85"/>
      <c r="EV27" s="66"/>
      <c r="EW27" s="87"/>
      <c r="EX27" s="88"/>
      <c r="EY27" s="88"/>
      <c r="EZ27" s="82"/>
      <c r="FA27" s="131" t="s">
        <v>28</v>
      </c>
      <c r="FB27" s="97"/>
      <c r="FC27" s="88"/>
      <c r="FD27" s="88"/>
      <c r="FE27" s="97"/>
      <c r="FF27" s="85"/>
      <c r="FG27" s="66"/>
      <c r="FH27" s="88"/>
      <c r="FI27" s="88"/>
      <c r="FJ27" s="88"/>
      <c r="FK27" s="97"/>
      <c r="FL27" s="131" t="s">
        <v>28</v>
      </c>
      <c r="FM27" s="97"/>
      <c r="FN27" s="88"/>
      <c r="FO27" s="88"/>
      <c r="FP27" s="88"/>
      <c r="FQ27" s="79"/>
      <c r="FR27" s="66"/>
      <c r="FS27" s="88"/>
      <c r="FT27" s="88"/>
      <c r="FU27" s="88"/>
      <c r="FV27" s="97"/>
      <c r="FW27" s="131" t="s">
        <v>28</v>
      </c>
      <c r="FX27" s="97"/>
      <c r="FY27" s="88"/>
      <c r="FZ27" s="88"/>
      <c r="GA27" s="97"/>
      <c r="GB27" s="79"/>
      <c r="GC27" s="66"/>
      <c r="GD27" s="131" t="s">
        <v>28</v>
      </c>
      <c r="GE27" s="66"/>
      <c r="GF27" s="79"/>
      <c r="GG27" s="205"/>
      <c r="GH27" s="205"/>
      <c r="GI27" s="205"/>
      <c r="GJ27" s="205"/>
      <c r="GK27" s="205"/>
      <c r="GL27" s="205"/>
      <c r="GM27" s="205"/>
      <c r="GN27" s="205"/>
      <c r="GO27" s="205"/>
      <c r="GP27" s="205"/>
      <c r="GQ27" s="205"/>
      <c r="GR27" s="205"/>
      <c r="GS27" s="205"/>
      <c r="GT27" s="205"/>
      <c r="GU27" s="205"/>
      <c r="GV27" s="205"/>
      <c r="GW27" s="205"/>
      <c r="GX27" s="205"/>
      <c r="GY27" s="205"/>
      <c r="GZ27" s="205"/>
      <c r="HA27" s="205"/>
      <c r="HB27" s="205"/>
      <c r="HC27" s="205"/>
      <c r="HD27" s="205"/>
      <c r="HE27" s="205"/>
      <c r="HF27" s="205"/>
      <c r="HG27" s="205"/>
      <c r="HH27" s="205"/>
      <c r="HI27" s="205"/>
      <c r="HJ27" s="205"/>
      <c r="HK27" s="205"/>
      <c r="HL27" s="205"/>
      <c r="HM27" s="205"/>
      <c r="HN27" s="205"/>
      <c r="HO27" s="205"/>
      <c r="HP27" s="205"/>
      <c r="HQ27" s="205"/>
      <c r="HR27" s="205"/>
      <c r="HS27" s="205"/>
      <c r="HT27" s="205"/>
      <c r="HU27" s="205"/>
      <c r="HV27" s="205"/>
      <c r="HW27" s="205"/>
      <c r="HX27" s="205"/>
      <c r="HY27" s="205"/>
      <c r="HZ27" s="205"/>
      <c r="IA27" s="205"/>
      <c r="IB27" s="205"/>
      <c r="IC27" s="205"/>
      <c r="ID27" s="205"/>
      <c r="IE27" s="205"/>
      <c r="IF27" s="205"/>
      <c r="IG27" s="205"/>
      <c r="IH27" s="205"/>
      <c r="II27" s="205"/>
      <c r="IJ27" s="205"/>
      <c r="IK27" s="205"/>
      <c r="IL27" s="205"/>
      <c r="IM27" s="205"/>
      <c r="IN27" s="205"/>
      <c r="IO27" s="205"/>
      <c r="IP27" s="205"/>
      <c r="IQ27" s="205"/>
      <c r="IR27" s="205"/>
      <c r="IS27" s="205"/>
      <c r="IT27" s="205"/>
      <c r="IU27" s="205"/>
      <c r="IV27" s="205"/>
      <c r="IW27" s="205"/>
      <c r="IX27" s="205"/>
      <c r="IY27" s="205"/>
      <c r="IZ27" s="205"/>
      <c r="JA27" s="205"/>
      <c r="JB27" s="205"/>
      <c r="JC27" s="205"/>
    </row>
    <row r="28" spans="1:263" s="204" customFormat="1" ht="20.100000000000001" hidden="1" customHeight="1" thickBot="1">
      <c r="A28" s="353"/>
      <c r="B28" s="353"/>
      <c r="C28" s="353"/>
      <c r="D28" s="353"/>
      <c r="F28" s="437"/>
      <c r="G28" s="192"/>
      <c r="H28" s="399"/>
      <c r="I28" s="396" t="s">
        <v>75</v>
      </c>
      <c r="J28" s="78"/>
      <c r="K28" s="78"/>
      <c r="L28" s="80"/>
      <c r="M28" s="73"/>
      <c r="N28" s="85"/>
      <c r="O28" s="73"/>
      <c r="P28" s="85"/>
      <c r="Q28" s="73"/>
      <c r="R28" s="79"/>
      <c r="S28" s="73"/>
      <c r="T28" s="79"/>
      <c r="U28" s="73"/>
      <c r="V28" s="79"/>
      <c r="W28" s="73"/>
      <c r="X28" s="85"/>
      <c r="Y28" s="73"/>
      <c r="Z28" s="85"/>
      <c r="AA28" s="73"/>
      <c r="AB28" s="79"/>
      <c r="AC28" s="73"/>
      <c r="AD28" s="79"/>
      <c r="AE28" s="73"/>
      <c r="AF28" s="79"/>
      <c r="AG28" s="73"/>
      <c r="AH28" s="71"/>
      <c r="AI28" s="66"/>
      <c r="AJ28" s="71"/>
      <c r="AK28" s="66"/>
      <c r="AL28" s="71"/>
      <c r="AM28" s="66"/>
      <c r="AN28" s="71"/>
      <c r="AO28" s="66"/>
      <c r="AP28" s="71"/>
      <c r="AQ28" s="66"/>
      <c r="AR28" s="71"/>
      <c r="AS28" s="66"/>
      <c r="AT28" s="71"/>
      <c r="AU28" s="66"/>
      <c r="AV28" s="71"/>
      <c r="AW28" s="66"/>
      <c r="AX28" s="71"/>
      <c r="AY28" s="66"/>
      <c r="AZ28" s="71"/>
      <c r="BA28" s="66"/>
      <c r="BB28" s="71"/>
      <c r="BC28" s="66"/>
      <c r="BD28" s="71"/>
      <c r="BE28" s="66"/>
      <c r="BF28" s="71"/>
      <c r="BG28" s="66"/>
      <c r="BH28" s="71"/>
      <c r="BI28" s="66"/>
      <c r="BJ28" s="71"/>
      <c r="BK28" s="66"/>
      <c r="BL28" s="88"/>
      <c r="BM28" s="88"/>
      <c r="BN28" s="71"/>
      <c r="BO28" s="132">
        <v>1350.0000000000009</v>
      </c>
      <c r="BP28" s="97"/>
      <c r="BQ28" s="88"/>
      <c r="BR28" s="88"/>
      <c r="BS28" s="82"/>
      <c r="BT28" s="85"/>
      <c r="BU28" s="73"/>
      <c r="BV28" s="88"/>
      <c r="BW28" s="88"/>
      <c r="BX28" s="88"/>
      <c r="BY28" s="82"/>
      <c r="BZ28" s="132">
        <v>1299.9999999999989</v>
      </c>
      <c r="CA28" s="97"/>
      <c r="CB28" s="88"/>
      <c r="CC28" s="88"/>
      <c r="CD28" s="97"/>
      <c r="CE28" s="85"/>
      <c r="CF28" s="73"/>
      <c r="CG28" s="88"/>
      <c r="CH28" s="88"/>
      <c r="CI28" s="88"/>
      <c r="CJ28" s="97"/>
      <c r="CK28" s="132">
        <v>1299.9999999799993</v>
      </c>
      <c r="CL28" s="97"/>
      <c r="CM28" s="88"/>
      <c r="CN28" s="88"/>
      <c r="CO28" s="88"/>
      <c r="CP28" s="79"/>
      <c r="CQ28" s="66"/>
      <c r="CR28" s="88"/>
      <c r="CS28" s="88"/>
      <c r="CT28" s="88"/>
      <c r="CU28" s="97"/>
      <c r="CV28" s="132">
        <v>1049.9999999705042</v>
      </c>
      <c r="CW28" s="97"/>
      <c r="CX28" s="88"/>
      <c r="CY28" s="88"/>
      <c r="CZ28" s="97"/>
      <c r="DA28" s="79"/>
      <c r="DB28" s="66"/>
      <c r="DC28" s="132">
        <f>BO28+BZ28+CK28+CV28</f>
        <v>4999.9999999505035</v>
      </c>
      <c r="DD28" s="97"/>
      <c r="DE28" s="88"/>
      <c r="DF28" s="88"/>
      <c r="DG28" s="66"/>
      <c r="DH28" s="79"/>
      <c r="DI28" s="66"/>
      <c r="DJ28" s="66"/>
      <c r="DK28" s="231"/>
      <c r="DL28" s="231"/>
      <c r="DM28" s="231"/>
      <c r="DN28" s="231"/>
      <c r="DO28" s="231"/>
      <c r="DP28" s="231"/>
      <c r="DQ28" s="231"/>
      <c r="DR28" s="231"/>
      <c r="DS28" s="231"/>
      <c r="DT28" s="231"/>
      <c r="DU28" s="231"/>
      <c r="DV28" s="231"/>
      <c r="DW28" s="231"/>
      <c r="DX28" s="231"/>
      <c r="DY28" s="231"/>
      <c r="DZ28" s="231"/>
      <c r="EA28" s="231"/>
      <c r="EB28" s="231"/>
      <c r="EC28" s="231"/>
      <c r="ED28" s="231"/>
      <c r="EE28" s="231"/>
      <c r="EF28" s="231"/>
      <c r="EG28" s="231"/>
      <c r="EH28" s="231"/>
      <c r="EI28" s="66"/>
      <c r="EJ28" s="66"/>
      <c r="EM28" s="86"/>
      <c r="EN28" s="86"/>
      <c r="EO28" s="71"/>
      <c r="EP28" s="132">
        <v>1350.0000000000009</v>
      </c>
      <c r="EQ28" s="97"/>
      <c r="ER28" s="88"/>
      <c r="ES28" s="88"/>
      <c r="ET28" s="82"/>
      <c r="EU28" s="85"/>
      <c r="EV28" s="73"/>
      <c r="EW28" s="87"/>
      <c r="EX28" s="88"/>
      <c r="EY28" s="88"/>
      <c r="EZ28" s="82"/>
      <c r="FA28" s="132">
        <v>1299.9999999999989</v>
      </c>
      <c r="FB28" s="97"/>
      <c r="FC28" s="88"/>
      <c r="FD28" s="88"/>
      <c r="FE28" s="97"/>
      <c r="FF28" s="85"/>
      <c r="FG28" s="73"/>
      <c r="FH28" s="88"/>
      <c r="FI28" s="88"/>
      <c r="FJ28" s="88"/>
      <c r="FK28" s="97"/>
      <c r="FL28" s="132">
        <v>1299.9999999799993</v>
      </c>
      <c r="FM28" s="97"/>
      <c r="FN28" s="88"/>
      <c r="FO28" s="88"/>
      <c r="FP28" s="88"/>
      <c r="FQ28" s="79"/>
      <c r="FR28" s="66"/>
      <c r="FS28" s="88"/>
      <c r="FT28" s="88"/>
      <c r="FU28" s="88"/>
      <c r="FV28" s="97"/>
      <c r="FW28" s="132">
        <v>1049.9999999705042</v>
      </c>
      <c r="FX28" s="97"/>
      <c r="FY28" s="88"/>
      <c r="FZ28" s="88"/>
      <c r="GA28" s="97"/>
      <c r="GB28" s="79"/>
      <c r="GC28" s="66"/>
      <c r="GD28" s="132">
        <v>4999.9999999505035</v>
      </c>
      <c r="GE28" s="66"/>
      <c r="GF28" s="79"/>
      <c r="GG28" s="205"/>
      <c r="GH28" s="205"/>
      <c r="GI28" s="205"/>
      <c r="GJ28" s="205"/>
      <c r="GK28" s="205"/>
      <c r="GL28" s="205"/>
      <c r="GM28" s="205"/>
      <c r="GN28" s="205"/>
      <c r="GO28" s="205"/>
      <c r="GP28" s="205"/>
      <c r="GQ28" s="205"/>
      <c r="GR28" s="205"/>
      <c r="GS28" s="205"/>
      <c r="GT28" s="205"/>
      <c r="GU28" s="205"/>
      <c r="GV28" s="205"/>
      <c r="GW28" s="205"/>
      <c r="GX28" s="205"/>
      <c r="GY28" s="205"/>
      <c r="GZ28" s="205"/>
      <c r="HA28" s="205"/>
      <c r="HB28" s="205"/>
      <c r="HC28" s="205"/>
      <c r="HD28" s="205"/>
      <c r="HE28" s="205"/>
      <c r="HF28" s="205"/>
      <c r="HG28" s="205"/>
      <c r="HH28" s="205"/>
      <c r="HI28" s="205"/>
      <c r="HJ28" s="205"/>
      <c r="HK28" s="205"/>
      <c r="HL28" s="205"/>
      <c r="HM28" s="205"/>
      <c r="HN28" s="205"/>
      <c r="HO28" s="205"/>
      <c r="HP28" s="205"/>
      <c r="HQ28" s="205"/>
      <c r="HR28" s="205"/>
      <c r="HS28" s="205"/>
      <c r="HT28" s="205"/>
      <c r="HU28" s="205"/>
      <c r="HV28" s="205"/>
      <c r="HW28" s="205"/>
      <c r="HX28" s="205"/>
      <c r="HY28" s="205"/>
      <c r="HZ28" s="205"/>
      <c r="IA28" s="205"/>
      <c r="IB28" s="205"/>
      <c r="IC28" s="205"/>
      <c r="ID28" s="205"/>
      <c r="IE28" s="205"/>
      <c r="IF28" s="205"/>
      <c r="IG28" s="205"/>
      <c r="IH28" s="205"/>
      <c r="II28" s="205"/>
      <c r="IJ28" s="205"/>
      <c r="IK28" s="205"/>
      <c r="IL28" s="205"/>
      <c r="IM28" s="205"/>
      <c r="IN28" s="205"/>
      <c r="IO28" s="205"/>
      <c r="IP28" s="205"/>
      <c r="IQ28" s="205"/>
      <c r="IR28" s="205"/>
      <c r="IS28" s="205"/>
      <c r="IT28" s="205"/>
      <c r="IU28" s="205"/>
      <c r="IV28" s="205"/>
      <c r="IW28" s="205"/>
      <c r="IX28" s="205"/>
      <c r="IY28" s="205"/>
      <c r="IZ28" s="205"/>
      <c r="JA28" s="205"/>
      <c r="JB28" s="205"/>
      <c r="JC28" s="205"/>
    </row>
    <row r="29" spans="1:263" s="14" customFormat="1" ht="12.95" hidden="1" customHeight="1">
      <c r="A29" s="362"/>
      <c r="B29" s="362"/>
      <c r="C29" s="362"/>
      <c r="D29" s="362"/>
      <c r="E29" s="13"/>
      <c r="F29" s="89"/>
      <c r="G29" s="15"/>
      <c r="H29" s="15"/>
      <c r="I29" s="296"/>
      <c r="J29" s="90"/>
      <c r="K29" s="90"/>
      <c r="L29" s="149"/>
      <c r="M29" s="73"/>
      <c r="N29" s="150"/>
      <c r="O29" s="73"/>
      <c r="P29" s="150"/>
      <c r="Q29" s="73"/>
      <c r="R29" s="150"/>
      <c r="S29" s="73"/>
      <c r="T29" s="150"/>
      <c r="U29" s="73"/>
      <c r="V29" s="150"/>
      <c r="W29" s="73"/>
      <c r="X29" s="150"/>
      <c r="Y29" s="73"/>
      <c r="Z29" s="150"/>
      <c r="AA29" s="73"/>
      <c r="AB29" s="150"/>
      <c r="AC29" s="73"/>
      <c r="AD29" s="150"/>
      <c r="AE29" s="73"/>
      <c r="AF29" s="150"/>
      <c r="AG29" s="73"/>
      <c r="AH29" s="91"/>
      <c r="AI29" s="66"/>
      <c r="AJ29" s="91"/>
      <c r="AK29" s="66"/>
      <c r="AL29" s="91"/>
      <c r="AM29" s="66"/>
      <c r="AN29" s="91"/>
      <c r="AO29" s="66"/>
      <c r="AP29" s="91"/>
      <c r="AQ29" s="66"/>
      <c r="AR29" s="91"/>
      <c r="AS29" s="66"/>
      <c r="AT29" s="91"/>
      <c r="AU29" s="66"/>
      <c r="AV29" s="91"/>
      <c r="AW29" s="66"/>
      <c r="AX29" s="91"/>
      <c r="AY29" s="66"/>
      <c r="AZ29" s="91"/>
      <c r="BA29" s="66"/>
      <c r="BB29" s="91"/>
      <c r="BC29" s="66"/>
      <c r="BD29" s="91"/>
      <c r="BE29" s="66"/>
      <c r="BF29" s="91"/>
      <c r="BG29" s="66"/>
      <c r="BH29" s="91"/>
      <c r="BI29" s="66"/>
      <c r="BJ29" s="91"/>
      <c r="BK29" s="66"/>
      <c r="BL29" s="98"/>
      <c r="BM29" s="98"/>
      <c r="BN29" s="93"/>
      <c r="BO29" s="87"/>
      <c r="BP29" s="97"/>
      <c r="BQ29" s="87"/>
      <c r="BR29" s="87"/>
      <c r="BS29" s="93"/>
      <c r="BT29" s="150"/>
      <c r="BU29" s="73"/>
      <c r="BV29" s="98"/>
      <c r="BW29" s="98"/>
      <c r="BX29" s="98"/>
      <c r="BY29" s="93"/>
      <c r="BZ29" s="96"/>
      <c r="CA29" s="97"/>
      <c r="CB29" s="87"/>
      <c r="CC29" s="87"/>
      <c r="CD29" s="97"/>
      <c r="CE29" s="150"/>
      <c r="CF29" s="73"/>
      <c r="CG29" s="98"/>
      <c r="CH29" s="95"/>
      <c r="CI29" s="99"/>
      <c r="CJ29" s="97"/>
      <c r="CK29" s="87"/>
      <c r="CL29" s="97"/>
      <c r="CM29" s="87"/>
      <c r="CN29" s="87"/>
      <c r="CO29" s="97"/>
      <c r="CP29" s="150"/>
      <c r="CQ29" s="66"/>
      <c r="CR29" s="95"/>
      <c r="CS29" s="94"/>
      <c r="CT29" s="100"/>
      <c r="CU29" s="97"/>
      <c r="CV29" s="87"/>
      <c r="CW29" s="97"/>
      <c r="CX29" s="87"/>
      <c r="CY29" s="87"/>
      <c r="CZ29" s="91"/>
      <c r="DA29" s="150"/>
      <c r="DB29" s="66"/>
      <c r="DC29" s="87"/>
      <c r="DD29" s="97"/>
      <c r="DE29" s="87"/>
      <c r="DF29" s="87"/>
      <c r="DG29" s="66"/>
      <c r="DH29" s="150"/>
      <c r="DI29" s="68"/>
      <c r="DJ29" s="68"/>
      <c r="DK29" s="237"/>
      <c r="DL29" s="237"/>
      <c r="DM29" s="233"/>
      <c r="DN29" s="232"/>
      <c r="DO29" s="196"/>
      <c r="DP29" s="237"/>
      <c r="DQ29" s="235"/>
      <c r="DR29" s="238"/>
      <c r="DS29" s="233"/>
      <c r="DT29" s="236"/>
      <c r="DU29" s="196"/>
      <c r="DV29" s="237"/>
      <c r="DW29" s="235"/>
      <c r="DX29" s="238"/>
      <c r="DY29" s="196"/>
      <c r="DZ29" s="232"/>
      <c r="EA29" s="196"/>
      <c r="EB29" s="235"/>
      <c r="EC29" s="234"/>
      <c r="ED29" s="239"/>
      <c r="EE29" s="196"/>
      <c r="EF29" s="232"/>
      <c r="EG29" s="196"/>
      <c r="EH29" s="232"/>
      <c r="EI29" s="68"/>
      <c r="EJ29" s="68"/>
      <c r="EK29" s="204"/>
      <c r="EL29" s="204"/>
      <c r="EM29" s="86"/>
      <c r="EN29" s="92"/>
      <c r="EO29" s="93"/>
      <c r="EP29" s="87"/>
      <c r="EQ29" s="97"/>
      <c r="ER29" s="87"/>
      <c r="ES29" s="87"/>
      <c r="ET29" s="93"/>
      <c r="EU29" s="150"/>
      <c r="EV29" s="73"/>
      <c r="EW29" s="87"/>
      <c r="EX29" s="94"/>
      <c r="EY29" s="95"/>
      <c r="EZ29" s="93"/>
      <c r="FA29" s="96"/>
      <c r="FB29" s="97"/>
      <c r="FC29" s="87"/>
      <c r="FD29" s="87"/>
      <c r="FE29" s="97"/>
      <c r="FF29" s="150"/>
      <c r="FG29" s="73"/>
      <c r="FH29" s="98"/>
      <c r="FI29" s="95"/>
      <c r="FJ29" s="99"/>
      <c r="FK29" s="97"/>
      <c r="FL29" s="87"/>
      <c r="FM29" s="97"/>
      <c r="FN29" s="87"/>
      <c r="FO29" s="87"/>
      <c r="FP29" s="97"/>
      <c r="FQ29" s="150"/>
      <c r="FR29" s="66"/>
      <c r="FS29" s="95"/>
      <c r="FT29" s="94"/>
      <c r="FU29" s="100"/>
      <c r="FV29" s="97"/>
      <c r="FW29" s="87"/>
      <c r="FX29" s="97"/>
      <c r="FY29" s="87"/>
      <c r="FZ29" s="87"/>
      <c r="GA29" s="91"/>
      <c r="GB29" s="150"/>
      <c r="GC29" s="66"/>
      <c r="GD29" s="87"/>
      <c r="GE29" s="66"/>
      <c r="GF29" s="150"/>
      <c r="GG29" s="144"/>
      <c r="GH29" s="144"/>
      <c r="GI29" s="144"/>
      <c r="GJ29" s="144"/>
      <c r="GK29" s="144"/>
      <c r="GL29" s="144"/>
      <c r="GM29" s="144"/>
      <c r="GN29" s="144"/>
      <c r="GO29" s="144"/>
      <c r="GP29" s="144"/>
      <c r="GQ29" s="144"/>
      <c r="GR29" s="144"/>
      <c r="GS29" s="144"/>
      <c r="GT29" s="144"/>
      <c r="GU29" s="144"/>
      <c r="GV29" s="144"/>
      <c r="GW29" s="144"/>
      <c r="GX29" s="144"/>
      <c r="GY29" s="144"/>
      <c r="GZ29" s="144"/>
      <c r="HA29" s="144"/>
      <c r="HB29" s="144"/>
      <c r="HC29" s="144"/>
      <c r="HD29" s="144"/>
      <c r="HE29" s="144"/>
      <c r="HF29" s="144"/>
      <c r="HG29" s="144"/>
      <c r="HH29" s="144"/>
      <c r="HI29" s="144"/>
      <c r="HJ29" s="144"/>
      <c r="HK29" s="144"/>
      <c r="HL29" s="144"/>
      <c r="HM29" s="144"/>
      <c r="HN29" s="144"/>
      <c r="HO29" s="144"/>
      <c r="HP29" s="144"/>
      <c r="HQ29" s="144"/>
      <c r="HR29" s="144"/>
      <c r="HS29" s="144"/>
      <c r="HT29" s="144"/>
      <c r="HU29" s="144"/>
      <c r="HV29" s="144"/>
      <c r="HW29" s="144"/>
      <c r="HX29" s="144"/>
      <c r="HY29" s="144"/>
      <c r="HZ29" s="144"/>
      <c r="IA29" s="144"/>
      <c r="IB29" s="144"/>
      <c r="IC29" s="144"/>
      <c r="ID29" s="144"/>
      <c r="IE29" s="144"/>
      <c r="IF29" s="144"/>
      <c r="IG29" s="144"/>
      <c r="IH29" s="144"/>
      <c r="II29" s="144"/>
      <c r="IJ29" s="144"/>
      <c r="IK29" s="144"/>
      <c r="IL29" s="144"/>
      <c r="IM29" s="144"/>
      <c r="IN29" s="144"/>
      <c r="IO29" s="144"/>
      <c r="IP29" s="144"/>
      <c r="IQ29" s="144"/>
      <c r="IR29" s="144"/>
      <c r="IS29" s="144"/>
      <c r="IT29" s="144"/>
      <c r="IU29" s="144"/>
      <c r="IV29" s="144"/>
      <c r="IW29" s="144"/>
      <c r="IX29" s="144"/>
      <c r="IY29" s="144"/>
      <c r="IZ29" s="144"/>
      <c r="JA29" s="144"/>
      <c r="JB29" s="144"/>
      <c r="JC29" s="144"/>
    </row>
    <row r="30" spans="1:263" s="14" customFormat="1" ht="12.95" hidden="1" customHeight="1" thickBot="1">
      <c r="A30" s="362"/>
      <c r="B30" s="362"/>
      <c r="C30" s="362"/>
      <c r="D30" s="362"/>
      <c r="E30" s="13"/>
      <c r="F30" s="191"/>
      <c r="G30" s="111"/>
      <c r="H30" s="111"/>
      <c r="I30" s="318"/>
      <c r="J30" s="319"/>
      <c r="K30" s="319"/>
      <c r="L30" s="149"/>
      <c r="M30" s="73"/>
      <c r="N30" s="150"/>
      <c r="O30" s="73"/>
      <c r="P30" s="150"/>
      <c r="Q30" s="73"/>
      <c r="R30" s="150"/>
      <c r="S30" s="73"/>
      <c r="T30" s="150"/>
      <c r="U30" s="73"/>
      <c r="V30" s="150"/>
      <c r="W30" s="73"/>
      <c r="X30" s="150"/>
      <c r="Y30" s="73"/>
      <c r="Z30" s="150"/>
      <c r="AA30" s="73"/>
      <c r="AB30" s="150"/>
      <c r="AC30" s="73"/>
      <c r="AD30" s="150"/>
      <c r="AE30" s="73"/>
      <c r="AF30" s="150"/>
      <c r="AG30" s="73"/>
      <c r="AH30" s="93"/>
      <c r="AI30" s="73"/>
      <c r="AJ30" s="93"/>
      <c r="AK30" s="73"/>
      <c r="AL30" s="93"/>
      <c r="AM30" s="73"/>
      <c r="AN30" s="93"/>
      <c r="AO30" s="73"/>
      <c r="AP30" s="93"/>
      <c r="AQ30" s="73"/>
      <c r="AR30" s="93"/>
      <c r="AS30" s="73"/>
      <c r="AT30" s="93"/>
      <c r="AU30" s="73"/>
      <c r="AV30" s="93"/>
      <c r="AW30" s="73"/>
      <c r="AX30" s="93"/>
      <c r="AY30" s="73"/>
      <c r="AZ30" s="93"/>
      <c r="BA30" s="73"/>
      <c r="BB30" s="93"/>
      <c r="BC30" s="73"/>
      <c r="BD30" s="93"/>
      <c r="BE30" s="73"/>
      <c r="BF30" s="93"/>
      <c r="BG30" s="73"/>
      <c r="BH30" s="93"/>
      <c r="BI30" s="73"/>
      <c r="BJ30" s="93"/>
      <c r="BK30" s="73"/>
      <c r="BL30" s="98"/>
      <c r="BM30" s="98"/>
      <c r="BN30" s="93"/>
      <c r="BO30" s="85"/>
      <c r="BP30" s="97"/>
      <c r="BQ30" s="85"/>
      <c r="BR30" s="85"/>
      <c r="BS30" s="93"/>
      <c r="BT30" s="150"/>
      <c r="BU30" s="73"/>
      <c r="BV30" s="98"/>
      <c r="BW30" s="98"/>
      <c r="BX30" s="98"/>
      <c r="BY30" s="93"/>
      <c r="BZ30" s="320"/>
      <c r="CA30" s="97"/>
      <c r="CB30" s="85"/>
      <c r="CC30" s="85"/>
      <c r="CD30" s="97"/>
      <c r="CE30" s="150"/>
      <c r="CF30" s="73"/>
      <c r="CG30" s="98"/>
      <c r="CH30" s="95"/>
      <c r="CI30" s="99"/>
      <c r="CJ30" s="97"/>
      <c r="CK30" s="85"/>
      <c r="CL30" s="97"/>
      <c r="CM30" s="85"/>
      <c r="CN30" s="85"/>
      <c r="CO30" s="97"/>
      <c r="CP30" s="150"/>
      <c r="CQ30" s="73"/>
      <c r="CR30" s="95"/>
      <c r="CS30" s="94"/>
      <c r="CT30" s="321"/>
      <c r="CU30" s="97"/>
      <c r="CV30" s="85"/>
      <c r="CW30" s="97"/>
      <c r="CX30" s="85"/>
      <c r="CY30" s="85"/>
      <c r="CZ30" s="93"/>
      <c r="DA30" s="150"/>
      <c r="DB30" s="73"/>
      <c r="DC30" s="85"/>
      <c r="DD30" s="97"/>
      <c r="DE30" s="85"/>
      <c r="DF30" s="85"/>
      <c r="DG30" s="73"/>
      <c r="DH30" s="150"/>
      <c r="DI30" s="68"/>
      <c r="DJ30" s="68"/>
      <c r="DK30" s="237"/>
      <c r="DL30" s="237"/>
      <c r="DM30" s="233"/>
      <c r="DN30" s="232"/>
      <c r="DO30" s="196"/>
      <c r="DP30" s="237"/>
      <c r="DQ30" s="235"/>
      <c r="DR30" s="238"/>
      <c r="DS30" s="233"/>
      <c r="DT30" s="236"/>
      <c r="DU30" s="196"/>
      <c r="DV30" s="237"/>
      <c r="DW30" s="235"/>
      <c r="DX30" s="238"/>
      <c r="DY30" s="196"/>
      <c r="DZ30" s="232"/>
      <c r="EA30" s="196"/>
      <c r="EB30" s="235"/>
      <c r="EC30" s="234"/>
      <c r="ED30" s="239"/>
      <c r="EE30" s="196"/>
      <c r="EF30" s="232"/>
      <c r="EG30" s="196"/>
      <c r="EH30" s="232"/>
      <c r="EI30" s="68"/>
      <c r="EJ30" s="68"/>
      <c r="EK30" s="204"/>
      <c r="EL30" s="4"/>
      <c r="EM30" s="86"/>
      <c r="EN30" s="92"/>
      <c r="EO30" s="93"/>
      <c r="EP30" s="87"/>
      <c r="EQ30" s="97"/>
      <c r="ER30" s="87"/>
      <c r="ES30" s="87"/>
      <c r="ET30" s="93"/>
      <c r="EU30" s="150"/>
      <c r="EV30" s="73"/>
      <c r="EW30" s="87"/>
      <c r="EX30" s="94"/>
      <c r="EY30" s="95"/>
      <c r="EZ30" s="93"/>
      <c r="FA30" s="96"/>
      <c r="FB30" s="97"/>
      <c r="FC30" s="87"/>
      <c r="FD30" s="87"/>
      <c r="FE30" s="97"/>
      <c r="FF30" s="150"/>
      <c r="FG30" s="73"/>
      <c r="FH30" s="98"/>
      <c r="FI30" s="95"/>
      <c r="FJ30" s="99"/>
      <c r="FK30" s="97"/>
      <c r="FL30" s="87"/>
      <c r="FM30" s="97"/>
      <c r="FN30" s="87"/>
      <c r="FO30" s="87"/>
      <c r="FP30" s="97"/>
      <c r="FQ30" s="150"/>
      <c r="FR30" s="66"/>
      <c r="FS30" s="95"/>
      <c r="FT30" s="94"/>
      <c r="FU30" s="100"/>
      <c r="FV30" s="97"/>
      <c r="FW30" s="87"/>
      <c r="FX30" s="97"/>
      <c r="FY30" s="87"/>
      <c r="FZ30" s="87"/>
      <c r="GA30" s="91"/>
      <c r="GB30" s="150"/>
      <c r="GC30" s="66"/>
      <c r="GD30" s="87"/>
      <c r="GE30" s="66"/>
      <c r="GF30" s="150"/>
      <c r="GG30" s="144"/>
      <c r="GH30" s="144"/>
      <c r="GI30" s="144"/>
      <c r="GJ30" s="144"/>
      <c r="GK30" s="144"/>
      <c r="GL30" s="144"/>
      <c r="GM30" s="144"/>
      <c r="GN30" s="144"/>
      <c r="GO30" s="144"/>
      <c r="GP30" s="144"/>
      <c r="GQ30" s="144"/>
      <c r="GR30" s="144"/>
      <c r="GS30" s="144"/>
      <c r="GT30" s="144"/>
      <c r="GU30" s="144"/>
      <c r="GV30" s="144"/>
      <c r="GW30" s="144"/>
      <c r="GX30" s="144"/>
      <c r="GY30" s="144"/>
      <c r="GZ30" s="144"/>
      <c r="HA30" s="144"/>
      <c r="HB30" s="144"/>
      <c r="HC30" s="144"/>
      <c r="HD30" s="144"/>
      <c r="HE30" s="144"/>
      <c r="HF30" s="144"/>
      <c r="HG30" s="144"/>
      <c r="HH30" s="144"/>
      <c r="HI30" s="144"/>
      <c r="HJ30" s="144"/>
      <c r="HK30" s="144"/>
      <c r="HL30" s="144"/>
      <c r="HM30" s="144"/>
      <c r="HN30" s="144"/>
      <c r="HO30" s="144"/>
      <c r="HP30" s="144"/>
      <c r="HQ30" s="144"/>
      <c r="HR30" s="144"/>
      <c r="HS30" s="144"/>
      <c r="HT30" s="144"/>
      <c r="HU30" s="144"/>
      <c r="HV30" s="144"/>
      <c r="HW30" s="144"/>
      <c r="HX30" s="144"/>
      <c r="HY30" s="144"/>
      <c r="HZ30" s="144"/>
      <c r="IA30" s="144"/>
      <c r="IB30" s="144"/>
      <c r="IC30" s="144"/>
      <c r="ID30" s="144"/>
      <c r="IE30" s="144"/>
      <c r="IF30" s="144"/>
      <c r="IG30" s="144"/>
      <c r="IH30" s="144"/>
      <c r="II30" s="144"/>
      <c r="IJ30" s="144"/>
      <c r="IK30" s="144"/>
      <c r="IL30" s="144"/>
      <c r="IM30" s="144"/>
      <c r="IN30" s="144"/>
      <c r="IO30" s="144"/>
      <c r="IP30" s="144"/>
      <c r="IQ30" s="144"/>
      <c r="IR30" s="144"/>
      <c r="IS30" s="144"/>
      <c r="IT30" s="144"/>
      <c r="IU30" s="144"/>
      <c r="IV30" s="144"/>
      <c r="IW30" s="144"/>
      <c r="IX30" s="144"/>
      <c r="IY30" s="144"/>
      <c r="IZ30" s="144"/>
      <c r="JA30" s="144"/>
      <c r="JB30" s="144"/>
      <c r="JC30" s="144"/>
    </row>
    <row r="31" spans="1:263" s="14" customFormat="1" ht="27" hidden="1" customHeight="1">
      <c r="A31" s="353" t="str">
        <f>CONCATENATE(B31,"_",C31,IF(D31="EUR","","_USD"))</f>
        <v>RNA_SPG510_GG1200</v>
      </c>
      <c r="B31" s="354" t="str">
        <f>IF($H31="PG Total","*_SPG510",IF($H31="MgmtAdj.","RNS_SPG510",CONCATENATE($H31,"_SPG510")))</f>
        <v>RNA_SPG510</v>
      </c>
      <c r="C31" s="354" t="s">
        <v>80</v>
      </c>
      <c r="D31" s="354" t="s">
        <v>20</v>
      </c>
      <c r="E31" s="13"/>
      <c r="F31" s="435" t="s">
        <v>23</v>
      </c>
      <c r="G31" s="15"/>
      <c r="H31" s="442" t="s">
        <v>0</v>
      </c>
      <c r="I31" s="393" t="s">
        <v>20</v>
      </c>
      <c r="J31" s="53"/>
      <c r="K31" s="53"/>
      <c r="L31" s="65"/>
      <c r="M31" s="2"/>
      <c r="N31" s="67"/>
      <c r="O31" s="2"/>
      <c r="P31" s="67"/>
      <c r="Q31" s="2"/>
      <c r="R31" s="67"/>
      <c r="S31" s="2"/>
      <c r="T31" s="67"/>
      <c r="U31" s="2"/>
      <c r="V31" s="67"/>
      <c r="W31" s="52"/>
      <c r="X31" s="67"/>
      <c r="Y31" s="2"/>
      <c r="Z31" s="67"/>
      <c r="AA31" s="2"/>
      <c r="AB31" s="67"/>
      <c r="AC31" s="2"/>
      <c r="AD31" s="67"/>
      <c r="AE31" s="2"/>
      <c r="AF31" s="67"/>
      <c r="AG31" s="52"/>
      <c r="AH31" s="69"/>
      <c r="AI31" s="2"/>
      <c r="AJ31" s="69"/>
      <c r="AK31" s="2"/>
      <c r="AL31" s="69"/>
      <c r="AM31" s="2"/>
      <c r="AN31" s="69"/>
      <c r="AO31" s="2"/>
      <c r="AP31" s="70"/>
      <c r="AQ31" s="52"/>
      <c r="AR31" s="69"/>
      <c r="AS31" s="2"/>
      <c r="AT31" s="69"/>
      <c r="AU31" s="2"/>
      <c r="AV31" s="69"/>
      <c r="AW31" s="2"/>
      <c r="AX31" s="69"/>
      <c r="AY31" s="2"/>
      <c r="AZ31" s="70"/>
      <c r="BA31" s="52"/>
      <c r="BB31" s="69"/>
      <c r="BC31" s="2"/>
      <c r="BD31" s="69"/>
      <c r="BE31" s="2"/>
      <c r="BF31" s="69"/>
      <c r="BG31" s="2"/>
      <c r="BH31" s="69"/>
      <c r="BI31" s="2"/>
      <c r="BJ31" s="70"/>
      <c r="BK31" s="52"/>
      <c r="BL31" s="163">
        <f>IF(ISERROR(BL32/BL$7),"",(BL32/BL$7))</f>
        <v>0</v>
      </c>
      <c r="BM31" s="163"/>
      <c r="BN31" s="52"/>
      <c r="BO31" s="322">
        <f t="shared" ref="BO31:BO32" si="13">SUM(BL31:BM31)</f>
        <v>0</v>
      </c>
      <c r="BP31" s="52"/>
      <c r="BQ31" s="109">
        <f>EP31</f>
        <v>0</v>
      </c>
      <c r="BR31" s="109">
        <f>DN31</f>
        <v>0</v>
      </c>
      <c r="BS31" s="52"/>
      <c r="BT31" s="244"/>
      <c r="BU31" s="2"/>
      <c r="BV31" s="163">
        <f>IF(ISERROR(BV32/BV$7),"",(BV32/BV$7))</f>
        <v>0</v>
      </c>
      <c r="BW31" s="163">
        <f>IF(ISERROR(BW32/BW$7),"",(BW32/BW$7))</f>
        <v>0</v>
      </c>
      <c r="BX31" s="163"/>
      <c r="BY31" s="52"/>
      <c r="BZ31" s="322">
        <f t="shared" ref="BZ31:BZ47" si="14">SUM(BV31:BX31)</f>
        <v>0</v>
      </c>
      <c r="CA31" s="52"/>
      <c r="CB31" s="109">
        <f>FA31</f>
        <v>0</v>
      </c>
      <c r="CC31" s="109">
        <f>DT31</f>
        <v>0</v>
      </c>
      <c r="CD31" s="52"/>
      <c r="CE31" s="244"/>
      <c r="CF31" s="2"/>
      <c r="CG31" s="163">
        <f>IF(ISERROR(CG32/CG$7),"",(CG32/CG$7))</f>
        <v>0</v>
      </c>
      <c r="CH31" s="163">
        <f>IF(ISERROR(CH32/CH$7),"",(CH32/CH$7))</f>
        <v>0</v>
      </c>
      <c r="CI31" s="163"/>
      <c r="CJ31" s="52"/>
      <c r="CK31" s="322">
        <f t="shared" ref="CK31:CK47" si="15">SUM(CG31:CI31)</f>
        <v>0</v>
      </c>
      <c r="CL31" s="52"/>
      <c r="CM31" s="109">
        <f>FL31</f>
        <v>0</v>
      </c>
      <c r="CN31" s="109">
        <f>DZ31</f>
        <v>0</v>
      </c>
      <c r="CO31" s="52"/>
      <c r="CP31" s="244"/>
      <c r="CQ31" s="2"/>
      <c r="CR31" s="163">
        <f>IF(ISERROR(CR32/CR$7),"",(CR32/CR$7))</f>
        <v>0</v>
      </c>
      <c r="CS31" s="163"/>
      <c r="CT31" s="163"/>
      <c r="CU31" s="52"/>
      <c r="CV31" s="322">
        <f t="shared" ref="CV31:CV47" si="16">SUM(CR31:CT31)</f>
        <v>0</v>
      </c>
      <c r="CW31" s="52"/>
      <c r="CX31" s="109">
        <f>FW31</f>
        <v>0</v>
      </c>
      <c r="CY31" s="109">
        <f>EF31</f>
        <v>0</v>
      </c>
      <c r="CZ31" s="57"/>
      <c r="DA31" s="244"/>
      <c r="DB31" s="2"/>
      <c r="DC31" s="322">
        <f>BO31+CV31+CK31+BZ31</f>
        <v>0</v>
      </c>
      <c r="DD31" s="52"/>
      <c r="DE31" s="109">
        <f>GD31</f>
        <v>0</v>
      </c>
      <c r="DF31" s="109">
        <f>EH31</f>
        <v>0</v>
      </c>
      <c r="DG31" s="2"/>
      <c r="DH31" s="244">
        <f>BT31+CE31+CP31+DA31</f>
        <v>0</v>
      </c>
      <c r="DI31" s="52"/>
      <c r="DJ31" s="52"/>
      <c r="DK31" s="124">
        <f>BL31-EM31</f>
        <v>0</v>
      </c>
      <c r="DL31" s="124">
        <f>BM31-EN31</f>
        <v>0</v>
      </c>
      <c r="DM31" s="195"/>
      <c r="DN31" s="226">
        <f>BO31-EP31</f>
        <v>0</v>
      </c>
      <c r="DO31" s="195"/>
      <c r="DP31" s="124">
        <f>BV31-EW31</f>
        <v>0</v>
      </c>
      <c r="DQ31" s="124">
        <f>BW31-EX31</f>
        <v>0</v>
      </c>
      <c r="DR31" s="124">
        <f>BX31-EY31</f>
        <v>0</v>
      </c>
      <c r="DS31" s="195"/>
      <c r="DT31" s="226">
        <f>BZ31-FA31</f>
        <v>0</v>
      </c>
      <c r="DU31" s="195"/>
      <c r="DV31" s="124">
        <f>CG31-FH31</f>
        <v>0</v>
      </c>
      <c r="DW31" s="124">
        <f>CH31-FI31</f>
        <v>0</v>
      </c>
      <c r="DX31" s="124">
        <f>CI31-FJ31</f>
        <v>0</v>
      </c>
      <c r="DY31" s="195"/>
      <c r="DZ31" s="226">
        <f>CK31-FL31</f>
        <v>0</v>
      </c>
      <c r="EA31" s="195"/>
      <c r="EB31" s="124">
        <f>CR31-FS31</f>
        <v>0</v>
      </c>
      <c r="EC31" s="124">
        <f>CS31-FT31</f>
        <v>0</v>
      </c>
      <c r="ED31" s="124">
        <f>CT31-FU31</f>
        <v>0</v>
      </c>
      <c r="EE31" s="195"/>
      <c r="EF31" s="226">
        <f>CV31-FW31</f>
        <v>0</v>
      </c>
      <c r="EG31" s="195"/>
      <c r="EH31" s="226">
        <f>DC31-GD31</f>
        <v>0</v>
      </c>
      <c r="EI31" s="52"/>
      <c r="EJ31" s="52"/>
      <c r="EK31" s="438"/>
      <c r="EL31" s="4"/>
      <c r="EM31" s="172">
        <v>0</v>
      </c>
      <c r="EN31" s="172">
        <v>0</v>
      </c>
      <c r="EO31" s="52"/>
      <c r="EP31" s="146">
        <v>0</v>
      </c>
      <c r="EQ31" s="52"/>
      <c r="ER31" s="109">
        <v>0</v>
      </c>
      <c r="ES31" s="109">
        <v>0</v>
      </c>
      <c r="ET31" s="52"/>
      <c r="EU31" s="67"/>
      <c r="EV31" s="2"/>
      <c r="EW31" s="172">
        <v>0</v>
      </c>
      <c r="EX31" s="172">
        <v>0</v>
      </c>
      <c r="EY31" s="172">
        <v>0</v>
      </c>
      <c r="EZ31" s="52"/>
      <c r="FA31" s="146">
        <v>0</v>
      </c>
      <c r="FB31" s="52"/>
      <c r="FC31" s="109">
        <v>0</v>
      </c>
      <c r="FD31" s="109">
        <v>0</v>
      </c>
      <c r="FE31" s="52"/>
      <c r="FF31" s="67"/>
      <c r="FG31" s="2"/>
      <c r="FH31" s="163">
        <v>0</v>
      </c>
      <c r="FI31" s="163">
        <v>0</v>
      </c>
      <c r="FJ31" s="163">
        <v>0</v>
      </c>
      <c r="FK31" s="52"/>
      <c r="FL31" s="146">
        <v>0</v>
      </c>
      <c r="FM31" s="52"/>
      <c r="FN31" s="109">
        <v>0</v>
      </c>
      <c r="FO31" s="109">
        <v>0</v>
      </c>
      <c r="FP31" s="52"/>
      <c r="FQ31" s="67"/>
      <c r="FR31" s="2"/>
      <c r="FS31" s="163">
        <v>0</v>
      </c>
      <c r="FT31" s="163">
        <v>0</v>
      </c>
      <c r="FU31" s="163">
        <v>0</v>
      </c>
      <c r="FV31" s="52"/>
      <c r="FW31" s="146">
        <v>0</v>
      </c>
      <c r="FX31" s="52"/>
      <c r="FY31" s="109">
        <v>0</v>
      </c>
      <c r="FZ31" s="109">
        <v>0</v>
      </c>
      <c r="GA31" s="57"/>
      <c r="GB31" s="67"/>
      <c r="GC31" s="2"/>
      <c r="GD31" s="146">
        <v>0</v>
      </c>
      <c r="GE31" s="2"/>
      <c r="GF31" s="67">
        <v>0</v>
      </c>
      <c r="GG31" s="144">
        <v>0</v>
      </c>
      <c r="GH31" s="144"/>
      <c r="GI31" s="144"/>
      <c r="GJ31" s="144"/>
      <c r="GK31" s="144"/>
      <c r="GL31" s="144"/>
      <c r="GM31" s="144"/>
      <c r="GN31" s="144"/>
      <c r="GO31" s="144"/>
      <c r="GP31" s="144"/>
      <c r="GQ31" s="144"/>
      <c r="GR31" s="144"/>
      <c r="GS31" s="144"/>
      <c r="GT31" s="144"/>
      <c r="GU31" s="144"/>
      <c r="GV31" s="144"/>
      <c r="GW31" s="144"/>
      <c r="GX31" s="144"/>
      <c r="GY31" s="144"/>
      <c r="GZ31" s="144"/>
      <c r="HA31" s="144"/>
      <c r="HB31" s="144"/>
      <c r="HC31" s="144"/>
      <c r="HD31" s="144"/>
      <c r="HE31" s="144"/>
      <c r="HF31" s="144"/>
      <c r="HG31" s="144"/>
      <c r="HH31" s="144"/>
      <c r="HI31" s="144"/>
      <c r="HJ31" s="144"/>
      <c r="HK31" s="144"/>
      <c r="HL31" s="144"/>
      <c r="HM31" s="144"/>
      <c r="HN31" s="144"/>
      <c r="HO31" s="144"/>
      <c r="HP31" s="144"/>
      <c r="HQ31" s="144"/>
      <c r="HR31" s="144"/>
      <c r="HS31" s="144"/>
      <c r="HT31" s="144"/>
      <c r="HU31" s="144"/>
      <c r="HV31" s="144"/>
      <c r="HW31" s="144"/>
      <c r="HX31" s="144"/>
      <c r="HY31" s="144"/>
      <c r="HZ31" s="144"/>
      <c r="IA31" s="144"/>
      <c r="IB31" s="144"/>
      <c r="IC31" s="144"/>
      <c r="ID31" s="144"/>
      <c r="IE31" s="144"/>
      <c r="IF31" s="144"/>
      <c r="IG31" s="144"/>
      <c r="IH31" s="144"/>
      <c r="II31" s="144"/>
      <c r="IJ31" s="144"/>
      <c r="IK31" s="144"/>
      <c r="IL31" s="144"/>
      <c r="IM31" s="144"/>
      <c r="IN31" s="144"/>
      <c r="IO31" s="144"/>
      <c r="IP31" s="144"/>
      <c r="IQ31" s="144"/>
      <c r="IR31" s="144"/>
      <c r="IS31" s="144"/>
      <c r="IT31" s="144"/>
      <c r="IU31" s="144"/>
      <c r="IV31" s="144"/>
      <c r="IW31" s="144"/>
      <c r="IX31" s="144"/>
      <c r="IY31" s="144"/>
      <c r="IZ31" s="144"/>
      <c r="JA31" s="144"/>
      <c r="JB31" s="144"/>
      <c r="JC31" s="144"/>
    </row>
    <row r="32" spans="1:263" s="190" customFormat="1" ht="27" hidden="1" customHeight="1" thickBot="1">
      <c r="A32" s="353" t="str">
        <f>CONCATENATE(B32,"_",C32,IF(D32="EUR","","_USD"))</f>
        <v>RNA_SPG510_GG1200_USD</v>
      </c>
      <c r="B32" s="354" t="str">
        <f>IF($H31="PG Total","*_SPG510",IF($H31="MgmtAdj.","RNS_SPG510",CONCATENATE($H31,"_SPG510")))</f>
        <v>RNA_SPG510</v>
      </c>
      <c r="C32" s="354" t="s">
        <v>80</v>
      </c>
      <c r="D32" s="354" t="s">
        <v>5</v>
      </c>
      <c r="E32" s="184"/>
      <c r="F32" s="436"/>
      <c r="G32" s="185"/>
      <c r="H32" s="443"/>
      <c r="I32" s="394" t="s">
        <v>5</v>
      </c>
      <c r="J32" s="186"/>
      <c r="K32" s="186"/>
      <c r="L32" s="210"/>
      <c r="M32" s="38"/>
      <c r="N32" s="177"/>
      <c r="O32" s="175"/>
      <c r="P32" s="177"/>
      <c r="Q32" s="175"/>
      <c r="R32" s="177"/>
      <c r="S32" s="175"/>
      <c r="T32" s="177"/>
      <c r="U32" s="175"/>
      <c r="V32" s="177"/>
      <c r="W32" s="176"/>
      <c r="X32" s="177"/>
      <c r="Y32" s="175"/>
      <c r="Z32" s="177"/>
      <c r="AA32" s="175"/>
      <c r="AB32" s="177"/>
      <c r="AC32" s="175"/>
      <c r="AD32" s="177"/>
      <c r="AE32" s="175"/>
      <c r="AF32" s="177"/>
      <c r="AG32" s="176"/>
      <c r="AH32" s="207"/>
      <c r="AI32" s="208"/>
      <c r="AJ32" s="207"/>
      <c r="AK32" s="208"/>
      <c r="AL32" s="207"/>
      <c r="AM32" s="208"/>
      <c r="AN32" s="207"/>
      <c r="AO32" s="208"/>
      <c r="AP32" s="207"/>
      <c r="AQ32" s="209"/>
      <c r="AR32" s="207"/>
      <c r="AS32" s="208"/>
      <c r="AT32" s="207"/>
      <c r="AU32" s="208"/>
      <c r="AV32" s="207"/>
      <c r="AW32" s="208"/>
      <c r="AX32" s="207"/>
      <c r="AY32" s="208"/>
      <c r="AZ32" s="207"/>
      <c r="BA32" s="136"/>
      <c r="BB32" s="207"/>
      <c r="BC32" s="208"/>
      <c r="BD32" s="207"/>
      <c r="BE32" s="208"/>
      <c r="BF32" s="207"/>
      <c r="BG32" s="208"/>
      <c r="BH32" s="207"/>
      <c r="BI32" s="208"/>
      <c r="BJ32" s="207"/>
      <c r="BK32" s="136"/>
      <c r="BL32" s="162"/>
      <c r="BM32" s="162"/>
      <c r="BN32" s="136"/>
      <c r="BO32" s="323">
        <f t="shared" si="13"/>
        <v>0</v>
      </c>
      <c r="BP32" s="136"/>
      <c r="BQ32" s="160"/>
      <c r="BR32" s="160"/>
      <c r="BS32" s="136"/>
      <c r="BT32" s="246"/>
      <c r="BU32" s="175"/>
      <c r="BV32" s="162"/>
      <c r="BW32" s="162"/>
      <c r="BX32" s="162"/>
      <c r="BY32" s="136"/>
      <c r="BZ32" s="323">
        <f t="shared" si="14"/>
        <v>0</v>
      </c>
      <c r="CA32" s="136"/>
      <c r="CB32" s="160"/>
      <c r="CC32" s="160"/>
      <c r="CD32" s="136"/>
      <c r="CE32" s="246"/>
      <c r="CF32" s="175"/>
      <c r="CG32" s="162"/>
      <c r="CH32" s="162"/>
      <c r="CI32" s="162"/>
      <c r="CJ32" s="136"/>
      <c r="CK32" s="323">
        <f t="shared" si="15"/>
        <v>0</v>
      </c>
      <c r="CL32" s="136"/>
      <c r="CM32" s="160"/>
      <c r="CN32" s="160"/>
      <c r="CO32" s="136"/>
      <c r="CP32" s="246"/>
      <c r="CQ32" s="175"/>
      <c r="CR32" s="162"/>
      <c r="CS32" s="162"/>
      <c r="CT32" s="162"/>
      <c r="CU32" s="136"/>
      <c r="CV32" s="323">
        <f t="shared" si="16"/>
        <v>0</v>
      </c>
      <c r="CW32" s="136"/>
      <c r="CX32" s="160"/>
      <c r="CY32" s="160"/>
      <c r="CZ32" s="140"/>
      <c r="DA32" s="246"/>
      <c r="DB32" s="175"/>
      <c r="DC32" s="323">
        <f>BO32+CV32+CK32+BZ32</f>
        <v>0</v>
      </c>
      <c r="DD32" s="136"/>
      <c r="DE32" s="160"/>
      <c r="DF32" s="187"/>
      <c r="DG32" s="175"/>
      <c r="DH32" s="246">
        <f>BT32+CE32+CP32+DA32</f>
        <v>0</v>
      </c>
      <c r="DI32" s="136"/>
      <c r="DJ32" s="136"/>
      <c r="DK32" s="162"/>
      <c r="DL32" s="162"/>
      <c r="DM32" s="188"/>
      <c r="DN32" s="268"/>
      <c r="DO32" s="232"/>
      <c r="DP32" s="162"/>
      <c r="DQ32" s="162"/>
      <c r="DR32" s="162"/>
      <c r="DS32" s="232"/>
      <c r="DT32" s="268"/>
      <c r="DU32" s="232"/>
      <c r="DV32" s="162"/>
      <c r="DW32" s="162"/>
      <c r="DX32" s="162"/>
      <c r="DY32" s="232"/>
      <c r="DZ32" s="268"/>
      <c r="EA32" s="232"/>
      <c r="EB32" s="162"/>
      <c r="EC32" s="162"/>
      <c r="ED32" s="162"/>
      <c r="EE32" s="232"/>
      <c r="EF32" s="268"/>
      <c r="EG32" s="232"/>
      <c r="EH32" s="268"/>
      <c r="EI32" s="136"/>
      <c r="EJ32" s="136"/>
      <c r="EK32" s="439"/>
      <c r="EL32" s="40"/>
      <c r="EM32" s="206"/>
      <c r="EN32" s="206"/>
      <c r="EO32" s="136"/>
      <c r="EP32" s="211">
        <v>0</v>
      </c>
      <c r="EQ32" s="136"/>
      <c r="ER32" s="160"/>
      <c r="ES32" s="187"/>
      <c r="ET32" s="136"/>
      <c r="EU32" s="177"/>
      <c r="EV32" s="175"/>
      <c r="EW32" s="212"/>
      <c r="EX32" s="212"/>
      <c r="EY32" s="212"/>
      <c r="EZ32" s="136"/>
      <c r="FA32" s="211">
        <v>0</v>
      </c>
      <c r="FB32" s="136"/>
      <c r="FC32" s="160"/>
      <c r="FD32" s="187"/>
      <c r="FE32" s="136"/>
      <c r="FF32" s="177"/>
      <c r="FG32" s="175"/>
      <c r="FH32" s="162"/>
      <c r="FI32" s="162"/>
      <c r="FJ32" s="162"/>
      <c r="FK32" s="136"/>
      <c r="FL32" s="211">
        <v>0</v>
      </c>
      <c r="FM32" s="136"/>
      <c r="FN32" s="160"/>
      <c r="FO32" s="187"/>
      <c r="FP32" s="136"/>
      <c r="FQ32" s="177"/>
      <c r="FR32" s="175"/>
      <c r="FS32" s="162"/>
      <c r="FT32" s="162"/>
      <c r="FU32" s="162"/>
      <c r="FV32" s="136"/>
      <c r="FW32" s="211">
        <v>0</v>
      </c>
      <c r="FX32" s="136"/>
      <c r="FY32" s="160"/>
      <c r="FZ32" s="187"/>
      <c r="GA32" s="140"/>
      <c r="GB32" s="177"/>
      <c r="GC32" s="175"/>
      <c r="GD32" s="211">
        <v>0</v>
      </c>
      <c r="GE32" s="175"/>
      <c r="GF32" s="177"/>
      <c r="GG32" s="189"/>
      <c r="GH32" s="189"/>
      <c r="GI32" s="189"/>
      <c r="GJ32" s="189"/>
      <c r="GK32" s="189"/>
      <c r="GL32" s="189"/>
      <c r="GM32" s="189"/>
      <c r="GN32" s="189"/>
      <c r="GO32" s="189"/>
      <c r="GP32" s="189"/>
      <c r="GQ32" s="189"/>
      <c r="GR32" s="189"/>
      <c r="GS32" s="189"/>
      <c r="GT32" s="189"/>
      <c r="GU32" s="189"/>
      <c r="GV32" s="189"/>
      <c r="GW32" s="189"/>
      <c r="GX32" s="189"/>
      <c r="GY32" s="189"/>
      <c r="GZ32" s="189"/>
      <c r="HA32" s="189"/>
      <c r="HB32" s="189"/>
      <c r="HC32" s="189"/>
      <c r="HD32" s="189"/>
      <c r="HE32" s="189"/>
      <c r="HF32" s="189"/>
      <c r="HG32" s="189"/>
      <c r="HH32" s="189"/>
      <c r="HI32" s="189"/>
      <c r="HJ32" s="189"/>
      <c r="HK32" s="189"/>
      <c r="HL32" s="189"/>
      <c r="HM32" s="189"/>
      <c r="HN32" s="189"/>
      <c r="HO32" s="189"/>
      <c r="HP32" s="189"/>
      <c r="HQ32" s="189"/>
      <c r="HR32" s="189"/>
      <c r="HS32" s="189"/>
      <c r="HT32" s="189"/>
      <c r="HU32" s="189"/>
      <c r="HV32" s="189"/>
      <c r="HW32" s="189"/>
      <c r="HX32" s="189"/>
      <c r="HY32" s="189"/>
      <c r="HZ32" s="189"/>
      <c r="IA32" s="189"/>
      <c r="IB32" s="189"/>
      <c r="IC32" s="189"/>
      <c r="ID32" s="189"/>
      <c r="IE32" s="189"/>
      <c r="IF32" s="189"/>
      <c r="IG32" s="189"/>
      <c r="IH32" s="189"/>
      <c r="II32" s="189"/>
      <c r="IJ32" s="189"/>
      <c r="IK32" s="189"/>
      <c r="IL32" s="189"/>
      <c r="IM32" s="189"/>
      <c r="IN32" s="189"/>
      <c r="IO32" s="189"/>
      <c r="IP32" s="189"/>
      <c r="IQ32" s="189"/>
      <c r="IR32" s="189"/>
      <c r="IS32" s="189"/>
      <c r="IT32" s="189"/>
      <c r="IU32" s="189"/>
      <c r="IV32" s="189"/>
      <c r="IW32" s="189"/>
      <c r="IX32" s="189"/>
      <c r="IY32" s="189"/>
      <c r="IZ32" s="189"/>
      <c r="JA32" s="189"/>
      <c r="JB32" s="189"/>
      <c r="JC32" s="189"/>
    </row>
    <row r="33" spans="1:263" s="14" customFormat="1" ht="5.0999999999999996" hidden="1" customHeight="1" thickBot="1">
      <c r="A33" s="353"/>
      <c r="B33" s="354"/>
      <c r="C33" s="354"/>
      <c r="D33" s="363"/>
      <c r="E33" s="13"/>
      <c r="F33" s="436"/>
      <c r="G33" s="15"/>
      <c r="H33" s="416"/>
      <c r="I33" s="293"/>
      <c r="J33" s="53"/>
      <c r="K33" s="53"/>
      <c r="L33" s="15"/>
      <c r="M33" s="2"/>
      <c r="N33" s="15"/>
      <c r="O33" s="2"/>
      <c r="P33" s="15"/>
      <c r="Q33" s="2"/>
      <c r="R33" s="15"/>
      <c r="S33" s="2"/>
      <c r="T33" s="15"/>
      <c r="U33" s="2"/>
      <c r="V33" s="15"/>
      <c r="W33" s="52"/>
      <c r="X33" s="15"/>
      <c r="Y33" s="2"/>
      <c r="Z33" s="15"/>
      <c r="AA33" s="2"/>
      <c r="AB33" s="15"/>
      <c r="AC33" s="2"/>
      <c r="AD33" s="15"/>
      <c r="AE33" s="2"/>
      <c r="AF33" s="15"/>
      <c r="AG33" s="52"/>
      <c r="AH33" s="15"/>
      <c r="AI33" s="2"/>
      <c r="AJ33" s="15"/>
      <c r="AK33" s="2"/>
      <c r="AL33" s="15"/>
      <c r="AM33" s="2"/>
      <c r="AN33" s="15"/>
      <c r="AO33" s="2"/>
      <c r="AP33" s="15"/>
      <c r="AQ33" s="52"/>
      <c r="AR33" s="15"/>
      <c r="AS33" s="2"/>
      <c r="AT33" s="15"/>
      <c r="AU33" s="2"/>
      <c r="AV33" s="15"/>
      <c r="AW33" s="2"/>
      <c r="AX33" s="15"/>
      <c r="AY33" s="2"/>
      <c r="AZ33" s="15"/>
      <c r="BA33" s="52"/>
      <c r="BB33" s="15"/>
      <c r="BC33" s="2"/>
      <c r="BD33" s="15"/>
      <c r="BE33" s="2"/>
      <c r="BF33" s="15"/>
      <c r="BG33" s="2"/>
      <c r="BH33" s="15"/>
      <c r="BI33" s="2"/>
      <c r="BJ33" s="15"/>
      <c r="BK33" s="52"/>
      <c r="BL33" s="15"/>
      <c r="BM33" s="15"/>
      <c r="BN33" s="52"/>
      <c r="BO33" s="119"/>
      <c r="BP33" s="52"/>
      <c r="BQ33" s="119"/>
      <c r="BR33" s="119"/>
      <c r="BS33" s="52"/>
      <c r="BT33" s="15"/>
      <c r="BU33" s="2"/>
      <c r="BV33" s="15"/>
      <c r="BW33" s="15"/>
      <c r="BX33" s="15"/>
      <c r="BY33" s="52"/>
      <c r="BZ33" s="119"/>
      <c r="CA33" s="52"/>
      <c r="CB33" s="119"/>
      <c r="CC33" s="119"/>
      <c r="CD33" s="52"/>
      <c r="CE33" s="15"/>
      <c r="CF33" s="2"/>
      <c r="CG33" s="15"/>
      <c r="CH33" s="15"/>
      <c r="CI33" s="15"/>
      <c r="CJ33" s="52"/>
      <c r="CK33" s="119"/>
      <c r="CL33" s="52"/>
      <c r="CM33" s="119"/>
      <c r="CN33" s="119"/>
      <c r="CO33" s="52"/>
      <c r="CP33" s="15"/>
      <c r="CQ33" s="2"/>
      <c r="CR33" s="15"/>
      <c r="CS33" s="15"/>
      <c r="CT33" s="15"/>
      <c r="CU33" s="52"/>
      <c r="CV33" s="119"/>
      <c r="CW33" s="52"/>
      <c r="CX33" s="119"/>
      <c r="CY33" s="119"/>
      <c r="CZ33" s="57"/>
      <c r="DA33" s="15"/>
      <c r="DB33" s="2"/>
      <c r="DC33" s="119"/>
      <c r="DD33" s="52"/>
      <c r="DE33" s="119"/>
      <c r="DF33" s="119"/>
      <c r="DG33" s="2"/>
      <c r="DH33" s="192"/>
      <c r="DI33" s="52"/>
      <c r="DJ33" s="52"/>
      <c r="DK33" s="115"/>
      <c r="DL33" s="115"/>
      <c r="DM33" s="113"/>
      <c r="DN33" s="121"/>
      <c r="DO33" s="113"/>
      <c r="DP33" s="115"/>
      <c r="DQ33" s="115"/>
      <c r="DR33" s="115"/>
      <c r="DS33" s="113"/>
      <c r="DT33" s="121"/>
      <c r="DU33" s="113"/>
      <c r="DV33" s="115"/>
      <c r="DW33" s="115"/>
      <c r="DX33" s="115"/>
      <c r="DY33" s="113"/>
      <c r="DZ33" s="121"/>
      <c r="EA33" s="113"/>
      <c r="EB33" s="115"/>
      <c r="EC33" s="115"/>
      <c r="ED33" s="115"/>
      <c r="EE33" s="113"/>
      <c r="EF33" s="121"/>
      <c r="EG33" s="113"/>
      <c r="EH33" s="121"/>
      <c r="EI33" s="52"/>
      <c r="EJ33" s="52"/>
      <c r="EK33" s="201"/>
      <c r="EL33" s="4"/>
      <c r="EM33" s="15"/>
      <c r="EN33" s="15"/>
      <c r="EO33" s="52"/>
      <c r="EP33" s="119"/>
      <c r="EQ33" s="52"/>
      <c r="ER33" s="119"/>
      <c r="ES33" s="119"/>
      <c r="ET33" s="52"/>
      <c r="EU33" s="15"/>
      <c r="EV33" s="2"/>
      <c r="EW33" s="15"/>
      <c r="EX33" s="15"/>
      <c r="EY33" s="15"/>
      <c r="EZ33" s="52"/>
      <c r="FA33" s="119"/>
      <c r="FB33" s="52"/>
      <c r="FC33" s="119"/>
      <c r="FD33" s="119"/>
      <c r="FE33" s="52"/>
      <c r="FF33" s="15"/>
      <c r="FG33" s="2"/>
      <c r="FH33" s="15"/>
      <c r="FI33" s="15"/>
      <c r="FJ33" s="15"/>
      <c r="FK33" s="52"/>
      <c r="FL33" s="119"/>
      <c r="FM33" s="52"/>
      <c r="FN33" s="119"/>
      <c r="FO33" s="119"/>
      <c r="FP33" s="52"/>
      <c r="FQ33" s="15"/>
      <c r="FR33" s="2"/>
      <c r="FS33" s="15"/>
      <c r="FT33" s="15"/>
      <c r="FU33" s="15"/>
      <c r="FV33" s="52"/>
      <c r="FW33" s="119"/>
      <c r="FX33" s="52"/>
      <c r="FY33" s="119"/>
      <c r="FZ33" s="119"/>
      <c r="GA33" s="57"/>
      <c r="GB33" s="15"/>
      <c r="GC33" s="2"/>
      <c r="GD33" s="119"/>
      <c r="GE33" s="2"/>
      <c r="GF33" s="15"/>
      <c r="GG33" s="144"/>
      <c r="GH33" s="144"/>
      <c r="GI33" s="144"/>
      <c r="GJ33" s="144"/>
      <c r="GK33" s="144"/>
      <c r="GL33" s="144"/>
      <c r="GM33" s="144"/>
      <c r="GN33" s="144"/>
      <c r="GO33" s="144"/>
      <c r="GP33" s="144"/>
      <c r="GQ33" s="144"/>
      <c r="GR33" s="144"/>
      <c r="GS33" s="144"/>
      <c r="GT33" s="144"/>
      <c r="GU33" s="144"/>
      <c r="GV33" s="144"/>
      <c r="GW33" s="144"/>
      <c r="GX33" s="144"/>
      <c r="GY33" s="144"/>
      <c r="GZ33" s="144"/>
      <c r="HA33" s="144"/>
      <c r="HB33" s="144"/>
      <c r="HC33" s="144"/>
      <c r="HD33" s="144"/>
      <c r="HE33" s="144"/>
      <c r="HF33" s="144"/>
      <c r="HG33" s="144"/>
      <c r="HH33" s="144"/>
      <c r="HI33" s="144"/>
      <c r="HJ33" s="144"/>
      <c r="HK33" s="144"/>
      <c r="HL33" s="144"/>
      <c r="HM33" s="144"/>
      <c r="HN33" s="144"/>
      <c r="HO33" s="144"/>
      <c r="HP33" s="144"/>
      <c r="HQ33" s="144"/>
      <c r="HR33" s="144"/>
      <c r="HS33" s="144"/>
      <c r="HT33" s="144"/>
      <c r="HU33" s="144"/>
      <c r="HV33" s="144"/>
      <c r="HW33" s="144"/>
      <c r="HX33" s="144"/>
      <c r="HY33" s="144"/>
      <c r="HZ33" s="144"/>
      <c r="IA33" s="144"/>
      <c r="IB33" s="144"/>
      <c r="IC33" s="144"/>
      <c r="ID33" s="144"/>
      <c r="IE33" s="144"/>
      <c r="IF33" s="144"/>
      <c r="IG33" s="144"/>
      <c r="IH33" s="144"/>
      <c r="II33" s="144"/>
      <c r="IJ33" s="144"/>
      <c r="IK33" s="144"/>
      <c r="IL33" s="144"/>
      <c r="IM33" s="144"/>
      <c r="IN33" s="144"/>
      <c r="IO33" s="144"/>
      <c r="IP33" s="144"/>
      <c r="IQ33" s="144"/>
      <c r="IR33" s="144"/>
      <c r="IS33" s="144"/>
      <c r="IT33" s="144"/>
      <c r="IU33" s="144"/>
      <c r="IV33" s="144"/>
      <c r="IW33" s="144"/>
      <c r="IX33" s="144"/>
      <c r="IY33" s="144"/>
      <c r="IZ33" s="144"/>
      <c r="JA33" s="144"/>
      <c r="JB33" s="144"/>
      <c r="JC33" s="144"/>
    </row>
    <row r="34" spans="1:263" s="14" customFormat="1" ht="27" hidden="1" customHeight="1">
      <c r="A34" s="353" t="str">
        <f>CONCATENATE(B34,"_",C34,IF(D34="EUR","","_USD"))</f>
        <v>RLA_SPG510_GG1200</v>
      </c>
      <c r="B34" s="354" t="str">
        <f>IF($H34="PG Total","*_SPG510",IF($H34="MgmtAdj.","RNS_SPG510",CONCATENATE($H34,"_SPG510")))</f>
        <v>RLA_SPG510</v>
      </c>
      <c r="C34" s="354" t="s">
        <v>80</v>
      </c>
      <c r="D34" s="354" t="s">
        <v>20</v>
      </c>
      <c r="E34" s="13"/>
      <c r="F34" s="436"/>
      <c r="G34" s="15"/>
      <c r="H34" s="442" t="s">
        <v>1</v>
      </c>
      <c r="I34" s="393" t="s">
        <v>20</v>
      </c>
      <c r="J34" s="53"/>
      <c r="K34" s="53"/>
      <c r="L34" s="65"/>
      <c r="M34" s="2"/>
      <c r="N34" s="67"/>
      <c r="O34" s="2"/>
      <c r="P34" s="67"/>
      <c r="Q34" s="2"/>
      <c r="R34" s="67"/>
      <c r="S34" s="2"/>
      <c r="T34" s="67"/>
      <c r="U34" s="2"/>
      <c r="V34" s="67"/>
      <c r="W34" s="52"/>
      <c r="X34" s="67"/>
      <c r="Y34" s="2"/>
      <c r="Z34" s="67"/>
      <c r="AA34" s="2"/>
      <c r="AB34" s="67"/>
      <c r="AC34" s="2"/>
      <c r="AD34" s="67"/>
      <c r="AE34" s="2"/>
      <c r="AF34" s="67"/>
      <c r="AG34" s="52"/>
      <c r="AH34" s="69"/>
      <c r="AI34" s="2"/>
      <c r="AJ34" s="69"/>
      <c r="AK34" s="2"/>
      <c r="AL34" s="69"/>
      <c r="AM34" s="2"/>
      <c r="AN34" s="69"/>
      <c r="AO34" s="2"/>
      <c r="AP34" s="69"/>
      <c r="AQ34" s="52"/>
      <c r="AR34" s="69"/>
      <c r="AS34" s="2"/>
      <c r="AT34" s="69"/>
      <c r="AU34" s="2"/>
      <c r="AV34" s="69"/>
      <c r="AW34" s="2"/>
      <c r="AX34" s="69"/>
      <c r="AY34" s="2"/>
      <c r="AZ34" s="70"/>
      <c r="BA34" s="52"/>
      <c r="BB34" s="69"/>
      <c r="BC34" s="2"/>
      <c r="BD34" s="69"/>
      <c r="BE34" s="2"/>
      <c r="BF34" s="69"/>
      <c r="BG34" s="2"/>
      <c r="BH34" s="69"/>
      <c r="BI34" s="2"/>
      <c r="BJ34" s="70"/>
      <c r="BK34" s="52"/>
      <c r="BL34" s="163">
        <f>IF(ISERROR(BL35/BL$7),"",(BL35/BL$7))</f>
        <v>0</v>
      </c>
      <c r="BM34" s="163"/>
      <c r="BN34" s="52"/>
      <c r="BO34" s="322">
        <f t="shared" ref="BO34:BO35" si="17">SUM(BL34:BM34)</f>
        <v>0</v>
      </c>
      <c r="BP34" s="52"/>
      <c r="BQ34" s="109">
        <f>EP34</f>
        <v>0</v>
      </c>
      <c r="BR34" s="109">
        <f>DN34</f>
        <v>0</v>
      </c>
      <c r="BS34" s="52"/>
      <c r="BT34" s="244"/>
      <c r="BU34" s="2"/>
      <c r="BV34" s="163">
        <f>IF(ISERROR(BV35/BV$7),"",(BV35/BV$7))</f>
        <v>0</v>
      </c>
      <c r="BW34" s="163">
        <f>IF(ISERROR(BW35/BW$7),"",(BW35/BW$7))</f>
        <v>0</v>
      </c>
      <c r="BX34" s="163"/>
      <c r="BY34" s="52"/>
      <c r="BZ34" s="322">
        <f t="shared" si="14"/>
        <v>0</v>
      </c>
      <c r="CA34" s="52"/>
      <c r="CB34" s="109">
        <f>FA34</f>
        <v>0</v>
      </c>
      <c r="CC34" s="109">
        <f>DT34</f>
        <v>0</v>
      </c>
      <c r="CD34" s="52"/>
      <c r="CE34" s="244"/>
      <c r="CF34" s="2"/>
      <c r="CG34" s="163">
        <f>IF(ISERROR(CG35/CG$7),"",(CG35/CG$7))</f>
        <v>0</v>
      </c>
      <c r="CH34" s="163">
        <f>IF(ISERROR(CH35/CH$7),"",(CH35/CH$7))</f>
        <v>0</v>
      </c>
      <c r="CI34" s="163"/>
      <c r="CJ34" s="52"/>
      <c r="CK34" s="322">
        <f t="shared" si="15"/>
        <v>0</v>
      </c>
      <c r="CL34" s="52"/>
      <c r="CM34" s="109">
        <f>FL34</f>
        <v>0</v>
      </c>
      <c r="CN34" s="109">
        <f>DZ34</f>
        <v>0</v>
      </c>
      <c r="CO34" s="52"/>
      <c r="CP34" s="244"/>
      <c r="CQ34" s="2"/>
      <c r="CR34" s="163">
        <f>IF(ISERROR(CR35/CR$7),"",(CR35/CR$7))</f>
        <v>0</v>
      </c>
      <c r="CS34" s="163"/>
      <c r="CT34" s="163"/>
      <c r="CU34" s="52"/>
      <c r="CV34" s="322">
        <f t="shared" si="16"/>
        <v>0</v>
      </c>
      <c r="CW34" s="52"/>
      <c r="CX34" s="109">
        <f>FW34</f>
        <v>0</v>
      </c>
      <c r="CY34" s="109">
        <f>EF34</f>
        <v>0</v>
      </c>
      <c r="CZ34" s="57"/>
      <c r="DA34" s="244"/>
      <c r="DB34" s="2"/>
      <c r="DC34" s="322">
        <f>BO34+CV34+CK34+BZ34</f>
        <v>0</v>
      </c>
      <c r="DD34" s="52"/>
      <c r="DE34" s="109">
        <f>GD34</f>
        <v>0</v>
      </c>
      <c r="DF34" s="109">
        <f>EH34</f>
        <v>0</v>
      </c>
      <c r="DG34" s="2"/>
      <c r="DH34" s="244">
        <f t="shared" ref="DH34:DH35" si="18">BT34+CE34+CP34+DA34</f>
        <v>0</v>
      </c>
      <c r="DI34" s="52"/>
      <c r="DJ34" s="52"/>
      <c r="DK34" s="124">
        <f>BL34-EM34</f>
        <v>0</v>
      </c>
      <c r="DL34" s="124">
        <f>BM34-EN34</f>
        <v>0</v>
      </c>
      <c r="DM34" s="195"/>
      <c r="DN34" s="226">
        <f>BO34-EP34</f>
        <v>0</v>
      </c>
      <c r="DO34" s="195"/>
      <c r="DP34" s="124">
        <f>BV34-EW34</f>
        <v>0</v>
      </c>
      <c r="DQ34" s="124">
        <f>BW34-EX34</f>
        <v>0</v>
      </c>
      <c r="DR34" s="124">
        <f>BX34-EY34</f>
        <v>0</v>
      </c>
      <c r="DS34" s="195"/>
      <c r="DT34" s="226">
        <f>BZ34-FA34</f>
        <v>0</v>
      </c>
      <c r="DU34" s="195"/>
      <c r="DV34" s="124">
        <f>CG34-FH34</f>
        <v>0</v>
      </c>
      <c r="DW34" s="124">
        <f>CH34-FI34</f>
        <v>0</v>
      </c>
      <c r="DX34" s="124">
        <f>CI34-FJ34</f>
        <v>0</v>
      </c>
      <c r="DY34" s="195"/>
      <c r="DZ34" s="226">
        <f>CK34-FL34</f>
        <v>0</v>
      </c>
      <c r="EA34" s="195"/>
      <c r="EB34" s="124">
        <f>CR34-FS34</f>
        <v>0</v>
      </c>
      <c r="EC34" s="124">
        <f>CS34-FT34</f>
        <v>0</v>
      </c>
      <c r="ED34" s="124">
        <f>CT34-FU34</f>
        <v>0</v>
      </c>
      <c r="EE34" s="195"/>
      <c r="EF34" s="226">
        <f>CV34-FW34</f>
        <v>0</v>
      </c>
      <c r="EG34" s="195"/>
      <c r="EH34" s="226">
        <f>DC34-GD34</f>
        <v>0</v>
      </c>
      <c r="EI34" s="52"/>
      <c r="EJ34" s="52"/>
      <c r="EK34" s="440"/>
      <c r="EL34" s="4"/>
      <c r="EM34" s="172">
        <v>0</v>
      </c>
      <c r="EN34" s="172">
        <v>0</v>
      </c>
      <c r="EO34" s="52"/>
      <c r="EP34" s="146">
        <v>0</v>
      </c>
      <c r="EQ34" s="52"/>
      <c r="ER34" s="109">
        <v>0</v>
      </c>
      <c r="ES34" s="109">
        <v>0</v>
      </c>
      <c r="ET34" s="52"/>
      <c r="EU34" s="67"/>
      <c r="EV34" s="2"/>
      <c r="EW34" s="172">
        <v>0</v>
      </c>
      <c r="EX34" s="172">
        <v>0</v>
      </c>
      <c r="EY34" s="172">
        <v>0</v>
      </c>
      <c r="EZ34" s="52"/>
      <c r="FA34" s="146">
        <v>0</v>
      </c>
      <c r="FB34" s="52"/>
      <c r="FC34" s="109">
        <v>0</v>
      </c>
      <c r="FD34" s="109">
        <v>0</v>
      </c>
      <c r="FE34" s="52"/>
      <c r="FF34" s="67"/>
      <c r="FG34" s="2"/>
      <c r="FH34" s="163">
        <v>0</v>
      </c>
      <c r="FI34" s="163">
        <v>0</v>
      </c>
      <c r="FJ34" s="163">
        <v>0</v>
      </c>
      <c r="FK34" s="52"/>
      <c r="FL34" s="146">
        <v>0</v>
      </c>
      <c r="FM34" s="52"/>
      <c r="FN34" s="109">
        <v>0</v>
      </c>
      <c r="FO34" s="109">
        <v>0</v>
      </c>
      <c r="FP34" s="52"/>
      <c r="FQ34" s="67"/>
      <c r="FR34" s="2"/>
      <c r="FS34" s="163">
        <v>0</v>
      </c>
      <c r="FT34" s="163">
        <v>0</v>
      </c>
      <c r="FU34" s="163">
        <v>0</v>
      </c>
      <c r="FV34" s="52"/>
      <c r="FW34" s="146">
        <v>0</v>
      </c>
      <c r="FX34" s="52"/>
      <c r="FY34" s="109">
        <v>0</v>
      </c>
      <c r="FZ34" s="109">
        <v>0</v>
      </c>
      <c r="GA34" s="57"/>
      <c r="GB34" s="67"/>
      <c r="GC34" s="2"/>
      <c r="GD34" s="146">
        <v>0</v>
      </c>
      <c r="GE34" s="2"/>
      <c r="GF34" s="67">
        <v>0</v>
      </c>
      <c r="GG34" s="144">
        <v>0</v>
      </c>
      <c r="GH34" s="144"/>
      <c r="GI34" s="144"/>
      <c r="GJ34" s="144"/>
      <c r="GK34" s="144"/>
      <c r="GL34" s="144"/>
      <c r="GM34" s="144"/>
      <c r="GN34" s="144"/>
      <c r="GO34" s="144"/>
      <c r="GP34" s="144"/>
      <c r="GQ34" s="144"/>
      <c r="GR34" s="144"/>
      <c r="GS34" s="144"/>
      <c r="GT34" s="144"/>
      <c r="GU34" s="144"/>
      <c r="GV34" s="144"/>
      <c r="GW34" s="144"/>
      <c r="GX34" s="144"/>
      <c r="GY34" s="144"/>
      <c r="GZ34" s="144"/>
      <c r="HA34" s="144"/>
      <c r="HB34" s="144"/>
      <c r="HC34" s="144"/>
      <c r="HD34" s="144"/>
      <c r="HE34" s="144"/>
      <c r="HF34" s="144"/>
      <c r="HG34" s="144"/>
      <c r="HH34" s="144"/>
      <c r="HI34" s="144"/>
      <c r="HJ34" s="144"/>
      <c r="HK34" s="144"/>
      <c r="HL34" s="144"/>
      <c r="HM34" s="144"/>
      <c r="HN34" s="144"/>
      <c r="HO34" s="144"/>
      <c r="HP34" s="144"/>
      <c r="HQ34" s="144"/>
      <c r="HR34" s="144"/>
      <c r="HS34" s="144"/>
      <c r="HT34" s="144"/>
      <c r="HU34" s="144"/>
      <c r="HV34" s="144"/>
      <c r="HW34" s="144"/>
      <c r="HX34" s="144"/>
      <c r="HY34" s="144"/>
      <c r="HZ34" s="144"/>
      <c r="IA34" s="144"/>
      <c r="IB34" s="144"/>
      <c r="IC34" s="144"/>
      <c r="ID34" s="144"/>
      <c r="IE34" s="144"/>
      <c r="IF34" s="144"/>
      <c r="IG34" s="144"/>
      <c r="IH34" s="144"/>
      <c r="II34" s="144"/>
      <c r="IJ34" s="144"/>
      <c r="IK34" s="144"/>
      <c r="IL34" s="144"/>
      <c r="IM34" s="144"/>
      <c r="IN34" s="144"/>
      <c r="IO34" s="144"/>
      <c r="IP34" s="144"/>
      <c r="IQ34" s="144"/>
      <c r="IR34" s="144"/>
      <c r="IS34" s="144"/>
      <c r="IT34" s="144"/>
      <c r="IU34" s="144"/>
      <c r="IV34" s="144"/>
      <c r="IW34" s="144"/>
      <c r="IX34" s="144"/>
      <c r="IY34" s="144"/>
      <c r="IZ34" s="144"/>
      <c r="JA34" s="144"/>
      <c r="JB34" s="144"/>
      <c r="JC34" s="144"/>
    </row>
    <row r="35" spans="1:263" s="190" customFormat="1" ht="27" hidden="1" customHeight="1" thickBot="1">
      <c r="A35" s="353" t="str">
        <f>CONCATENATE(B35,"_",C35,IF(D35="EUR","","_USD"))</f>
        <v>RLA_SPG510_GG1200_USD</v>
      </c>
      <c r="B35" s="354" t="str">
        <f>IF($H34="PG Total","*_SPG510",IF($H34="MgmtAdj.","RNS_SPG510",CONCATENATE($H34,"_SPG510")))</f>
        <v>RLA_SPG510</v>
      </c>
      <c r="C35" s="354" t="s">
        <v>80</v>
      </c>
      <c r="D35" s="354" t="s">
        <v>5</v>
      </c>
      <c r="E35" s="184"/>
      <c r="F35" s="436"/>
      <c r="G35" s="185"/>
      <c r="H35" s="443"/>
      <c r="I35" s="394" t="s">
        <v>5</v>
      </c>
      <c r="J35" s="186"/>
      <c r="K35" s="186"/>
      <c r="L35" s="210"/>
      <c r="M35" s="38"/>
      <c r="N35" s="177"/>
      <c r="O35" s="175"/>
      <c r="P35" s="177"/>
      <c r="Q35" s="175"/>
      <c r="R35" s="177"/>
      <c r="S35" s="175"/>
      <c r="T35" s="177"/>
      <c r="U35" s="175"/>
      <c r="V35" s="177"/>
      <c r="W35" s="176"/>
      <c r="X35" s="177"/>
      <c r="Y35" s="175"/>
      <c r="Z35" s="177"/>
      <c r="AA35" s="175"/>
      <c r="AB35" s="177"/>
      <c r="AC35" s="175"/>
      <c r="AD35" s="177"/>
      <c r="AE35" s="175"/>
      <c r="AF35" s="177"/>
      <c r="AG35" s="176"/>
      <c r="AH35" s="207"/>
      <c r="AI35" s="208"/>
      <c r="AJ35" s="207"/>
      <c r="AK35" s="208"/>
      <c r="AL35" s="207"/>
      <c r="AM35" s="208"/>
      <c r="AN35" s="207"/>
      <c r="AO35" s="208"/>
      <c r="AP35" s="207"/>
      <c r="AQ35" s="209"/>
      <c r="AR35" s="207"/>
      <c r="AS35" s="208"/>
      <c r="AT35" s="207"/>
      <c r="AU35" s="208"/>
      <c r="AV35" s="207"/>
      <c r="AW35" s="208"/>
      <c r="AX35" s="207"/>
      <c r="AY35" s="208"/>
      <c r="AZ35" s="207"/>
      <c r="BA35" s="136"/>
      <c r="BB35" s="207"/>
      <c r="BC35" s="208"/>
      <c r="BD35" s="207"/>
      <c r="BE35" s="208"/>
      <c r="BF35" s="207"/>
      <c r="BG35" s="208"/>
      <c r="BH35" s="207"/>
      <c r="BI35" s="208"/>
      <c r="BJ35" s="207"/>
      <c r="BK35" s="136"/>
      <c r="BL35" s="162"/>
      <c r="BM35" s="162"/>
      <c r="BN35" s="136"/>
      <c r="BO35" s="323">
        <f t="shared" si="17"/>
        <v>0</v>
      </c>
      <c r="BP35" s="136"/>
      <c r="BQ35" s="160"/>
      <c r="BR35" s="160"/>
      <c r="BS35" s="136"/>
      <c r="BT35" s="246"/>
      <c r="BU35" s="175"/>
      <c r="BV35" s="162"/>
      <c r="BW35" s="162"/>
      <c r="BX35" s="162"/>
      <c r="BY35" s="136"/>
      <c r="BZ35" s="323">
        <f t="shared" si="14"/>
        <v>0</v>
      </c>
      <c r="CA35" s="136"/>
      <c r="CB35" s="160"/>
      <c r="CC35" s="160"/>
      <c r="CD35" s="136"/>
      <c r="CE35" s="246"/>
      <c r="CF35" s="175"/>
      <c r="CG35" s="162"/>
      <c r="CH35" s="162"/>
      <c r="CI35" s="162"/>
      <c r="CJ35" s="136"/>
      <c r="CK35" s="323">
        <f t="shared" si="15"/>
        <v>0</v>
      </c>
      <c r="CL35" s="136"/>
      <c r="CM35" s="160"/>
      <c r="CN35" s="160"/>
      <c r="CO35" s="136"/>
      <c r="CP35" s="246"/>
      <c r="CQ35" s="175"/>
      <c r="CR35" s="162"/>
      <c r="CS35" s="162"/>
      <c r="CT35" s="162"/>
      <c r="CU35" s="136"/>
      <c r="CV35" s="323">
        <f t="shared" si="16"/>
        <v>0</v>
      </c>
      <c r="CW35" s="136"/>
      <c r="CX35" s="160"/>
      <c r="CY35" s="160"/>
      <c r="CZ35" s="140"/>
      <c r="DA35" s="246"/>
      <c r="DB35" s="175"/>
      <c r="DC35" s="323">
        <f>BO35+CV35+CK35+BZ35</f>
        <v>0</v>
      </c>
      <c r="DD35" s="136"/>
      <c r="DE35" s="160"/>
      <c r="DF35" s="187"/>
      <c r="DG35" s="175"/>
      <c r="DH35" s="246">
        <f t="shared" si="18"/>
        <v>0</v>
      </c>
      <c r="DI35" s="136"/>
      <c r="DJ35" s="136"/>
      <c r="DK35" s="255"/>
      <c r="DL35" s="255"/>
      <c r="DM35" s="136"/>
      <c r="DN35" s="256"/>
      <c r="DO35" s="136"/>
      <c r="DP35" s="255"/>
      <c r="DQ35" s="255"/>
      <c r="DR35" s="255"/>
      <c r="DS35" s="136"/>
      <c r="DT35" s="256"/>
      <c r="DU35" s="136"/>
      <c r="DV35" s="255"/>
      <c r="DW35" s="255"/>
      <c r="DX35" s="255"/>
      <c r="DY35" s="136"/>
      <c r="DZ35" s="256"/>
      <c r="EA35" s="136"/>
      <c r="EB35" s="255"/>
      <c r="EC35" s="255"/>
      <c r="ED35" s="255"/>
      <c r="EE35" s="136"/>
      <c r="EF35" s="256"/>
      <c r="EG35" s="136"/>
      <c r="EH35" s="256"/>
      <c r="EI35" s="136"/>
      <c r="EJ35" s="136"/>
      <c r="EK35" s="441"/>
      <c r="EL35" s="40"/>
      <c r="EM35" s="206"/>
      <c r="EN35" s="206"/>
      <c r="EO35" s="136"/>
      <c r="EP35" s="211">
        <v>0</v>
      </c>
      <c r="EQ35" s="136"/>
      <c r="ER35" s="160"/>
      <c r="ES35" s="187"/>
      <c r="ET35" s="136"/>
      <c r="EU35" s="177"/>
      <c r="EV35" s="175"/>
      <c r="EW35" s="212"/>
      <c r="EX35" s="212"/>
      <c r="EY35" s="212"/>
      <c r="EZ35" s="136"/>
      <c r="FA35" s="211">
        <v>0</v>
      </c>
      <c r="FB35" s="136"/>
      <c r="FC35" s="160"/>
      <c r="FD35" s="187"/>
      <c r="FE35" s="136"/>
      <c r="FF35" s="177"/>
      <c r="FG35" s="175"/>
      <c r="FH35" s="162"/>
      <c r="FI35" s="162"/>
      <c r="FJ35" s="162"/>
      <c r="FK35" s="136"/>
      <c r="FL35" s="211">
        <v>0</v>
      </c>
      <c r="FM35" s="136"/>
      <c r="FN35" s="160"/>
      <c r="FO35" s="187"/>
      <c r="FP35" s="136"/>
      <c r="FQ35" s="177"/>
      <c r="FR35" s="175"/>
      <c r="FS35" s="162"/>
      <c r="FT35" s="162"/>
      <c r="FU35" s="162"/>
      <c r="FV35" s="136"/>
      <c r="FW35" s="211">
        <v>0</v>
      </c>
      <c r="FX35" s="136"/>
      <c r="FY35" s="160"/>
      <c r="FZ35" s="187"/>
      <c r="GA35" s="140"/>
      <c r="GB35" s="177"/>
      <c r="GC35" s="175"/>
      <c r="GD35" s="211">
        <v>0</v>
      </c>
      <c r="GE35" s="175"/>
      <c r="GF35" s="177"/>
      <c r="GG35" s="189"/>
      <c r="GH35" s="189"/>
      <c r="GI35" s="189"/>
      <c r="GJ35" s="189"/>
      <c r="GK35" s="189"/>
      <c r="GL35" s="189"/>
      <c r="GM35" s="189"/>
      <c r="GN35" s="189"/>
      <c r="GO35" s="189"/>
      <c r="GP35" s="189"/>
      <c r="GQ35" s="189"/>
      <c r="GR35" s="189"/>
      <c r="GS35" s="189"/>
      <c r="GT35" s="189"/>
      <c r="GU35" s="189"/>
      <c r="GV35" s="189"/>
      <c r="GW35" s="189"/>
      <c r="GX35" s="189"/>
      <c r="GY35" s="189"/>
      <c r="GZ35" s="189"/>
      <c r="HA35" s="189"/>
      <c r="HB35" s="189"/>
      <c r="HC35" s="189"/>
      <c r="HD35" s="189"/>
      <c r="HE35" s="189"/>
      <c r="HF35" s="189"/>
      <c r="HG35" s="189"/>
      <c r="HH35" s="189"/>
      <c r="HI35" s="189"/>
      <c r="HJ35" s="189"/>
      <c r="HK35" s="189"/>
      <c r="HL35" s="189"/>
      <c r="HM35" s="189"/>
      <c r="HN35" s="189"/>
      <c r="HO35" s="189"/>
      <c r="HP35" s="189"/>
      <c r="HQ35" s="189"/>
      <c r="HR35" s="189"/>
      <c r="HS35" s="189"/>
      <c r="HT35" s="189"/>
      <c r="HU35" s="189"/>
      <c r="HV35" s="189"/>
      <c r="HW35" s="189"/>
      <c r="HX35" s="189"/>
      <c r="HY35" s="189"/>
      <c r="HZ35" s="189"/>
      <c r="IA35" s="189"/>
      <c r="IB35" s="189"/>
      <c r="IC35" s="189"/>
      <c r="ID35" s="189"/>
      <c r="IE35" s="189"/>
      <c r="IF35" s="189"/>
      <c r="IG35" s="189"/>
      <c r="IH35" s="189"/>
      <c r="II35" s="189"/>
      <c r="IJ35" s="189"/>
      <c r="IK35" s="189"/>
      <c r="IL35" s="189"/>
      <c r="IM35" s="189"/>
      <c r="IN35" s="189"/>
      <c r="IO35" s="189"/>
      <c r="IP35" s="189"/>
      <c r="IQ35" s="189"/>
      <c r="IR35" s="189"/>
      <c r="IS35" s="189"/>
      <c r="IT35" s="189"/>
      <c r="IU35" s="189"/>
      <c r="IV35" s="189"/>
      <c r="IW35" s="189"/>
      <c r="IX35" s="189"/>
      <c r="IY35" s="189"/>
      <c r="IZ35" s="189"/>
      <c r="JA35" s="189"/>
      <c r="JB35" s="189"/>
      <c r="JC35" s="189"/>
    </row>
    <row r="36" spans="1:263" s="14" customFormat="1" ht="5.0999999999999996" hidden="1" customHeight="1" thickBot="1">
      <c r="A36" s="353"/>
      <c r="B36" s="354"/>
      <c r="C36" s="354"/>
      <c r="D36" s="363"/>
      <c r="E36" s="13"/>
      <c r="F36" s="436"/>
      <c r="G36" s="15"/>
      <c r="H36" s="416"/>
      <c r="I36" s="293"/>
      <c r="J36" s="53"/>
      <c r="K36" s="53"/>
      <c r="L36" s="15"/>
      <c r="M36" s="2"/>
      <c r="N36" s="15"/>
      <c r="O36" s="2"/>
      <c r="P36" s="15"/>
      <c r="Q36" s="2"/>
      <c r="R36" s="15"/>
      <c r="S36" s="2"/>
      <c r="T36" s="15"/>
      <c r="U36" s="2"/>
      <c r="V36" s="15"/>
      <c r="W36" s="52"/>
      <c r="X36" s="15"/>
      <c r="Y36" s="2"/>
      <c r="Z36" s="15"/>
      <c r="AA36" s="2"/>
      <c r="AB36" s="15"/>
      <c r="AC36" s="2"/>
      <c r="AD36" s="15"/>
      <c r="AE36" s="2"/>
      <c r="AF36" s="15"/>
      <c r="AG36" s="52"/>
      <c r="AH36" s="15"/>
      <c r="AI36" s="2"/>
      <c r="AJ36" s="15"/>
      <c r="AK36" s="2"/>
      <c r="AL36" s="15"/>
      <c r="AM36" s="2"/>
      <c r="AN36" s="15"/>
      <c r="AO36" s="2"/>
      <c r="AP36" s="15"/>
      <c r="AQ36" s="52"/>
      <c r="AR36" s="15"/>
      <c r="AS36" s="2"/>
      <c r="AT36" s="15"/>
      <c r="AU36" s="2"/>
      <c r="AV36" s="15"/>
      <c r="AW36" s="2"/>
      <c r="AX36" s="15"/>
      <c r="AY36" s="2"/>
      <c r="AZ36" s="15"/>
      <c r="BA36" s="52"/>
      <c r="BB36" s="15"/>
      <c r="BC36" s="2"/>
      <c r="BD36" s="15"/>
      <c r="BE36" s="2"/>
      <c r="BF36" s="15"/>
      <c r="BG36" s="2"/>
      <c r="BH36" s="15"/>
      <c r="BI36" s="2"/>
      <c r="BJ36" s="15"/>
      <c r="BK36" s="52"/>
      <c r="BL36" s="15"/>
      <c r="BM36" s="15"/>
      <c r="BN36" s="52"/>
      <c r="BO36" s="119"/>
      <c r="BP36" s="52"/>
      <c r="BQ36" s="119"/>
      <c r="BR36" s="119"/>
      <c r="BS36" s="52"/>
      <c r="BT36" s="15"/>
      <c r="BU36" s="2"/>
      <c r="BV36" s="15"/>
      <c r="BW36" s="15"/>
      <c r="BX36" s="15"/>
      <c r="BY36" s="52"/>
      <c r="BZ36" s="119"/>
      <c r="CA36" s="52"/>
      <c r="CB36" s="119"/>
      <c r="CC36" s="119"/>
      <c r="CD36" s="52"/>
      <c r="CE36" s="15"/>
      <c r="CF36" s="2"/>
      <c r="CG36" s="15"/>
      <c r="CH36" s="15"/>
      <c r="CI36" s="15"/>
      <c r="CJ36" s="52"/>
      <c r="CK36" s="119"/>
      <c r="CL36" s="52"/>
      <c r="CM36" s="119"/>
      <c r="CN36" s="119"/>
      <c r="CO36" s="52"/>
      <c r="CP36" s="15"/>
      <c r="CQ36" s="2"/>
      <c r="CR36" s="15"/>
      <c r="CS36" s="15"/>
      <c r="CT36" s="15"/>
      <c r="CU36" s="52"/>
      <c r="CV36" s="119"/>
      <c r="CW36" s="52"/>
      <c r="CX36" s="119"/>
      <c r="CY36" s="119"/>
      <c r="CZ36" s="57"/>
      <c r="DA36" s="15"/>
      <c r="DB36" s="2"/>
      <c r="DC36" s="119"/>
      <c r="DD36" s="52"/>
      <c r="DE36" s="119"/>
      <c r="DF36" s="119"/>
      <c r="DG36" s="2"/>
      <c r="DH36" s="192"/>
      <c r="DI36" s="52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52"/>
      <c r="EJ36" s="52"/>
      <c r="EK36" s="201"/>
      <c r="EL36" s="4"/>
      <c r="EM36" s="15"/>
      <c r="EN36" s="15"/>
      <c r="EO36" s="52"/>
      <c r="EP36" s="119"/>
      <c r="EQ36" s="52"/>
      <c r="ER36" s="119"/>
      <c r="ES36" s="119"/>
      <c r="ET36" s="52"/>
      <c r="EU36" s="15"/>
      <c r="EV36" s="2"/>
      <c r="EW36" s="15"/>
      <c r="EX36" s="15"/>
      <c r="EY36" s="15"/>
      <c r="EZ36" s="52"/>
      <c r="FA36" s="119"/>
      <c r="FB36" s="52"/>
      <c r="FC36" s="119"/>
      <c r="FD36" s="119"/>
      <c r="FE36" s="52"/>
      <c r="FF36" s="15"/>
      <c r="FG36" s="2"/>
      <c r="FH36" s="15"/>
      <c r="FI36" s="15"/>
      <c r="FJ36" s="15"/>
      <c r="FK36" s="52"/>
      <c r="FL36" s="119"/>
      <c r="FM36" s="52"/>
      <c r="FN36" s="119"/>
      <c r="FO36" s="119"/>
      <c r="FP36" s="52"/>
      <c r="FQ36" s="15"/>
      <c r="FR36" s="2"/>
      <c r="FS36" s="15"/>
      <c r="FT36" s="15"/>
      <c r="FU36" s="15"/>
      <c r="FV36" s="52"/>
      <c r="FW36" s="119"/>
      <c r="FX36" s="52"/>
      <c r="FY36" s="119"/>
      <c r="FZ36" s="119"/>
      <c r="GA36" s="57"/>
      <c r="GB36" s="15"/>
      <c r="GC36" s="2"/>
      <c r="GD36" s="119"/>
      <c r="GE36" s="2"/>
      <c r="GF36" s="15"/>
      <c r="GG36" s="144"/>
      <c r="GH36" s="144"/>
      <c r="GI36" s="144"/>
      <c r="GJ36" s="144"/>
      <c r="GK36" s="144"/>
      <c r="GL36" s="144"/>
      <c r="GM36" s="144"/>
      <c r="GN36" s="144"/>
      <c r="GO36" s="144"/>
      <c r="GP36" s="144"/>
      <c r="GQ36" s="144"/>
      <c r="GR36" s="144"/>
      <c r="GS36" s="144"/>
      <c r="GT36" s="144"/>
      <c r="GU36" s="144"/>
      <c r="GV36" s="144"/>
      <c r="GW36" s="144"/>
      <c r="GX36" s="144"/>
      <c r="GY36" s="144"/>
      <c r="GZ36" s="144"/>
      <c r="HA36" s="144"/>
      <c r="HB36" s="144"/>
      <c r="HC36" s="144"/>
      <c r="HD36" s="144"/>
      <c r="HE36" s="144"/>
      <c r="HF36" s="144"/>
      <c r="HG36" s="144"/>
      <c r="HH36" s="144"/>
      <c r="HI36" s="144"/>
      <c r="HJ36" s="144"/>
      <c r="HK36" s="144"/>
      <c r="HL36" s="144"/>
      <c r="HM36" s="144"/>
      <c r="HN36" s="144"/>
      <c r="HO36" s="144"/>
      <c r="HP36" s="144"/>
      <c r="HQ36" s="144"/>
      <c r="HR36" s="144"/>
      <c r="HS36" s="144"/>
      <c r="HT36" s="144"/>
      <c r="HU36" s="144"/>
      <c r="HV36" s="144"/>
      <c r="HW36" s="144"/>
      <c r="HX36" s="144"/>
      <c r="HY36" s="144"/>
      <c r="HZ36" s="144"/>
      <c r="IA36" s="144"/>
      <c r="IB36" s="144"/>
      <c r="IC36" s="144"/>
      <c r="ID36" s="144"/>
      <c r="IE36" s="144"/>
      <c r="IF36" s="144"/>
      <c r="IG36" s="144"/>
      <c r="IH36" s="144"/>
      <c r="II36" s="144"/>
      <c r="IJ36" s="144"/>
      <c r="IK36" s="144"/>
      <c r="IL36" s="144"/>
      <c r="IM36" s="144"/>
      <c r="IN36" s="144"/>
      <c r="IO36" s="144"/>
      <c r="IP36" s="144"/>
      <c r="IQ36" s="144"/>
      <c r="IR36" s="144"/>
      <c r="IS36" s="144"/>
      <c r="IT36" s="144"/>
      <c r="IU36" s="144"/>
      <c r="IV36" s="144"/>
      <c r="IW36" s="144"/>
      <c r="IX36" s="144"/>
      <c r="IY36" s="144"/>
      <c r="IZ36" s="144"/>
      <c r="JA36" s="144"/>
      <c r="JB36" s="144"/>
      <c r="JC36" s="144"/>
    </row>
    <row r="37" spans="1:263" s="14" customFormat="1" ht="54" hidden="1" customHeight="1" thickBot="1">
      <c r="A37" s="353" t="str">
        <f>CONCATENATE(B37,"_",C37,IF(D37="EUR","","_USD"))</f>
        <v>REU_SPG510_GG1200</v>
      </c>
      <c r="B37" s="354" t="str">
        <f>IF($H37="PG Total","*_SPG510",IF($H37="MgmtAdj.","RNS_SPG510",CONCATENATE($H37,"_SPG510")))</f>
        <v>REU_SPG510</v>
      </c>
      <c r="C37" s="354" t="s">
        <v>80</v>
      </c>
      <c r="D37" s="354" t="s">
        <v>20</v>
      </c>
      <c r="E37" s="13"/>
      <c r="F37" s="436"/>
      <c r="G37" s="15"/>
      <c r="H37" s="417" t="s">
        <v>2</v>
      </c>
      <c r="I37" s="397"/>
      <c r="J37" s="53"/>
      <c r="K37" s="53"/>
      <c r="L37" s="74"/>
      <c r="M37" s="2"/>
      <c r="N37" s="75"/>
      <c r="O37" s="2"/>
      <c r="P37" s="75"/>
      <c r="Q37" s="2"/>
      <c r="R37" s="75"/>
      <c r="S37" s="2"/>
      <c r="T37" s="75"/>
      <c r="U37" s="2"/>
      <c r="V37" s="75"/>
      <c r="W37" s="52"/>
      <c r="X37" s="75"/>
      <c r="Y37" s="2"/>
      <c r="Z37" s="75"/>
      <c r="AA37" s="2"/>
      <c r="AB37" s="75"/>
      <c r="AC37" s="2"/>
      <c r="AD37" s="75"/>
      <c r="AE37" s="2"/>
      <c r="AF37" s="75"/>
      <c r="AG37" s="52"/>
      <c r="AH37" s="178"/>
      <c r="AI37" s="2"/>
      <c r="AJ37" s="178"/>
      <c r="AK37" s="2"/>
      <c r="AL37" s="76"/>
      <c r="AM37" s="2"/>
      <c r="AN37" s="76"/>
      <c r="AO37" s="2"/>
      <c r="AP37" s="76"/>
      <c r="AQ37" s="52"/>
      <c r="AR37" s="76"/>
      <c r="AS37" s="2"/>
      <c r="AT37" s="76"/>
      <c r="AU37" s="2"/>
      <c r="AV37" s="76"/>
      <c r="AW37" s="2"/>
      <c r="AX37" s="178"/>
      <c r="AY37" s="2"/>
      <c r="AZ37" s="76"/>
      <c r="BA37" s="52"/>
      <c r="BB37" s="76"/>
      <c r="BC37" s="2"/>
      <c r="BD37" s="76"/>
      <c r="BE37" s="2"/>
      <c r="BF37" s="76"/>
      <c r="BG37" s="2"/>
      <c r="BH37" s="178"/>
      <c r="BI37" s="2"/>
      <c r="BJ37" s="76"/>
      <c r="BK37" s="52"/>
      <c r="BL37" s="141"/>
      <c r="BM37" s="141"/>
      <c r="BN37" s="52"/>
      <c r="BO37" s="324">
        <f t="shared" ref="BO37" si="19">SUM(BL37:BM37)</f>
        <v>0</v>
      </c>
      <c r="BP37" s="52"/>
      <c r="BQ37" s="116">
        <f>EP37</f>
        <v>0</v>
      </c>
      <c r="BR37" s="116">
        <f>DN37</f>
        <v>0</v>
      </c>
      <c r="BS37" s="52"/>
      <c r="BT37" s="245"/>
      <c r="BU37" s="2"/>
      <c r="BV37" s="141"/>
      <c r="BW37" s="141"/>
      <c r="BX37" s="141"/>
      <c r="BY37" s="52"/>
      <c r="BZ37" s="324">
        <f t="shared" si="14"/>
        <v>0</v>
      </c>
      <c r="CA37" s="52"/>
      <c r="CB37" s="116">
        <f>FA37</f>
        <v>0</v>
      </c>
      <c r="CC37" s="116">
        <f>DT37</f>
        <v>0</v>
      </c>
      <c r="CD37" s="52"/>
      <c r="CE37" s="245"/>
      <c r="CF37" s="2"/>
      <c r="CG37" s="141"/>
      <c r="CH37" s="141"/>
      <c r="CI37" s="141"/>
      <c r="CJ37" s="52"/>
      <c r="CK37" s="324">
        <f t="shared" si="15"/>
        <v>0</v>
      </c>
      <c r="CL37" s="52"/>
      <c r="CM37" s="116">
        <f>FL37</f>
        <v>0</v>
      </c>
      <c r="CN37" s="116">
        <f>DZ37</f>
        <v>0</v>
      </c>
      <c r="CO37" s="52"/>
      <c r="CP37" s="245"/>
      <c r="CQ37" s="2"/>
      <c r="CR37" s="141"/>
      <c r="CS37" s="141"/>
      <c r="CT37" s="141"/>
      <c r="CU37" s="52"/>
      <c r="CV37" s="324">
        <f t="shared" si="16"/>
        <v>0</v>
      </c>
      <c r="CW37" s="52"/>
      <c r="CX37" s="116">
        <f>FW37</f>
        <v>0</v>
      </c>
      <c r="CY37" s="116">
        <f>EF37</f>
        <v>0</v>
      </c>
      <c r="CZ37" s="57"/>
      <c r="DA37" s="245"/>
      <c r="DB37" s="2"/>
      <c r="DC37" s="324">
        <f>BO37+CV37+CK37+BZ37</f>
        <v>0</v>
      </c>
      <c r="DD37" s="52"/>
      <c r="DE37" s="116">
        <f>GD37</f>
        <v>0</v>
      </c>
      <c r="DF37" s="116">
        <f>EH37</f>
        <v>0</v>
      </c>
      <c r="DG37" s="2"/>
      <c r="DH37" s="245">
        <f>BT37+CE37+CP37+DA37</f>
        <v>0</v>
      </c>
      <c r="DI37" s="52"/>
      <c r="DJ37" s="52"/>
      <c r="DK37" s="228">
        <f>BL37-EM37</f>
        <v>0</v>
      </c>
      <c r="DL37" s="228">
        <f>BM37-EN37</f>
        <v>0</v>
      </c>
      <c r="DM37" s="195"/>
      <c r="DN37" s="229">
        <f>BO37-EP37</f>
        <v>0</v>
      </c>
      <c r="DO37" s="195"/>
      <c r="DP37" s="228">
        <f>BV37-EW37</f>
        <v>0</v>
      </c>
      <c r="DQ37" s="228">
        <f>BW37-EX37</f>
        <v>0</v>
      </c>
      <c r="DR37" s="228">
        <f>BX37-EY37</f>
        <v>0</v>
      </c>
      <c r="DS37" s="195"/>
      <c r="DT37" s="229">
        <f>BZ37-FA37</f>
        <v>0</v>
      </c>
      <c r="DU37" s="195"/>
      <c r="DV37" s="228">
        <f>CG37-FH37</f>
        <v>0</v>
      </c>
      <c r="DW37" s="228">
        <f>CH37-FI37</f>
        <v>0</v>
      </c>
      <c r="DX37" s="228">
        <f>CI37-FJ37</f>
        <v>0</v>
      </c>
      <c r="DY37" s="195"/>
      <c r="DZ37" s="229">
        <f>CK37-FL37</f>
        <v>0</v>
      </c>
      <c r="EA37" s="195"/>
      <c r="EB37" s="228">
        <f>CR37-FS37</f>
        <v>0</v>
      </c>
      <c r="EC37" s="228">
        <f>CS37-FT37</f>
        <v>0</v>
      </c>
      <c r="ED37" s="228">
        <f>CT37-FU37</f>
        <v>0</v>
      </c>
      <c r="EE37" s="195"/>
      <c r="EF37" s="229">
        <f>CV37-FW37</f>
        <v>0</v>
      </c>
      <c r="EG37" s="195"/>
      <c r="EH37" s="229">
        <f>DC37-GD37</f>
        <v>0</v>
      </c>
      <c r="EI37" s="52"/>
      <c r="EJ37" s="52"/>
      <c r="EK37" s="291"/>
      <c r="EL37" s="4"/>
      <c r="EM37" s="171"/>
      <c r="EN37" s="171"/>
      <c r="EO37" s="52"/>
      <c r="EP37" s="147">
        <v>0</v>
      </c>
      <c r="EQ37" s="52"/>
      <c r="ER37" s="116">
        <v>0</v>
      </c>
      <c r="ES37" s="116">
        <v>0</v>
      </c>
      <c r="ET37" s="52"/>
      <c r="EU37" s="75"/>
      <c r="EV37" s="2"/>
      <c r="EW37" s="173"/>
      <c r="EX37" s="173"/>
      <c r="EY37" s="173"/>
      <c r="EZ37" s="52"/>
      <c r="FA37" s="147">
        <v>0</v>
      </c>
      <c r="FB37" s="52"/>
      <c r="FC37" s="116">
        <v>0</v>
      </c>
      <c r="FD37" s="116">
        <v>0</v>
      </c>
      <c r="FE37" s="52"/>
      <c r="FF37" s="75"/>
      <c r="FG37" s="2"/>
      <c r="FH37" s="141"/>
      <c r="FI37" s="141"/>
      <c r="FJ37" s="141"/>
      <c r="FK37" s="52"/>
      <c r="FL37" s="147">
        <v>0</v>
      </c>
      <c r="FM37" s="52"/>
      <c r="FN37" s="116">
        <v>0</v>
      </c>
      <c r="FO37" s="116">
        <v>0</v>
      </c>
      <c r="FP37" s="52"/>
      <c r="FQ37" s="75"/>
      <c r="FR37" s="2"/>
      <c r="FS37" s="141"/>
      <c r="FT37" s="141"/>
      <c r="FU37" s="141"/>
      <c r="FV37" s="52"/>
      <c r="FW37" s="147">
        <v>0</v>
      </c>
      <c r="FX37" s="52"/>
      <c r="FY37" s="116">
        <v>0</v>
      </c>
      <c r="FZ37" s="116">
        <v>0</v>
      </c>
      <c r="GA37" s="57"/>
      <c r="GB37" s="75"/>
      <c r="GC37" s="2"/>
      <c r="GD37" s="147">
        <v>0</v>
      </c>
      <c r="GE37" s="2"/>
      <c r="GF37" s="75">
        <v>0</v>
      </c>
      <c r="GG37" s="144">
        <v>0</v>
      </c>
      <c r="GH37" s="144"/>
      <c r="GI37" s="144"/>
      <c r="GJ37" s="144"/>
      <c r="GK37" s="144"/>
      <c r="GL37" s="144"/>
      <c r="GM37" s="144"/>
      <c r="GN37" s="144"/>
      <c r="GO37" s="144"/>
      <c r="GP37" s="144"/>
      <c r="GQ37" s="144"/>
      <c r="GR37" s="144"/>
      <c r="GS37" s="144"/>
      <c r="GT37" s="144"/>
      <c r="GU37" s="144"/>
      <c r="GV37" s="144"/>
      <c r="GW37" s="144"/>
      <c r="GX37" s="144"/>
      <c r="GY37" s="144"/>
      <c r="GZ37" s="144"/>
      <c r="HA37" s="144"/>
      <c r="HB37" s="144"/>
      <c r="HC37" s="144"/>
      <c r="HD37" s="144"/>
      <c r="HE37" s="144"/>
      <c r="HF37" s="144"/>
      <c r="HG37" s="144"/>
      <c r="HH37" s="144"/>
      <c r="HI37" s="144"/>
      <c r="HJ37" s="144"/>
      <c r="HK37" s="144"/>
      <c r="HL37" s="144"/>
      <c r="HM37" s="144"/>
      <c r="HN37" s="144"/>
      <c r="HO37" s="144"/>
      <c r="HP37" s="144"/>
      <c r="HQ37" s="144"/>
      <c r="HR37" s="144"/>
      <c r="HS37" s="144"/>
      <c r="HT37" s="144"/>
      <c r="HU37" s="144"/>
      <c r="HV37" s="144"/>
      <c r="HW37" s="144"/>
      <c r="HX37" s="144"/>
      <c r="HY37" s="144"/>
      <c r="HZ37" s="144"/>
      <c r="IA37" s="144"/>
      <c r="IB37" s="144"/>
      <c r="IC37" s="144"/>
      <c r="ID37" s="144"/>
      <c r="IE37" s="144"/>
      <c r="IF37" s="144"/>
      <c r="IG37" s="144"/>
      <c r="IH37" s="144"/>
      <c r="II37" s="144"/>
      <c r="IJ37" s="144"/>
      <c r="IK37" s="144"/>
      <c r="IL37" s="144"/>
      <c r="IM37" s="144"/>
      <c r="IN37" s="144"/>
      <c r="IO37" s="144"/>
      <c r="IP37" s="144"/>
      <c r="IQ37" s="144"/>
      <c r="IR37" s="144"/>
      <c r="IS37" s="144"/>
      <c r="IT37" s="144"/>
      <c r="IU37" s="144"/>
      <c r="IV37" s="144"/>
      <c r="IW37" s="144"/>
      <c r="IX37" s="144"/>
      <c r="IY37" s="144"/>
      <c r="IZ37" s="144"/>
      <c r="JA37" s="144"/>
      <c r="JB37" s="144"/>
      <c r="JC37" s="144"/>
    </row>
    <row r="38" spans="1:263" s="14" customFormat="1" ht="5.0999999999999996" customHeight="1" thickBot="1">
      <c r="A38" s="353"/>
      <c r="B38" s="354"/>
      <c r="C38" s="354"/>
      <c r="D38" s="363"/>
      <c r="E38" s="13"/>
      <c r="F38" s="436"/>
      <c r="G38" s="15"/>
      <c r="H38" s="418"/>
      <c r="I38" s="293"/>
      <c r="J38" s="53"/>
      <c r="K38" s="53"/>
      <c r="L38" s="15"/>
      <c r="M38" s="2"/>
      <c r="N38" s="15"/>
      <c r="O38" s="2"/>
      <c r="P38" s="15"/>
      <c r="Q38" s="2"/>
      <c r="R38" s="15"/>
      <c r="S38" s="2"/>
      <c r="T38" s="15"/>
      <c r="U38" s="2"/>
      <c r="V38" s="15"/>
      <c r="W38" s="52"/>
      <c r="X38" s="15"/>
      <c r="Y38" s="2"/>
      <c r="Z38" s="15"/>
      <c r="AA38" s="2"/>
      <c r="AB38" s="15"/>
      <c r="AC38" s="2"/>
      <c r="AD38" s="15"/>
      <c r="AE38" s="2"/>
      <c r="AF38" s="15"/>
      <c r="AG38" s="52"/>
      <c r="AH38" s="15"/>
      <c r="AI38" s="2"/>
      <c r="AJ38" s="15"/>
      <c r="AK38" s="2"/>
      <c r="AL38" s="15"/>
      <c r="AM38" s="2"/>
      <c r="AN38" s="15"/>
      <c r="AO38" s="2"/>
      <c r="AP38" s="15"/>
      <c r="AQ38" s="52"/>
      <c r="AR38" s="15"/>
      <c r="AS38" s="2"/>
      <c r="AT38" s="15"/>
      <c r="AU38" s="2"/>
      <c r="AV38" s="15"/>
      <c r="AW38" s="2"/>
      <c r="AX38" s="15"/>
      <c r="AY38" s="2"/>
      <c r="AZ38" s="15"/>
      <c r="BA38" s="52"/>
      <c r="BB38" s="15"/>
      <c r="BC38" s="2"/>
      <c r="BD38" s="15"/>
      <c r="BE38" s="2"/>
      <c r="BF38" s="15"/>
      <c r="BG38" s="2"/>
      <c r="BH38" s="15"/>
      <c r="BI38" s="2"/>
      <c r="BJ38" s="15"/>
      <c r="BK38" s="52"/>
      <c r="BL38" s="142"/>
      <c r="BM38" s="142"/>
      <c r="BN38" s="52"/>
      <c r="BO38" s="119"/>
      <c r="BP38" s="52"/>
      <c r="BQ38" s="119"/>
      <c r="BR38" s="119"/>
      <c r="BS38" s="52"/>
      <c r="BT38" s="15"/>
      <c r="BU38" s="2"/>
      <c r="BV38" s="142"/>
      <c r="BW38" s="142"/>
      <c r="BX38" s="142"/>
      <c r="BY38" s="52"/>
      <c r="BZ38" s="119"/>
      <c r="CA38" s="52"/>
      <c r="CB38" s="119"/>
      <c r="CC38" s="119"/>
      <c r="CD38" s="52"/>
      <c r="CE38" s="15"/>
      <c r="CF38" s="2"/>
      <c r="CG38" s="142"/>
      <c r="CH38" s="142"/>
      <c r="CI38" s="142"/>
      <c r="CJ38" s="52"/>
      <c r="CK38" s="119"/>
      <c r="CL38" s="52"/>
      <c r="CM38" s="119"/>
      <c r="CN38" s="119"/>
      <c r="CO38" s="52"/>
      <c r="CP38" s="15"/>
      <c r="CQ38" s="2"/>
      <c r="CR38" s="142"/>
      <c r="CS38" s="142"/>
      <c r="CT38" s="142"/>
      <c r="CU38" s="52"/>
      <c r="CV38" s="119"/>
      <c r="CW38" s="52"/>
      <c r="CX38" s="119"/>
      <c r="CY38" s="119"/>
      <c r="CZ38" s="57"/>
      <c r="DA38" s="15"/>
      <c r="DB38" s="2"/>
      <c r="DC38" s="119"/>
      <c r="DD38" s="52"/>
      <c r="DE38" s="119"/>
      <c r="DF38" s="119"/>
      <c r="DG38" s="2"/>
      <c r="DH38" s="192"/>
      <c r="DI38" s="52"/>
      <c r="DJ38" s="52"/>
      <c r="DK38" s="240"/>
      <c r="DL38" s="240"/>
      <c r="DM38" s="113"/>
      <c r="DN38" s="121"/>
      <c r="DO38" s="113"/>
      <c r="DP38" s="240"/>
      <c r="DQ38" s="240"/>
      <c r="DR38" s="240"/>
      <c r="DS38" s="113"/>
      <c r="DT38" s="121"/>
      <c r="DU38" s="113"/>
      <c r="DV38" s="240"/>
      <c r="DW38" s="240"/>
      <c r="DX38" s="240"/>
      <c r="DY38" s="113"/>
      <c r="DZ38" s="121"/>
      <c r="EA38" s="113"/>
      <c r="EB38" s="240"/>
      <c r="EC38" s="240"/>
      <c r="ED38" s="240"/>
      <c r="EE38" s="113"/>
      <c r="EF38" s="121"/>
      <c r="EG38" s="113"/>
      <c r="EH38" s="121"/>
      <c r="EI38" s="52"/>
      <c r="EJ38" s="52"/>
      <c r="EK38" s="201"/>
      <c r="EL38" s="4"/>
      <c r="EM38" s="15"/>
      <c r="EN38" s="15"/>
      <c r="EO38" s="52"/>
      <c r="EP38" s="119"/>
      <c r="EQ38" s="52"/>
      <c r="ER38" s="119"/>
      <c r="ES38" s="119"/>
      <c r="ET38" s="52"/>
      <c r="EU38" s="15"/>
      <c r="EV38" s="2"/>
      <c r="EW38" s="15"/>
      <c r="EX38" s="15"/>
      <c r="EY38" s="15"/>
      <c r="EZ38" s="52"/>
      <c r="FA38" s="119"/>
      <c r="FB38" s="52"/>
      <c r="FC38" s="119"/>
      <c r="FD38" s="119"/>
      <c r="FE38" s="52"/>
      <c r="FF38" s="15"/>
      <c r="FG38" s="2"/>
      <c r="FH38" s="142"/>
      <c r="FI38" s="142"/>
      <c r="FJ38" s="142"/>
      <c r="FK38" s="52"/>
      <c r="FL38" s="119"/>
      <c r="FM38" s="52"/>
      <c r="FN38" s="119"/>
      <c r="FO38" s="119"/>
      <c r="FP38" s="52"/>
      <c r="FQ38" s="15"/>
      <c r="FR38" s="2"/>
      <c r="FS38" s="142"/>
      <c r="FT38" s="142"/>
      <c r="FU38" s="142"/>
      <c r="FV38" s="52"/>
      <c r="FW38" s="119"/>
      <c r="FX38" s="52"/>
      <c r="FY38" s="119"/>
      <c r="FZ38" s="119"/>
      <c r="GA38" s="57"/>
      <c r="GB38" s="15"/>
      <c r="GC38" s="2"/>
      <c r="GD38" s="119"/>
      <c r="GE38" s="2"/>
      <c r="GF38" s="15"/>
      <c r="GG38" s="144"/>
      <c r="GH38" s="144"/>
      <c r="GI38" s="144"/>
      <c r="GJ38" s="144"/>
      <c r="GK38" s="144"/>
      <c r="GL38" s="144"/>
      <c r="GM38" s="144"/>
      <c r="GN38" s="144"/>
      <c r="GO38" s="144"/>
      <c r="GP38" s="144"/>
      <c r="GQ38" s="144"/>
      <c r="GR38" s="144"/>
      <c r="GS38" s="144"/>
      <c r="GT38" s="144"/>
      <c r="GU38" s="144"/>
      <c r="GV38" s="144"/>
      <c r="GW38" s="144"/>
      <c r="GX38" s="144"/>
      <c r="GY38" s="144"/>
      <c r="GZ38" s="144"/>
      <c r="HA38" s="144"/>
      <c r="HB38" s="144"/>
      <c r="HC38" s="144"/>
      <c r="HD38" s="144"/>
      <c r="HE38" s="144"/>
      <c r="HF38" s="144"/>
      <c r="HG38" s="144"/>
      <c r="HH38" s="144"/>
      <c r="HI38" s="144"/>
      <c r="HJ38" s="144"/>
      <c r="HK38" s="144"/>
      <c r="HL38" s="144"/>
      <c r="HM38" s="144"/>
      <c r="HN38" s="144"/>
      <c r="HO38" s="144"/>
      <c r="HP38" s="144"/>
      <c r="HQ38" s="144"/>
      <c r="HR38" s="144"/>
      <c r="HS38" s="144"/>
      <c r="HT38" s="144"/>
      <c r="HU38" s="144"/>
      <c r="HV38" s="144"/>
      <c r="HW38" s="144"/>
      <c r="HX38" s="144"/>
      <c r="HY38" s="144"/>
      <c r="HZ38" s="144"/>
      <c r="IA38" s="144"/>
      <c r="IB38" s="144"/>
      <c r="IC38" s="144"/>
      <c r="ID38" s="144"/>
      <c r="IE38" s="144"/>
      <c r="IF38" s="144"/>
      <c r="IG38" s="144"/>
      <c r="IH38" s="144"/>
      <c r="II38" s="144"/>
      <c r="IJ38" s="144"/>
      <c r="IK38" s="144"/>
      <c r="IL38" s="144"/>
      <c r="IM38" s="144"/>
      <c r="IN38" s="144"/>
      <c r="IO38" s="144"/>
      <c r="IP38" s="144"/>
      <c r="IQ38" s="144"/>
      <c r="IR38" s="144"/>
      <c r="IS38" s="144"/>
      <c r="IT38" s="144"/>
      <c r="IU38" s="144"/>
      <c r="IV38" s="144"/>
      <c r="IW38" s="144"/>
      <c r="IX38" s="144"/>
      <c r="IY38" s="144"/>
      <c r="IZ38" s="144"/>
      <c r="JA38" s="144"/>
      <c r="JB38" s="144"/>
      <c r="JC38" s="144"/>
    </row>
    <row r="39" spans="1:263" s="14" customFormat="1" ht="144" customHeight="1" thickBot="1">
      <c r="A39" s="353" t="str">
        <f>CONCATENATE(B39,"_",C39,IF(D39="EUR","","_USD"))</f>
        <v>RME_SPG510_GG1200</v>
      </c>
      <c r="B39" s="354" t="str">
        <f>IF($H39="PG Total","*_SPG510",IF($H39="MgmtAdj.","RNS_SPG510",CONCATENATE($H39,"_SPG510")))</f>
        <v>RME_SPG510</v>
      </c>
      <c r="C39" s="354" t="s">
        <v>80</v>
      </c>
      <c r="D39" s="354" t="s">
        <v>20</v>
      </c>
      <c r="E39" s="13"/>
      <c r="F39" s="436"/>
      <c r="G39" s="15"/>
      <c r="H39" s="417" t="s">
        <v>3</v>
      </c>
      <c r="I39" s="397"/>
      <c r="J39" s="53"/>
      <c r="K39" s="53"/>
      <c r="L39" s="74"/>
      <c r="M39" s="2"/>
      <c r="N39" s="75"/>
      <c r="O39" s="2"/>
      <c r="P39" s="75"/>
      <c r="Q39" s="2"/>
      <c r="R39" s="75"/>
      <c r="S39" s="2"/>
      <c r="T39" s="75"/>
      <c r="U39" s="2"/>
      <c r="V39" s="75"/>
      <c r="W39" s="52"/>
      <c r="X39" s="75"/>
      <c r="Y39" s="2"/>
      <c r="Z39" s="75"/>
      <c r="AA39" s="2"/>
      <c r="AB39" s="75"/>
      <c r="AC39" s="2"/>
      <c r="AD39" s="75"/>
      <c r="AE39" s="2"/>
      <c r="AF39" s="75"/>
      <c r="AG39" s="52"/>
      <c r="AH39" s="178"/>
      <c r="AI39" s="2"/>
      <c r="AJ39" s="178"/>
      <c r="AK39" s="2"/>
      <c r="AL39" s="76"/>
      <c r="AM39" s="2"/>
      <c r="AN39" s="76"/>
      <c r="AO39" s="2"/>
      <c r="AP39" s="76"/>
      <c r="AQ39" s="52"/>
      <c r="AR39" s="76"/>
      <c r="AS39" s="2"/>
      <c r="AT39" s="76"/>
      <c r="AU39" s="2"/>
      <c r="AV39" s="76"/>
      <c r="AW39" s="2"/>
      <c r="AX39" s="178"/>
      <c r="AY39" s="2"/>
      <c r="AZ39" s="76"/>
      <c r="BA39" s="52"/>
      <c r="BB39" s="76"/>
      <c r="BC39" s="2"/>
      <c r="BD39" s="76"/>
      <c r="BE39" s="2"/>
      <c r="BF39" s="76"/>
      <c r="BG39" s="2"/>
      <c r="BH39" s="178"/>
      <c r="BI39" s="2"/>
      <c r="BJ39" s="76"/>
      <c r="BK39" s="52"/>
      <c r="BL39" s="141"/>
      <c r="BM39" s="141"/>
      <c r="BN39" s="52"/>
      <c r="BO39" s="324">
        <f t="shared" ref="BO39" si="20">SUM(BL39:BM39)</f>
        <v>0</v>
      </c>
      <c r="BP39" s="52"/>
      <c r="BQ39" s="116">
        <f>EP39</f>
        <v>0</v>
      </c>
      <c r="BR39" s="116">
        <f>DN39</f>
        <v>0</v>
      </c>
      <c r="BS39" s="52"/>
      <c r="BT39" s="245"/>
      <c r="BU39" s="2"/>
      <c r="BV39" s="141"/>
      <c r="BW39" s="141"/>
      <c r="BX39" s="141"/>
      <c r="BY39" s="52"/>
      <c r="BZ39" s="324">
        <f t="shared" si="14"/>
        <v>0</v>
      </c>
      <c r="CA39" s="52"/>
      <c r="CB39" s="116">
        <f>FA39</f>
        <v>0</v>
      </c>
      <c r="CC39" s="116">
        <f>DT39</f>
        <v>0</v>
      </c>
      <c r="CD39" s="52"/>
      <c r="CE39" s="245"/>
      <c r="CF39" s="2"/>
      <c r="CG39" s="141"/>
      <c r="CH39" s="141"/>
      <c r="CI39" s="141"/>
      <c r="CJ39" s="52"/>
      <c r="CK39" s="324">
        <f t="shared" si="15"/>
        <v>0</v>
      </c>
      <c r="CL39" s="52"/>
      <c r="CM39" s="116">
        <f>FL39</f>
        <v>0</v>
      </c>
      <c r="CN39" s="116">
        <f>DZ39</f>
        <v>0</v>
      </c>
      <c r="CO39" s="52"/>
      <c r="CP39" s="245"/>
      <c r="CQ39" s="2"/>
      <c r="CR39" s="141"/>
      <c r="CS39" s="141"/>
      <c r="CT39" s="141"/>
      <c r="CU39" s="52"/>
      <c r="CV39" s="324">
        <f t="shared" si="16"/>
        <v>0</v>
      </c>
      <c r="CW39" s="52"/>
      <c r="CX39" s="116">
        <f>FW39</f>
        <v>0</v>
      </c>
      <c r="CY39" s="116">
        <f>EF39</f>
        <v>0</v>
      </c>
      <c r="CZ39" s="57"/>
      <c r="DA39" s="245"/>
      <c r="DB39" s="2"/>
      <c r="DC39" s="324">
        <f>BO39+CV39+CK39+BZ39</f>
        <v>0</v>
      </c>
      <c r="DD39" s="52"/>
      <c r="DE39" s="116">
        <f>GD39</f>
        <v>0</v>
      </c>
      <c r="DF39" s="116">
        <f>EH39</f>
        <v>0</v>
      </c>
      <c r="DG39" s="2"/>
      <c r="DH39" s="245">
        <f>BT39+CE39+CP39+DA39</f>
        <v>0</v>
      </c>
      <c r="DI39" s="52"/>
      <c r="DJ39" s="52"/>
      <c r="DK39" s="228">
        <f>BL39-EM39</f>
        <v>0</v>
      </c>
      <c r="DL39" s="228">
        <f>BM39-EN39</f>
        <v>0</v>
      </c>
      <c r="DM39" s="195"/>
      <c r="DN39" s="229">
        <f>BO39-EP39</f>
        <v>0</v>
      </c>
      <c r="DO39" s="195"/>
      <c r="DP39" s="228">
        <f>BV39-EW39</f>
        <v>0</v>
      </c>
      <c r="DQ39" s="228">
        <f>BW39-EX39</f>
        <v>0</v>
      </c>
      <c r="DR39" s="228">
        <f>BX39-EY39</f>
        <v>0</v>
      </c>
      <c r="DS39" s="195"/>
      <c r="DT39" s="229">
        <f>BZ39-FA39</f>
        <v>0</v>
      </c>
      <c r="DU39" s="195"/>
      <c r="DV39" s="228">
        <f>CG39-FH39</f>
        <v>0</v>
      </c>
      <c r="DW39" s="228">
        <f>CH39-FI39</f>
        <v>0</v>
      </c>
      <c r="DX39" s="228">
        <f>CI39-FJ39</f>
        <v>0</v>
      </c>
      <c r="DY39" s="195"/>
      <c r="DZ39" s="229">
        <f>CK39-FL39</f>
        <v>0</v>
      </c>
      <c r="EA39" s="195"/>
      <c r="EB39" s="228">
        <f>CR39-FS39</f>
        <v>0</v>
      </c>
      <c r="EC39" s="228">
        <f>CS39-FT39</f>
        <v>0</v>
      </c>
      <c r="ED39" s="228">
        <f>CT39-FU39</f>
        <v>0</v>
      </c>
      <c r="EE39" s="195"/>
      <c r="EF39" s="229">
        <f>CV39-FW39</f>
        <v>0</v>
      </c>
      <c r="EG39" s="195"/>
      <c r="EH39" s="229">
        <f>DC39-GD39</f>
        <v>0</v>
      </c>
      <c r="EI39" s="52"/>
      <c r="EJ39" s="52"/>
      <c r="EK39" s="429"/>
      <c r="EL39" s="4"/>
      <c r="EM39" s="171"/>
      <c r="EN39" s="171"/>
      <c r="EO39" s="52"/>
      <c r="EP39" s="147">
        <v>0</v>
      </c>
      <c r="EQ39" s="52"/>
      <c r="ER39" s="116">
        <v>0</v>
      </c>
      <c r="ES39" s="116">
        <v>0</v>
      </c>
      <c r="ET39" s="52"/>
      <c r="EU39" s="75"/>
      <c r="EV39" s="2"/>
      <c r="EW39" s="180"/>
      <c r="EX39" s="180"/>
      <c r="EY39" s="171"/>
      <c r="EZ39" s="52"/>
      <c r="FA39" s="147">
        <v>0</v>
      </c>
      <c r="FB39" s="52"/>
      <c r="FC39" s="116">
        <v>0</v>
      </c>
      <c r="FD39" s="116">
        <v>0</v>
      </c>
      <c r="FE39" s="52"/>
      <c r="FF39" s="75"/>
      <c r="FG39" s="2"/>
      <c r="FH39" s="141"/>
      <c r="FI39" s="141"/>
      <c r="FJ39" s="141"/>
      <c r="FK39" s="52"/>
      <c r="FL39" s="147">
        <v>0</v>
      </c>
      <c r="FM39" s="52"/>
      <c r="FN39" s="116">
        <v>0</v>
      </c>
      <c r="FO39" s="116">
        <v>0</v>
      </c>
      <c r="FP39" s="52"/>
      <c r="FQ39" s="75"/>
      <c r="FR39" s="2"/>
      <c r="FS39" s="141"/>
      <c r="FT39" s="141"/>
      <c r="FU39" s="141"/>
      <c r="FV39" s="52"/>
      <c r="FW39" s="147">
        <v>0</v>
      </c>
      <c r="FX39" s="52"/>
      <c r="FY39" s="116">
        <v>0</v>
      </c>
      <c r="FZ39" s="116">
        <v>0</v>
      </c>
      <c r="GA39" s="57"/>
      <c r="GB39" s="75"/>
      <c r="GC39" s="2"/>
      <c r="GD39" s="147">
        <v>0</v>
      </c>
      <c r="GE39" s="2"/>
      <c r="GF39" s="75">
        <v>0</v>
      </c>
      <c r="GG39" s="144">
        <v>0</v>
      </c>
      <c r="GH39" s="144"/>
      <c r="GI39" s="144"/>
      <c r="GJ39" s="144"/>
      <c r="GK39" s="144"/>
      <c r="GL39" s="144"/>
      <c r="GM39" s="144"/>
      <c r="GN39" s="144"/>
      <c r="GO39" s="144"/>
      <c r="GP39" s="144"/>
      <c r="GQ39" s="144"/>
      <c r="GR39" s="144"/>
      <c r="GS39" s="144"/>
      <c r="GT39" s="144"/>
      <c r="GU39" s="144"/>
      <c r="GV39" s="144"/>
      <c r="GW39" s="144"/>
      <c r="GX39" s="144"/>
      <c r="GY39" s="144"/>
      <c r="GZ39" s="144"/>
      <c r="HA39" s="144"/>
      <c r="HB39" s="144"/>
      <c r="HC39" s="144"/>
      <c r="HD39" s="144"/>
      <c r="HE39" s="144"/>
      <c r="HF39" s="144"/>
      <c r="HG39" s="144"/>
      <c r="HH39" s="144"/>
      <c r="HI39" s="144"/>
      <c r="HJ39" s="144"/>
      <c r="HK39" s="144"/>
      <c r="HL39" s="144"/>
      <c r="HM39" s="144"/>
      <c r="HN39" s="144"/>
      <c r="HO39" s="144"/>
      <c r="HP39" s="144"/>
      <c r="HQ39" s="144"/>
      <c r="HR39" s="144"/>
      <c r="HS39" s="144"/>
      <c r="HT39" s="144"/>
      <c r="HU39" s="144"/>
      <c r="HV39" s="144"/>
      <c r="HW39" s="144"/>
      <c r="HX39" s="144"/>
      <c r="HY39" s="144"/>
      <c r="HZ39" s="144"/>
      <c r="IA39" s="144"/>
      <c r="IB39" s="144"/>
      <c r="IC39" s="144"/>
      <c r="ID39" s="144"/>
      <c r="IE39" s="144"/>
      <c r="IF39" s="144"/>
      <c r="IG39" s="144"/>
      <c r="IH39" s="144"/>
      <c r="II39" s="144"/>
      <c r="IJ39" s="144"/>
      <c r="IK39" s="144"/>
      <c r="IL39" s="144"/>
      <c r="IM39" s="144"/>
      <c r="IN39" s="144"/>
      <c r="IO39" s="144"/>
      <c r="IP39" s="144"/>
      <c r="IQ39" s="144"/>
      <c r="IR39" s="144"/>
      <c r="IS39" s="144"/>
      <c r="IT39" s="144"/>
      <c r="IU39" s="144"/>
      <c r="IV39" s="144"/>
      <c r="IW39" s="144"/>
      <c r="IX39" s="144"/>
      <c r="IY39" s="144"/>
      <c r="IZ39" s="144"/>
      <c r="JA39" s="144"/>
      <c r="JB39" s="144"/>
      <c r="JC39" s="144"/>
    </row>
    <row r="40" spans="1:263" s="14" customFormat="1" ht="5.0999999999999996" customHeight="1">
      <c r="A40" s="353"/>
      <c r="B40" s="354"/>
      <c r="C40" s="354"/>
      <c r="D40" s="363"/>
      <c r="E40" s="13"/>
      <c r="F40" s="436"/>
      <c r="G40" s="15"/>
      <c r="H40" s="418"/>
      <c r="I40" s="293"/>
      <c r="J40" s="53"/>
      <c r="K40" s="53"/>
      <c r="L40" s="15"/>
      <c r="M40" s="2"/>
      <c r="N40" s="15"/>
      <c r="O40" s="2"/>
      <c r="P40" s="15"/>
      <c r="Q40" s="2"/>
      <c r="R40" s="15"/>
      <c r="S40" s="2"/>
      <c r="T40" s="15"/>
      <c r="U40" s="2"/>
      <c r="V40" s="15"/>
      <c r="W40" s="52"/>
      <c r="X40" s="15"/>
      <c r="Y40" s="2"/>
      <c r="Z40" s="15"/>
      <c r="AA40" s="2"/>
      <c r="AB40" s="15"/>
      <c r="AC40" s="2"/>
      <c r="AD40" s="15"/>
      <c r="AE40" s="2"/>
      <c r="AF40" s="15"/>
      <c r="AG40" s="52"/>
      <c r="AH40" s="15"/>
      <c r="AI40" s="2"/>
      <c r="AJ40" s="15"/>
      <c r="AK40" s="2"/>
      <c r="AL40" s="15"/>
      <c r="AM40" s="2"/>
      <c r="AN40" s="15"/>
      <c r="AO40" s="2"/>
      <c r="AP40" s="15"/>
      <c r="AQ40" s="52"/>
      <c r="AR40" s="15"/>
      <c r="AS40" s="2"/>
      <c r="AT40" s="15"/>
      <c r="AU40" s="2"/>
      <c r="AV40" s="15"/>
      <c r="AW40" s="2"/>
      <c r="AX40" s="15"/>
      <c r="AY40" s="2"/>
      <c r="AZ40" s="15"/>
      <c r="BA40" s="52"/>
      <c r="BB40" s="15"/>
      <c r="BC40" s="2"/>
      <c r="BD40" s="15"/>
      <c r="BE40" s="2"/>
      <c r="BF40" s="15"/>
      <c r="BG40" s="2"/>
      <c r="BH40" s="15"/>
      <c r="BI40" s="2"/>
      <c r="BJ40" s="15"/>
      <c r="BK40" s="52"/>
      <c r="BL40" s="142"/>
      <c r="BM40" s="142"/>
      <c r="BN40" s="52"/>
      <c r="BO40" s="119"/>
      <c r="BP40" s="52"/>
      <c r="BQ40" s="119"/>
      <c r="BR40" s="119"/>
      <c r="BS40" s="52"/>
      <c r="BT40" s="15"/>
      <c r="BU40" s="2"/>
      <c r="BV40" s="142"/>
      <c r="BW40" s="142"/>
      <c r="BX40" s="142"/>
      <c r="BY40" s="52"/>
      <c r="BZ40" s="119"/>
      <c r="CA40" s="52"/>
      <c r="CB40" s="119"/>
      <c r="CC40" s="119"/>
      <c r="CD40" s="52"/>
      <c r="CE40" s="15"/>
      <c r="CF40" s="2"/>
      <c r="CG40" s="142"/>
      <c r="CH40" s="142"/>
      <c r="CI40" s="142"/>
      <c r="CJ40" s="52"/>
      <c r="CK40" s="119"/>
      <c r="CL40" s="52"/>
      <c r="CM40" s="119"/>
      <c r="CN40" s="119"/>
      <c r="CO40" s="52"/>
      <c r="CP40" s="15"/>
      <c r="CQ40" s="2"/>
      <c r="CR40" s="142"/>
      <c r="CS40" s="142"/>
      <c r="CT40" s="142"/>
      <c r="CU40" s="52"/>
      <c r="CV40" s="119"/>
      <c r="CW40" s="52"/>
      <c r="CX40" s="119"/>
      <c r="CY40" s="119"/>
      <c r="CZ40" s="57"/>
      <c r="DA40" s="15"/>
      <c r="DB40" s="2"/>
      <c r="DC40" s="119"/>
      <c r="DD40" s="52"/>
      <c r="DE40" s="119"/>
      <c r="DF40" s="119"/>
      <c r="DG40" s="2"/>
      <c r="DH40" s="192"/>
      <c r="DI40" s="52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52"/>
      <c r="EJ40" s="52"/>
      <c r="EK40" s="201"/>
      <c r="EL40" s="4"/>
      <c r="EM40" s="15"/>
      <c r="EN40" s="15"/>
      <c r="EO40" s="52"/>
      <c r="EP40" s="119"/>
      <c r="EQ40" s="52"/>
      <c r="ER40" s="119"/>
      <c r="ES40" s="119"/>
      <c r="ET40" s="52"/>
      <c r="EU40" s="15"/>
      <c r="EV40" s="2"/>
      <c r="EW40" s="15"/>
      <c r="EX40" s="15"/>
      <c r="EY40" s="15"/>
      <c r="EZ40" s="52"/>
      <c r="FA40" s="119"/>
      <c r="FB40" s="52"/>
      <c r="FC40" s="119"/>
      <c r="FD40" s="119"/>
      <c r="FE40" s="52"/>
      <c r="FF40" s="15"/>
      <c r="FG40" s="2"/>
      <c r="FH40" s="142"/>
      <c r="FI40" s="142"/>
      <c r="FJ40" s="142"/>
      <c r="FK40" s="52"/>
      <c r="FL40" s="119"/>
      <c r="FM40" s="52"/>
      <c r="FN40" s="119"/>
      <c r="FO40" s="119"/>
      <c r="FP40" s="52"/>
      <c r="FQ40" s="15"/>
      <c r="FR40" s="2"/>
      <c r="FS40" s="142"/>
      <c r="FT40" s="142"/>
      <c r="FU40" s="142"/>
      <c r="FV40" s="52"/>
      <c r="FW40" s="119"/>
      <c r="FX40" s="52"/>
      <c r="FY40" s="119"/>
      <c r="FZ40" s="119"/>
      <c r="GA40" s="57"/>
      <c r="GB40" s="15"/>
      <c r="GC40" s="2"/>
      <c r="GD40" s="119"/>
      <c r="GE40" s="2"/>
      <c r="GF40" s="15"/>
      <c r="GG40" s="144"/>
      <c r="GH40" s="144"/>
      <c r="GI40" s="144"/>
      <c r="GJ40" s="144"/>
      <c r="GK40" s="144"/>
      <c r="GL40" s="144"/>
      <c r="GM40" s="144"/>
      <c r="GN40" s="144"/>
      <c r="GO40" s="144"/>
      <c r="GP40" s="144"/>
      <c r="GQ40" s="144"/>
      <c r="GR40" s="144"/>
      <c r="GS40" s="144"/>
      <c r="GT40" s="144"/>
      <c r="GU40" s="144"/>
      <c r="GV40" s="144"/>
      <c r="GW40" s="144"/>
      <c r="GX40" s="144"/>
      <c r="GY40" s="144"/>
      <c r="GZ40" s="144"/>
      <c r="HA40" s="144"/>
      <c r="HB40" s="144"/>
      <c r="HC40" s="144"/>
      <c r="HD40" s="144"/>
      <c r="HE40" s="144"/>
      <c r="HF40" s="144"/>
      <c r="HG40" s="144"/>
      <c r="HH40" s="144"/>
      <c r="HI40" s="144"/>
      <c r="HJ40" s="144"/>
      <c r="HK40" s="144"/>
      <c r="HL40" s="144"/>
      <c r="HM40" s="144"/>
      <c r="HN40" s="144"/>
      <c r="HO40" s="144"/>
      <c r="HP40" s="144"/>
      <c r="HQ40" s="144"/>
      <c r="HR40" s="144"/>
      <c r="HS40" s="144"/>
      <c r="HT40" s="144"/>
      <c r="HU40" s="144"/>
      <c r="HV40" s="144"/>
      <c r="HW40" s="144"/>
      <c r="HX40" s="144"/>
      <c r="HY40" s="144"/>
      <c r="HZ40" s="144"/>
      <c r="IA40" s="144"/>
      <c r="IB40" s="144"/>
      <c r="IC40" s="144"/>
      <c r="ID40" s="144"/>
      <c r="IE40" s="144"/>
      <c r="IF40" s="144"/>
      <c r="IG40" s="144"/>
      <c r="IH40" s="144"/>
      <c r="II40" s="144"/>
      <c r="IJ40" s="144"/>
      <c r="IK40" s="144"/>
      <c r="IL40" s="144"/>
      <c r="IM40" s="144"/>
      <c r="IN40" s="144"/>
      <c r="IO40" s="144"/>
      <c r="IP40" s="144"/>
      <c r="IQ40" s="144"/>
      <c r="IR40" s="144"/>
      <c r="IS40" s="144"/>
      <c r="IT40" s="144"/>
      <c r="IU40" s="144"/>
      <c r="IV40" s="144"/>
      <c r="IW40" s="144"/>
      <c r="IX40" s="144"/>
      <c r="IY40" s="144"/>
      <c r="IZ40" s="144"/>
      <c r="JA40" s="144"/>
      <c r="JB40" s="144"/>
      <c r="JC40" s="144"/>
    </row>
    <row r="41" spans="1:263" s="14" customFormat="1" ht="54" hidden="1" customHeight="1" thickBot="1">
      <c r="A41" s="353" t="str">
        <f>CONCATENATE(B41,"_",C41,IF(D41="EUR","","_USD"))</f>
        <v>RAS_SPG510_GG1200</v>
      </c>
      <c r="B41" s="354" t="str">
        <f>IF($H41="PG Total","*_SPG510",IF($H41="MgmtAdj.","RNS_SPG510",CONCATENATE($H41,"_SPG510")))</f>
        <v>RAS_SPG510</v>
      </c>
      <c r="C41" s="354" t="s">
        <v>80</v>
      </c>
      <c r="D41" s="354" t="s">
        <v>20</v>
      </c>
      <c r="E41" s="13"/>
      <c r="F41" s="436"/>
      <c r="G41" s="15"/>
      <c r="H41" s="417" t="s">
        <v>4</v>
      </c>
      <c r="I41" s="397"/>
      <c r="J41" s="53"/>
      <c r="K41" s="53"/>
      <c r="L41" s="74"/>
      <c r="M41" s="2"/>
      <c r="N41" s="75"/>
      <c r="O41" s="2"/>
      <c r="P41" s="75"/>
      <c r="Q41" s="2"/>
      <c r="R41" s="75"/>
      <c r="S41" s="2"/>
      <c r="T41" s="75"/>
      <c r="U41" s="2"/>
      <c r="V41" s="75"/>
      <c r="W41" s="52"/>
      <c r="X41" s="75"/>
      <c r="Y41" s="2"/>
      <c r="Z41" s="75"/>
      <c r="AA41" s="2"/>
      <c r="AB41" s="75"/>
      <c r="AC41" s="2"/>
      <c r="AD41" s="75"/>
      <c r="AE41" s="2"/>
      <c r="AF41" s="75"/>
      <c r="AG41" s="52"/>
      <c r="AH41" s="178"/>
      <c r="AI41" s="2"/>
      <c r="AJ41" s="178"/>
      <c r="AK41" s="2"/>
      <c r="AL41" s="76"/>
      <c r="AM41" s="2"/>
      <c r="AN41" s="76"/>
      <c r="AO41" s="2"/>
      <c r="AP41" s="76"/>
      <c r="AQ41" s="52"/>
      <c r="AR41" s="76"/>
      <c r="AS41" s="2"/>
      <c r="AT41" s="76"/>
      <c r="AU41" s="2"/>
      <c r="AV41" s="76"/>
      <c r="AW41" s="2"/>
      <c r="AX41" s="178"/>
      <c r="AY41" s="2"/>
      <c r="AZ41" s="76"/>
      <c r="BA41" s="52"/>
      <c r="BB41" s="76"/>
      <c r="BC41" s="2"/>
      <c r="BD41" s="76"/>
      <c r="BE41" s="2"/>
      <c r="BF41" s="76"/>
      <c r="BG41" s="2"/>
      <c r="BH41" s="178"/>
      <c r="BI41" s="2"/>
      <c r="BJ41" s="76"/>
      <c r="BK41" s="52"/>
      <c r="BL41" s="141"/>
      <c r="BM41" s="141"/>
      <c r="BN41" s="52"/>
      <c r="BO41" s="324">
        <f t="shared" ref="BO41" si="21">SUM(BL41:BM41)</f>
        <v>0</v>
      </c>
      <c r="BP41" s="52"/>
      <c r="BQ41" s="116">
        <f>EP41</f>
        <v>0</v>
      </c>
      <c r="BR41" s="116">
        <f>DN41</f>
        <v>0</v>
      </c>
      <c r="BS41" s="52"/>
      <c r="BT41" s="245"/>
      <c r="BU41" s="2"/>
      <c r="BV41" s="141"/>
      <c r="BW41" s="141"/>
      <c r="BX41" s="141"/>
      <c r="BY41" s="52"/>
      <c r="BZ41" s="324">
        <f t="shared" si="14"/>
        <v>0</v>
      </c>
      <c r="CA41" s="52"/>
      <c r="CB41" s="116">
        <f>FA41</f>
        <v>0</v>
      </c>
      <c r="CC41" s="116">
        <f>DT41</f>
        <v>0</v>
      </c>
      <c r="CD41" s="52"/>
      <c r="CE41" s="245"/>
      <c r="CF41" s="2"/>
      <c r="CG41" s="141"/>
      <c r="CH41" s="141"/>
      <c r="CI41" s="141"/>
      <c r="CJ41" s="52"/>
      <c r="CK41" s="324">
        <f t="shared" si="15"/>
        <v>0</v>
      </c>
      <c r="CL41" s="52"/>
      <c r="CM41" s="116">
        <f>FL41</f>
        <v>0</v>
      </c>
      <c r="CN41" s="116">
        <f>DZ41</f>
        <v>0</v>
      </c>
      <c r="CO41" s="52"/>
      <c r="CP41" s="245"/>
      <c r="CQ41" s="2"/>
      <c r="CR41" s="141"/>
      <c r="CS41" s="141"/>
      <c r="CT41" s="141"/>
      <c r="CU41" s="52"/>
      <c r="CV41" s="324">
        <f t="shared" si="16"/>
        <v>0</v>
      </c>
      <c r="CW41" s="52"/>
      <c r="CX41" s="116">
        <f>FW41</f>
        <v>0</v>
      </c>
      <c r="CY41" s="116">
        <f>EF41</f>
        <v>0</v>
      </c>
      <c r="CZ41" s="57"/>
      <c r="DA41" s="245"/>
      <c r="DB41" s="2"/>
      <c r="DC41" s="324">
        <f>BO41+CV41+CK41+BZ41</f>
        <v>0</v>
      </c>
      <c r="DD41" s="52"/>
      <c r="DE41" s="116">
        <f>GD41</f>
        <v>0</v>
      </c>
      <c r="DF41" s="116">
        <f>EH41</f>
        <v>0</v>
      </c>
      <c r="DG41" s="2"/>
      <c r="DH41" s="245">
        <f>BT41+CE41+CP41+DA41</f>
        <v>0</v>
      </c>
      <c r="DI41" s="52"/>
      <c r="DJ41" s="52"/>
      <c r="DK41" s="228">
        <f>BL41-EM41</f>
        <v>0</v>
      </c>
      <c r="DL41" s="228">
        <f>BM41-EN41</f>
        <v>0</v>
      </c>
      <c r="DM41" s="195"/>
      <c r="DN41" s="229">
        <f>BO41-EP41</f>
        <v>0</v>
      </c>
      <c r="DO41" s="195"/>
      <c r="DP41" s="228">
        <f>BV41-EW41</f>
        <v>0</v>
      </c>
      <c r="DQ41" s="228">
        <f>BW41-EX41</f>
        <v>0</v>
      </c>
      <c r="DR41" s="228">
        <f>BX41-EY41</f>
        <v>0</v>
      </c>
      <c r="DS41" s="195"/>
      <c r="DT41" s="229">
        <f>BZ41-FA41</f>
        <v>0</v>
      </c>
      <c r="DU41" s="195"/>
      <c r="DV41" s="228">
        <f>CG41-FH41</f>
        <v>0</v>
      </c>
      <c r="DW41" s="228">
        <f>CH41-FI41</f>
        <v>0</v>
      </c>
      <c r="DX41" s="228">
        <f>CI41-FJ41</f>
        <v>0</v>
      </c>
      <c r="DY41" s="195"/>
      <c r="DZ41" s="229">
        <f>CK41-FL41</f>
        <v>0</v>
      </c>
      <c r="EA41" s="195"/>
      <c r="EB41" s="228">
        <f>CR41-FS41</f>
        <v>0</v>
      </c>
      <c r="EC41" s="228">
        <f>CS41-FT41</f>
        <v>0</v>
      </c>
      <c r="ED41" s="228">
        <f>CT41-FU41</f>
        <v>0</v>
      </c>
      <c r="EE41" s="195"/>
      <c r="EF41" s="229">
        <f>CV41-FW41</f>
        <v>0</v>
      </c>
      <c r="EG41" s="195"/>
      <c r="EH41" s="229">
        <f>DC41-GD41</f>
        <v>0</v>
      </c>
      <c r="EI41" s="52"/>
      <c r="EJ41" s="52"/>
      <c r="EK41" s="291"/>
      <c r="EL41" s="4"/>
      <c r="EM41" s="171"/>
      <c r="EN41" s="171"/>
      <c r="EO41" s="52"/>
      <c r="EP41" s="147">
        <v>0</v>
      </c>
      <c r="EQ41" s="52"/>
      <c r="ER41" s="116">
        <v>0</v>
      </c>
      <c r="ES41" s="116">
        <v>0</v>
      </c>
      <c r="ET41" s="52"/>
      <c r="EU41" s="75"/>
      <c r="EV41" s="2"/>
      <c r="EW41" s="180"/>
      <c r="EX41" s="180"/>
      <c r="EY41" s="180"/>
      <c r="EZ41" s="52"/>
      <c r="FA41" s="147">
        <v>0</v>
      </c>
      <c r="FB41" s="52"/>
      <c r="FC41" s="116">
        <v>0</v>
      </c>
      <c r="FD41" s="116">
        <v>0</v>
      </c>
      <c r="FE41" s="52"/>
      <c r="FF41" s="75"/>
      <c r="FG41" s="2"/>
      <c r="FH41" s="141"/>
      <c r="FI41" s="141"/>
      <c r="FJ41" s="141"/>
      <c r="FK41" s="52"/>
      <c r="FL41" s="147">
        <v>0</v>
      </c>
      <c r="FM41" s="52"/>
      <c r="FN41" s="116">
        <v>0</v>
      </c>
      <c r="FO41" s="116">
        <v>0</v>
      </c>
      <c r="FP41" s="52"/>
      <c r="FQ41" s="75"/>
      <c r="FR41" s="2"/>
      <c r="FS41" s="141"/>
      <c r="FT41" s="141"/>
      <c r="FU41" s="141"/>
      <c r="FV41" s="52"/>
      <c r="FW41" s="147">
        <v>0</v>
      </c>
      <c r="FX41" s="52"/>
      <c r="FY41" s="116">
        <v>0</v>
      </c>
      <c r="FZ41" s="116">
        <v>0</v>
      </c>
      <c r="GA41" s="57"/>
      <c r="GB41" s="75"/>
      <c r="GC41" s="2"/>
      <c r="GD41" s="147">
        <v>0</v>
      </c>
      <c r="GE41" s="2"/>
      <c r="GF41" s="75">
        <v>0</v>
      </c>
      <c r="GG41" s="144">
        <v>0</v>
      </c>
      <c r="GH41" s="144"/>
      <c r="GI41" s="144"/>
      <c r="GJ41" s="144"/>
      <c r="GK41" s="144"/>
      <c r="GL41" s="144"/>
      <c r="GM41" s="144"/>
      <c r="GN41" s="144"/>
      <c r="GO41" s="144"/>
      <c r="GP41" s="144"/>
      <c r="GQ41" s="144"/>
      <c r="GR41" s="144"/>
      <c r="GS41" s="144"/>
      <c r="GT41" s="144"/>
      <c r="GU41" s="144"/>
      <c r="GV41" s="144"/>
      <c r="GW41" s="144"/>
      <c r="GX41" s="144"/>
      <c r="GY41" s="144"/>
      <c r="GZ41" s="144"/>
      <c r="HA41" s="144"/>
      <c r="HB41" s="144"/>
      <c r="HC41" s="144"/>
      <c r="HD41" s="144"/>
      <c r="HE41" s="144"/>
      <c r="HF41" s="144"/>
      <c r="HG41" s="144"/>
      <c r="HH41" s="144"/>
      <c r="HI41" s="144"/>
      <c r="HJ41" s="144"/>
      <c r="HK41" s="144"/>
      <c r="HL41" s="144"/>
      <c r="HM41" s="144"/>
      <c r="HN41" s="144"/>
      <c r="HO41" s="144"/>
      <c r="HP41" s="144"/>
      <c r="HQ41" s="144"/>
      <c r="HR41" s="144"/>
      <c r="HS41" s="144"/>
      <c r="HT41" s="144"/>
      <c r="HU41" s="144"/>
      <c r="HV41" s="144"/>
      <c r="HW41" s="144"/>
      <c r="HX41" s="144"/>
      <c r="HY41" s="144"/>
      <c r="HZ41" s="144"/>
      <c r="IA41" s="144"/>
      <c r="IB41" s="144"/>
      <c r="IC41" s="144"/>
      <c r="ID41" s="144"/>
      <c r="IE41" s="144"/>
      <c r="IF41" s="144"/>
      <c r="IG41" s="144"/>
      <c r="IH41" s="144"/>
      <c r="II41" s="144"/>
      <c r="IJ41" s="144"/>
      <c r="IK41" s="144"/>
      <c r="IL41" s="144"/>
      <c r="IM41" s="144"/>
      <c r="IN41" s="144"/>
      <c r="IO41" s="144"/>
      <c r="IP41" s="144"/>
      <c r="IQ41" s="144"/>
      <c r="IR41" s="144"/>
      <c r="IS41" s="144"/>
      <c r="IT41" s="144"/>
      <c r="IU41" s="144"/>
      <c r="IV41" s="144"/>
      <c r="IW41" s="144"/>
      <c r="IX41" s="144"/>
      <c r="IY41" s="144"/>
      <c r="IZ41" s="144"/>
      <c r="JA41" s="144"/>
      <c r="JB41" s="144"/>
      <c r="JC41" s="144"/>
    </row>
    <row r="42" spans="1:263" s="14" customFormat="1" ht="5.0999999999999996" hidden="1" customHeight="1" thickBot="1">
      <c r="A42" s="353"/>
      <c r="B42" s="354"/>
      <c r="C42" s="354"/>
      <c r="D42" s="363"/>
      <c r="E42" s="13"/>
      <c r="F42" s="436"/>
      <c r="G42" s="15"/>
      <c r="H42" s="418"/>
      <c r="I42" s="293"/>
      <c r="J42" s="53"/>
      <c r="K42" s="53"/>
      <c r="L42" s="15"/>
      <c r="M42" s="2"/>
      <c r="N42" s="15"/>
      <c r="O42" s="2"/>
      <c r="P42" s="15"/>
      <c r="Q42" s="2"/>
      <c r="R42" s="15"/>
      <c r="S42" s="2"/>
      <c r="T42" s="15"/>
      <c r="U42" s="2"/>
      <c r="V42" s="15"/>
      <c r="W42" s="52"/>
      <c r="X42" s="15"/>
      <c r="Y42" s="2"/>
      <c r="Z42" s="15"/>
      <c r="AA42" s="2"/>
      <c r="AB42" s="15"/>
      <c r="AC42" s="2"/>
      <c r="AD42" s="15"/>
      <c r="AE42" s="2"/>
      <c r="AF42" s="15"/>
      <c r="AG42" s="52"/>
      <c r="AH42" s="15"/>
      <c r="AI42" s="2"/>
      <c r="AJ42" s="15"/>
      <c r="AK42" s="2"/>
      <c r="AL42" s="15"/>
      <c r="AM42" s="2"/>
      <c r="AN42" s="15"/>
      <c r="AO42" s="2"/>
      <c r="AP42" s="15"/>
      <c r="AQ42" s="52"/>
      <c r="AR42" s="15"/>
      <c r="AS42" s="2"/>
      <c r="AT42" s="15"/>
      <c r="AU42" s="2"/>
      <c r="AV42" s="15"/>
      <c r="AW42" s="2"/>
      <c r="AX42" s="15"/>
      <c r="AY42" s="2"/>
      <c r="AZ42" s="15"/>
      <c r="BA42" s="52"/>
      <c r="BB42" s="15"/>
      <c r="BC42" s="2"/>
      <c r="BD42" s="15"/>
      <c r="BE42" s="2"/>
      <c r="BF42" s="15"/>
      <c r="BG42" s="2"/>
      <c r="BH42" s="15"/>
      <c r="BI42" s="2"/>
      <c r="BJ42" s="15"/>
      <c r="BK42" s="52"/>
      <c r="BL42" s="142"/>
      <c r="BM42" s="142"/>
      <c r="BN42" s="52"/>
      <c r="BO42" s="119"/>
      <c r="BP42" s="52"/>
      <c r="BQ42" s="119"/>
      <c r="BR42" s="119"/>
      <c r="BS42" s="52"/>
      <c r="BT42" s="15"/>
      <c r="BU42" s="2"/>
      <c r="BV42" s="142"/>
      <c r="BW42" s="142"/>
      <c r="BX42" s="142"/>
      <c r="BY42" s="52"/>
      <c r="BZ42" s="119"/>
      <c r="CA42" s="52"/>
      <c r="CB42" s="119"/>
      <c r="CC42" s="119"/>
      <c r="CD42" s="52"/>
      <c r="CE42" s="15"/>
      <c r="CF42" s="2"/>
      <c r="CG42" s="142"/>
      <c r="CH42" s="142"/>
      <c r="CI42" s="142"/>
      <c r="CJ42" s="52"/>
      <c r="CK42" s="119"/>
      <c r="CL42" s="52"/>
      <c r="CM42" s="119"/>
      <c r="CN42" s="119"/>
      <c r="CO42" s="52"/>
      <c r="CP42" s="15"/>
      <c r="CQ42" s="2"/>
      <c r="CR42" s="142"/>
      <c r="CS42" s="142"/>
      <c r="CT42" s="142"/>
      <c r="CU42" s="52"/>
      <c r="CV42" s="119"/>
      <c r="CW42" s="52"/>
      <c r="CX42" s="119"/>
      <c r="CY42" s="119"/>
      <c r="CZ42" s="57"/>
      <c r="DA42" s="15"/>
      <c r="DB42" s="2"/>
      <c r="DC42" s="119"/>
      <c r="DD42" s="52"/>
      <c r="DE42" s="119"/>
      <c r="DF42" s="119"/>
      <c r="DG42" s="2"/>
      <c r="DH42" s="192"/>
      <c r="DI42" s="52"/>
      <c r="DJ42" s="52"/>
      <c r="DK42" s="240"/>
      <c r="DL42" s="240"/>
      <c r="DM42" s="113"/>
      <c r="DN42" s="121"/>
      <c r="DO42" s="113"/>
      <c r="DP42" s="240"/>
      <c r="DQ42" s="240"/>
      <c r="DR42" s="240"/>
      <c r="DS42" s="113"/>
      <c r="DT42" s="121"/>
      <c r="DU42" s="113"/>
      <c r="DV42" s="240"/>
      <c r="DW42" s="240"/>
      <c r="DX42" s="240"/>
      <c r="DY42" s="113"/>
      <c r="DZ42" s="121"/>
      <c r="EA42" s="113"/>
      <c r="EB42" s="240"/>
      <c r="EC42" s="240"/>
      <c r="ED42" s="240"/>
      <c r="EE42" s="113"/>
      <c r="EF42" s="121"/>
      <c r="EG42" s="113"/>
      <c r="EH42" s="121"/>
      <c r="EI42" s="52"/>
      <c r="EJ42" s="52"/>
      <c r="EK42" s="201"/>
      <c r="EL42" s="4"/>
      <c r="EM42" s="15"/>
      <c r="EN42" s="15"/>
      <c r="EO42" s="52"/>
      <c r="EP42" s="119"/>
      <c r="EQ42" s="52"/>
      <c r="ER42" s="119"/>
      <c r="ES42" s="119"/>
      <c r="ET42" s="52"/>
      <c r="EU42" s="15"/>
      <c r="EV42" s="2"/>
      <c r="EW42" s="15"/>
      <c r="EX42" s="15"/>
      <c r="EY42" s="15"/>
      <c r="EZ42" s="52"/>
      <c r="FA42" s="119"/>
      <c r="FB42" s="52"/>
      <c r="FC42" s="119"/>
      <c r="FD42" s="119"/>
      <c r="FE42" s="52"/>
      <c r="FF42" s="15"/>
      <c r="FG42" s="2"/>
      <c r="FH42" s="142"/>
      <c r="FI42" s="142"/>
      <c r="FJ42" s="142"/>
      <c r="FK42" s="52"/>
      <c r="FL42" s="119"/>
      <c r="FM42" s="52"/>
      <c r="FN42" s="119"/>
      <c r="FO42" s="119"/>
      <c r="FP42" s="52"/>
      <c r="FQ42" s="15"/>
      <c r="FR42" s="2"/>
      <c r="FS42" s="142"/>
      <c r="FT42" s="142"/>
      <c r="FU42" s="142"/>
      <c r="FV42" s="52"/>
      <c r="FW42" s="119"/>
      <c r="FX42" s="52"/>
      <c r="FY42" s="119"/>
      <c r="FZ42" s="119"/>
      <c r="GA42" s="57"/>
      <c r="GB42" s="15"/>
      <c r="GC42" s="2"/>
      <c r="GD42" s="119"/>
      <c r="GE42" s="2"/>
      <c r="GF42" s="15"/>
      <c r="GG42" s="144"/>
      <c r="GH42" s="144"/>
      <c r="GI42" s="144"/>
      <c r="GJ42" s="144"/>
      <c r="GK42" s="144"/>
      <c r="GL42" s="144"/>
      <c r="GM42" s="144"/>
      <c r="GN42" s="144"/>
      <c r="GO42" s="144"/>
      <c r="GP42" s="144"/>
      <c r="GQ42" s="144"/>
      <c r="GR42" s="144"/>
      <c r="GS42" s="144"/>
      <c r="GT42" s="144"/>
      <c r="GU42" s="144"/>
      <c r="GV42" s="144"/>
      <c r="GW42" s="144"/>
      <c r="GX42" s="144"/>
      <c r="GY42" s="144"/>
      <c r="GZ42" s="144"/>
      <c r="HA42" s="144"/>
      <c r="HB42" s="144"/>
      <c r="HC42" s="144"/>
      <c r="HD42" s="144"/>
      <c r="HE42" s="144"/>
      <c r="HF42" s="144"/>
      <c r="HG42" s="144"/>
      <c r="HH42" s="144"/>
      <c r="HI42" s="144"/>
      <c r="HJ42" s="144"/>
      <c r="HK42" s="144"/>
      <c r="HL42" s="144"/>
      <c r="HM42" s="144"/>
      <c r="HN42" s="144"/>
      <c r="HO42" s="144"/>
      <c r="HP42" s="144"/>
      <c r="HQ42" s="144"/>
      <c r="HR42" s="144"/>
      <c r="HS42" s="144"/>
      <c r="HT42" s="144"/>
      <c r="HU42" s="144"/>
      <c r="HV42" s="144"/>
      <c r="HW42" s="144"/>
      <c r="HX42" s="144"/>
      <c r="HY42" s="144"/>
      <c r="HZ42" s="144"/>
      <c r="IA42" s="144"/>
      <c r="IB42" s="144"/>
      <c r="IC42" s="144"/>
      <c r="ID42" s="144"/>
      <c r="IE42" s="144"/>
      <c r="IF42" s="144"/>
      <c r="IG42" s="144"/>
      <c r="IH42" s="144"/>
      <c r="II42" s="144"/>
      <c r="IJ42" s="144"/>
      <c r="IK42" s="144"/>
      <c r="IL42" s="144"/>
      <c r="IM42" s="144"/>
      <c r="IN42" s="144"/>
      <c r="IO42" s="144"/>
      <c r="IP42" s="144"/>
      <c r="IQ42" s="144"/>
      <c r="IR42" s="144"/>
      <c r="IS42" s="144"/>
      <c r="IT42" s="144"/>
      <c r="IU42" s="144"/>
      <c r="IV42" s="144"/>
      <c r="IW42" s="144"/>
      <c r="IX42" s="144"/>
      <c r="IY42" s="144"/>
      <c r="IZ42" s="144"/>
      <c r="JA42" s="144"/>
      <c r="JB42" s="144"/>
      <c r="JC42" s="144"/>
    </row>
    <row r="43" spans="1:263" s="14" customFormat="1" ht="54" hidden="1" customHeight="1" thickBot="1">
      <c r="A43" s="353" t="str">
        <f>CONCATENATE(B43,"_",C43,IF(D43="EUR","","_USD"))</f>
        <v>RSP_SPG510_GG1200</v>
      </c>
      <c r="B43" s="354" t="str">
        <f>IF($H43="PG Total","*_SPG510",IF($H43="MgmtAdj.","RNS_SPG510",CONCATENATE($H43,"_SPG510")))</f>
        <v>RSP_SPG510</v>
      </c>
      <c r="C43" s="354" t="s">
        <v>80</v>
      </c>
      <c r="D43" s="354" t="s">
        <v>20</v>
      </c>
      <c r="E43" s="13"/>
      <c r="F43" s="436"/>
      <c r="G43" s="15"/>
      <c r="H43" s="417" t="s">
        <v>29</v>
      </c>
      <c r="I43" s="397"/>
      <c r="J43" s="53"/>
      <c r="K43" s="53"/>
      <c r="L43" s="74"/>
      <c r="M43" s="2"/>
      <c r="N43" s="75"/>
      <c r="O43" s="2"/>
      <c r="P43" s="75"/>
      <c r="Q43" s="2"/>
      <c r="R43" s="75"/>
      <c r="S43" s="2"/>
      <c r="T43" s="75"/>
      <c r="U43" s="2"/>
      <c r="V43" s="75"/>
      <c r="W43" s="52"/>
      <c r="X43" s="75"/>
      <c r="Y43" s="2"/>
      <c r="Z43" s="75"/>
      <c r="AA43" s="2"/>
      <c r="AB43" s="75"/>
      <c r="AC43" s="2"/>
      <c r="AD43" s="75"/>
      <c r="AE43" s="2"/>
      <c r="AF43" s="75"/>
      <c r="AG43" s="52"/>
      <c r="AH43" s="178"/>
      <c r="AI43" s="2"/>
      <c r="AJ43" s="178"/>
      <c r="AK43" s="2"/>
      <c r="AL43" s="178"/>
      <c r="AM43" s="2"/>
      <c r="AN43" s="178"/>
      <c r="AO43" s="2"/>
      <c r="AP43" s="178"/>
      <c r="AQ43" s="52"/>
      <c r="AR43" s="178"/>
      <c r="AS43" s="2"/>
      <c r="AT43" s="178"/>
      <c r="AU43" s="2"/>
      <c r="AV43" s="178"/>
      <c r="AW43" s="2"/>
      <c r="AX43" s="178"/>
      <c r="AY43" s="2"/>
      <c r="AZ43" s="178"/>
      <c r="BA43" s="52"/>
      <c r="BB43" s="178"/>
      <c r="BC43" s="2"/>
      <c r="BD43" s="178"/>
      <c r="BE43" s="2"/>
      <c r="BF43" s="178"/>
      <c r="BG43" s="2"/>
      <c r="BH43" s="178"/>
      <c r="BI43" s="2"/>
      <c r="BJ43" s="178"/>
      <c r="BK43" s="52"/>
      <c r="BL43" s="141"/>
      <c r="BM43" s="141"/>
      <c r="BN43" s="52"/>
      <c r="BO43" s="324">
        <f t="shared" ref="BO43" si="22">SUM(BL43:BM43)</f>
        <v>0</v>
      </c>
      <c r="BP43" s="52"/>
      <c r="BQ43" s="116">
        <f>EP43</f>
        <v>0</v>
      </c>
      <c r="BR43" s="116">
        <f>DN43</f>
        <v>0</v>
      </c>
      <c r="BS43" s="52"/>
      <c r="BT43" s="245"/>
      <c r="BU43" s="2"/>
      <c r="BV43" s="141"/>
      <c r="BW43" s="141"/>
      <c r="BX43" s="141"/>
      <c r="BY43" s="52"/>
      <c r="BZ43" s="324">
        <f t="shared" si="14"/>
        <v>0</v>
      </c>
      <c r="CA43" s="52"/>
      <c r="CB43" s="116">
        <f>FA43</f>
        <v>0</v>
      </c>
      <c r="CC43" s="116">
        <f>DT43</f>
        <v>0</v>
      </c>
      <c r="CD43" s="52"/>
      <c r="CE43" s="245"/>
      <c r="CF43" s="2"/>
      <c r="CG43" s="141"/>
      <c r="CH43" s="141"/>
      <c r="CI43" s="141"/>
      <c r="CJ43" s="52"/>
      <c r="CK43" s="324">
        <f t="shared" si="15"/>
        <v>0</v>
      </c>
      <c r="CL43" s="52"/>
      <c r="CM43" s="116">
        <f>FL43</f>
        <v>0</v>
      </c>
      <c r="CN43" s="116">
        <f>DZ43</f>
        <v>0</v>
      </c>
      <c r="CO43" s="52"/>
      <c r="CP43" s="245"/>
      <c r="CQ43" s="2"/>
      <c r="CR43" s="141"/>
      <c r="CS43" s="141"/>
      <c r="CT43" s="141"/>
      <c r="CU43" s="52"/>
      <c r="CV43" s="324">
        <f t="shared" si="16"/>
        <v>0</v>
      </c>
      <c r="CW43" s="52"/>
      <c r="CX43" s="116">
        <f>FW43</f>
        <v>0</v>
      </c>
      <c r="CY43" s="116">
        <f>EF43</f>
        <v>0</v>
      </c>
      <c r="CZ43" s="57"/>
      <c r="DA43" s="245"/>
      <c r="DB43" s="2"/>
      <c r="DC43" s="324">
        <f>BO43+CV43+CK43+BZ43</f>
        <v>0</v>
      </c>
      <c r="DD43" s="52"/>
      <c r="DE43" s="116">
        <f>GD43</f>
        <v>0</v>
      </c>
      <c r="DF43" s="116">
        <f>EH43</f>
        <v>0</v>
      </c>
      <c r="DG43" s="2"/>
      <c r="DH43" s="245">
        <f>BT43+CE43+CP43+DA43</f>
        <v>0</v>
      </c>
      <c r="DI43" s="52"/>
      <c r="DJ43" s="52"/>
      <c r="DK43" s="228">
        <f>BL43-EM43</f>
        <v>0</v>
      </c>
      <c r="DL43" s="228">
        <f>BM43-EN43</f>
        <v>0</v>
      </c>
      <c r="DM43" s="195"/>
      <c r="DN43" s="229">
        <f>BO43-EP43</f>
        <v>0</v>
      </c>
      <c r="DO43" s="195"/>
      <c r="DP43" s="228">
        <f>BV43-EW43</f>
        <v>0</v>
      </c>
      <c r="DQ43" s="228">
        <f>BW43-EX43</f>
        <v>0</v>
      </c>
      <c r="DR43" s="228">
        <f>BX43-EY43</f>
        <v>0</v>
      </c>
      <c r="DS43" s="195"/>
      <c r="DT43" s="229">
        <f>BZ43-FA43</f>
        <v>0</v>
      </c>
      <c r="DU43" s="195"/>
      <c r="DV43" s="228">
        <f>CG43-FH43</f>
        <v>0</v>
      </c>
      <c r="DW43" s="228">
        <f>CH43-FI43</f>
        <v>0</v>
      </c>
      <c r="DX43" s="228">
        <f>CI43-FJ43</f>
        <v>0</v>
      </c>
      <c r="DY43" s="195"/>
      <c r="DZ43" s="229">
        <f>CK43-FL43</f>
        <v>0</v>
      </c>
      <c r="EA43" s="195"/>
      <c r="EB43" s="228">
        <f>CR43-FS43</f>
        <v>0</v>
      </c>
      <c r="EC43" s="228">
        <f>CS43-FT43</f>
        <v>0</v>
      </c>
      <c r="ED43" s="228">
        <f>CT43-FU43</f>
        <v>0</v>
      </c>
      <c r="EE43" s="195"/>
      <c r="EF43" s="229">
        <f>CV43-FW43</f>
        <v>0</v>
      </c>
      <c r="EG43" s="195"/>
      <c r="EH43" s="229">
        <f>DC43-GD43</f>
        <v>0</v>
      </c>
      <c r="EI43" s="52"/>
      <c r="EJ43" s="52"/>
      <c r="EK43" s="291"/>
      <c r="EL43" s="4"/>
      <c r="EM43" s="171"/>
      <c r="EN43" s="171"/>
      <c r="EO43" s="52"/>
      <c r="EP43" s="147">
        <v>0</v>
      </c>
      <c r="EQ43" s="52"/>
      <c r="ER43" s="116">
        <v>0</v>
      </c>
      <c r="ES43" s="116">
        <v>0</v>
      </c>
      <c r="ET43" s="52"/>
      <c r="EU43" s="75"/>
      <c r="EV43" s="2"/>
      <c r="EW43" s="180"/>
      <c r="EX43" s="180"/>
      <c r="EY43" s="180"/>
      <c r="EZ43" s="52"/>
      <c r="FA43" s="147">
        <v>0</v>
      </c>
      <c r="FB43" s="52"/>
      <c r="FC43" s="116">
        <v>0</v>
      </c>
      <c r="FD43" s="116">
        <v>0</v>
      </c>
      <c r="FE43" s="52"/>
      <c r="FF43" s="75"/>
      <c r="FG43" s="2"/>
      <c r="FH43" s="141"/>
      <c r="FI43" s="141"/>
      <c r="FJ43" s="141"/>
      <c r="FK43" s="52"/>
      <c r="FL43" s="147">
        <v>0</v>
      </c>
      <c r="FM43" s="52"/>
      <c r="FN43" s="116">
        <v>0</v>
      </c>
      <c r="FO43" s="116">
        <v>0</v>
      </c>
      <c r="FP43" s="52"/>
      <c r="FQ43" s="75"/>
      <c r="FR43" s="2"/>
      <c r="FS43" s="141"/>
      <c r="FT43" s="141"/>
      <c r="FU43" s="141"/>
      <c r="FV43" s="52"/>
      <c r="FW43" s="147">
        <v>0</v>
      </c>
      <c r="FX43" s="52"/>
      <c r="FY43" s="116">
        <v>0</v>
      </c>
      <c r="FZ43" s="116">
        <v>0</v>
      </c>
      <c r="GA43" s="57"/>
      <c r="GB43" s="75"/>
      <c r="GC43" s="2"/>
      <c r="GD43" s="147">
        <v>0</v>
      </c>
      <c r="GE43" s="2"/>
      <c r="GF43" s="75">
        <v>0</v>
      </c>
      <c r="GG43" s="144">
        <v>0</v>
      </c>
      <c r="GH43" s="144"/>
      <c r="GI43" s="144"/>
      <c r="GJ43" s="144"/>
      <c r="GK43" s="144"/>
      <c r="GL43" s="144"/>
      <c r="GM43" s="144"/>
      <c r="GN43" s="144"/>
      <c r="GO43" s="144"/>
      <c r="GP43" s="144"/>
      <c r="GQ43" s="144"/>
      <c r="GR43" s="144"/>
      <c r="GS43" s="144"/>
      <c r="GT43" s="144"/>
      <c r="GU43" s="144"/>
      <c r="GV43" s="144"/>
      <c r="GW43" s="144"/>
      <c r="GX43" s="144"/>
      <c r="GY43" s="144"/>
      <c r="GZ43" s="144"/>
      <c r="HA43" s="144"/>
      <c r="HB43" s="144"/>
      <c r="HC43" s="144"/>
      <c r="HD43" s="144"/>
      <c r="HE43" s="144"/>
      <c r="HF43" s="144"/>
      <c r="HG43" s="144"/>
      <c r="HH43" s="144"/>
      <c r="HI43" s="144"/>
      <c r="HJ43" s="144"/>
      <c r="HK43" s="144"/>
      <c r="HL43" s="144"/>
      <c r="HM43" s="144"/>
      <c r="HN43" s="144"/>
      <c r="HO43" s="144"/>
      <c r="HP43" s="144"/>
      <c r="HQ43" s="144"/>
      <c r="HR43" s="144"/>
      <c r="HS43" s="144"/>
      <c r="HT43" s="144"/>
      <c r="HU43" s="144"/>
      <c r="HV43" s="144"/>
      <c r="HW43" s="144"/>
      <c r="HX43" s="144"/>
      <c r="HY43" s="144"/>
      <c r="HZ43" s="144"/>
      <c r="IA43" s="144"/>
      <c r="IB43" s="144"/>
      <c r="IC43" s="144"/>
      <c r="ID43" s="144"/>
      <c r="IE43" s="144"/>
      <c r="IF43" s="144"/>
      <c r="IG43" s="144"/>
      <c r="IH43" s="144"/>
      <c r="II43" s="144"/>
      <c r="IJ43" s="144"/>
      <c r="IK43" s="144"/>
      <c r="IL43" s="144"/>
      <c r="IM43" s="144"/>
      <c r="IN43" s="144"/>
      <c r="IO43" s="144"/>
      <c r="IP43" s="144"/>
      <c r="IQ43" s="144"/>
      <c r="IR43" s="144"/>
      <c r="IS43" s="144"/>
      <c r="IT43" s="144"/>
      <c r="IU43" s="144"/>
      <c r="IV43" s="144"/>
      <c r="IW43" s="144"/>
      <c r="IX43" s="144"/>
      <c r="IY43" s="144"/>
      <c r="IZ43" s="144"/>
      <c r="JA43" s="144"/>
      <c r="JB43" s="144"/>
      <c r="JC43" s="144"/>
    </row>
    <row r="44" spans="1:263" s="14" customFormat="1" ht="9.9499999999999993" hidden="1" customHeight="1" thickBot="1">
      <c r="A44" s="353"/>
      <c r="B44" s="354"/>
      <c r="C44" s="354"/>
      <c r="D44" s="363"/>
      <c r="E44" s="13"/>
      <c r="F44" s="436"/>
      <c r="G44" s="15"/>
      <c r="H44" s="293"/>
      <c r="I44" s="293"/>
      <c r="J44" s="53"/>
      <c r="K44" s="53"/>
      <c r="L44" s="15"/>
      <c r="M44" s="2"/>
      <c r="N44" s="15"/>
      <c r="O44" s="2"/>
      <c r="P44" s="15"/>
      <c r="Q44" s="2"/>
      <c r="R44" s="15"/>
      <c r="S44" s="2"/>
      <c r="T44" s="15"/>
      <c r="U44" s="2"/>
      <c r="V44" s="15"/>
      <c r="W44" s="52"/>
      <c r="X44" s="15"/>
      <c r="Y44" s="2"/>
      <c r="Z44" s="15"/>
      <c r="AA44" s="2"/>
      <c r="AB44" s="15"/>
      <c r="AC44" s="2"/>
      <c r="AD44" s="15"/>
      <c r="AE44" s="2"/>
      <c r="AF44" s="15"/>
      <c r="AG44" s="52"/>
      <c r="AH44" s="15"/>
      <c r="AI44" s="2"/>
      <c r="AJ44" s="15"/>
      <c r="AK44" s="2"/>
      <c r="AL44" s="15"/>
      <c r="AM44" s="2"/>
      <c r="AN44" s="15"/>
      <c r="AO44" s="2"/>
      <c r="AP44" s="15"/>
      <c r="AQ44" s="52"/>
      <c r="AR44" s="15"/>
      <c r="AS44" s="2"/>
      <c r="AT44" s="15"/>
      <c r="AU44" s="2"/>
      <c r="AV44" s="15"/>
      <c r="AW44" s="2"/>
      <c r="AX44" s="15"/>
      <c r="AY44" s="2"/>
      <c r="AZ44" s="15"/>
      <c r="BA44" s="52"/>
      <c r="BB44" s="15"/>
      <c r="BC44" s="2"/>
      <c r="BD44" s="15"/>
      <c r="BE44" s="2"/>
      <c r="BF44" s="15"/>
      <c r="BG44" s="2"/>
      <c r="BH44" s="15"/>
      <c r="BI44" s="2"/>
      <c r="BJ44" s="15"/>
      <c r="BK44" s="52"/>
      <c r="BL44" s="15"/>
      <c r="BM44" s="15"/>
      <c r="BN44" s="52"/>
      <c r="BO44" s="119"/>
      <c r="BP44" s="52"/>
      <c r="BQ44" s="119"/>
      <c r="BR44" s="119"/>
      <c r="BS44" s="52"/>
      <c r="BT44" s="15"/>
      <c r="BU44" s="2"/>
      <c r="BV44" s="15"/>
      <c r="BW44" s="15"/>
      <c r="BX44" s="15"/>
      <c r="BY44" s="52"/>
      <c r="BZ44" s="119"/>
      <c r="CA44" s="52"/>
      <c r="CB44" s="119"/>
      <c r="CC44" s="119"/>
      <c r="CD44" s="52"/>
      <c r="CE44" s="15"/>
      <c r="CF44" s="2"/>
      <c r="CG44" s="15"/>
      <c r="CH44" s="15"/>
      <c r="CI44" s="15"/>
      <c r="CJ44" s="52"/>
      <c r="CK44" s="119"/>
      <c r="CL44" s="52"/>
      <c r="CM44" s="119"/>
      <c r="CN44" s="119"/>
      <c r="CO44" s="52"/>
      <c r="CP44" s="15"/>
      <c r="CQ44" s="2"/>
      <c r="CR44" s="15"/>
      <c r="CS44" s="15"/>
      <c r="CT44" s="15"/>
      <c r="CU44" s="52"/>
      <c r="CV44" s="119"/>
      <c r="CW44" s="52"/>
      <c r="CX44" s="119"/>
      <c r="CY44" s="119"/>
      <c r="CZ44" s="57"/>
      <c r="DA44" s="15"/>
      <c r="DB44" s="2"/>
      <c r="DC44" s="119"/>
      <c r="DD44" s="52"/>
      <c r="DE44" s="119"/>
      <c r="DF44" s="119"/>
      <c r="DG44" s="2"/>
      <c r="DH44" s="192"/>
      <c r="DI44" s="52"/>
      <c r="DJ44" s="136"/>
      <c r="DK44" s="136"/>
      <c r="DL44" s="136"/>
      <c r="DM44" s="136"/>
      <c r="DN44" s="136"/>
      <c r="DO44" s="136"/>
      <c r="DP44" s="136"/>
      <c r="DQ44" s="136"/>
      <c r="DR44" s="136"/>
      <c r="DS44" s="136"/>
      <c r="DT44" s="136"/>
      <c r="DU44" s="136"/>
      <c r="DV44" s="136"/>
      <c r="DW44" s="136"/>
      <c r="DX44" s="136"/>
      <c r="DY44" s="136"/>
      <c r="DZ44" s="136"/>
      <c r="EA44" s="136"/>
      <c r="EB44" s="136"/>
      <c r="EC44" s="136"/>
      <c r="ED44" s="136"/>
      <c r="EE44" s="136"/>
      <c r="EF44" s="136"/>
      <c r="EG44" s="136"/>
      <c r="EH44" s="136"/>
      <c r="EI44" s="52"/>
      <c r="EJ44" s="52"/>
      <c r="EK44" s="201"/>
      <c r="EL44" s="4"/>
      <c r="EM44" s="15"/>
      <c r="EN44" s="15"/>
      <c r="EO44" s="52"/>
      <c r="EP44" s="119"/>
      <c r="EQ44" s="52"/>
      <c r="ER44" s="119"/>
      <c r="ES44" s="119"/>
      <c r="ET44" s="52"/>
      <c r="EU44" s="15"/>
      <c r="EV44" s="2"/>
      <c r="EW44" s="15"/>
      <c r="EX44" s="15"/>
      <c r="EY44" s="15"/>
      <c r="EZ44" s="52"/>
      <c r="FA44" s="119"/>
      <c r="FB44" s="52"/>
      <c r="FC44" s="119"/>
      <c r="FD44" s="119"/>
      <c r="FE44" s="52"/>
      <c r="FF44" s="15"/>
      <c r="FG44" s="2"/>
      <c r="FH44" s="15"/>
      <c r="FI44" s="15"/>
      <c r="FJ44" s="15"/>
      <c r="FK44" s="52"/>
      <c r="FL44" s="119"/>
      <c r="FM44" s="52"/>
      <c r="FN44" s="119"/>
      <c r="FO44" s="119"/>
      <c r="FP44" s="52"/>
      <c r="FQ44" s="15"/>
      <c r="FR44" s="2"/>
      <c r="FS44" s="15"/>
      <c r="FT44" s="15"/>
      <c r="FU44" s="15"/>
      <c r="FV44" s="52"/>
      <c r="FW44" s="119"/>
      <c r="FX44" s="52"/>
      <c r="FY44" s="119"/>
      <c r="FZ44" s="119"/>
      <c r="GA44" s="57"/>
      <c r="GB44" s="15"/>
      <c r="GC44" s="2"/>
      <c r="GD44" s="119"/>
      <c r="GE44" s="2"/>
      <c r="GF44" s="15"/>
      <c r="GG44" s="144"/>
      <c r="GH44" s="144"/>
      <c r="GI44" s="144"/>
      <c r="GJ44" s="144"/>
      <c r="GK44" s="144"/>
      <c r="GL44" s="144"/>
      <c r="GM44" s="144"/>
      <c r="GN44" s="144"/>
      <c r="GO44" s="144"/>
      <c r="GP44" s="144"/>
      <c r="GQ44" s="144"/>
      <c r="GR44" s="144"/>
      <c r="GS44" s="144"/>
      <c r="GT44" s="144"/>
      <c r="GU44" s="144"/>
      <c r="GV44" s="144"/>
      <c r="GW44" s="144"/>
      <c r="GX44" s="144"/>
      <c r="GY44" s="144"/>
      <c r="GZ44" s="144"/>
      <c r="HA44" s="144"/>
      <c r="HB44" s="144"/>
      <c r="HC44" s="144"/>
      <c r="HD44" s="144"/>
      <c r="HE44" s="144"/>
      <c r="HF44" s="144"/>
      <c r="HG44" s="144"/>
      <c r="HH44" s="144"/>
      <c r="HI44" s="144"/>
      <c r="HJ44" s="144"/>
      <c r="HK44" s="144"/>
      <c r="HL44" s="144"/>
      <c r="HM44" s="144"/>
      <c r="HN44" s="144"/>
      <c r="HO44" s="144"/>
      <c r="HP44" s="144"/>
      <c r="HQ44" s="144"/>
      <c r="HR44" s="144"/>
      <c r="HS44" s="144"/>
      <c r="HT44" s="144"/>
      <c r="HU44" s="144"/>
      <c r="HV44" s="144"/>
      <c r="HW44" s="144"/>
      <c r="HX44" s="144"/>
      <c r="HY44" s="144"/>
      <c r="HZ44" s="144"/>
      <c r="IA44" s="144"/>
      <c r="IB44" s="144"/>
      <c r="IC44" s="144"/>
      <c r="ID44" s="144"/>
      <c r="IE44" s="144"/>
      <c r="IF44" s="144"/>
      <c r="IG44" s="144"/>
      <c r="IH44" s="144"/>
      <c r="II44" s="144"/>
      <c r="IJ44" s="144"/>
      <c r="IK44" s="144"/>
      <c r="IL44" s="144"/>
      <c r="IM44" s="144"/>
      <c r="IN44" s="144"/>
      <c r="IO44" s="144"/>
      <c r="IP44" s="144"/>
      <c r="IQ44" s="144"/>
      <c r="IR44" s="144"/>
      <c r="IS44" s="144"/>
      <c r="IT44" s="144"/>
      <c r="IU44" s="144"/>
      <c r="IV44" s="144"/>
      <c r="IW44" s="144"/>
      <c r="IX44" s="144"/>
      <c r="IY44" s="144"/>
      <c r="IZ44" s="144"/>
      <c r="JA44" s="144"/>
      <c r="JB44" s="144"/>
      <c r="JC44" s="144"/>
    </row>
    <row r="45" spans="1:263" s="14" customFormat="1" ht="20.100000000000001" hidden="1" customHeight="1" outlineLevel="1" thickBot="1">
      <c r="A45" s="353" t="str">
        <f>CONCATENATE(B45,"_",C45,IF(D45="EUR","","_USD"))</f>
        <v>RNS_SPG510_GG1200</v>
      </c>
      <c r="B45" s="354" t="str">
        <f>IF($H45="PG Total","*_SPG510",IF($H45="MgmtAdj.","RNS_SPG510",CONCATENATE($H45,"_SPG510")))</f>
        <v>RNS_SPG510</v>
      </c>
      <c r="C45" s="354" t="s">
        <v>80</v>
      </c>
      <c r="D45" s="354" t="s">
        <v>20</v>
      </c>
      <c r="E45" s="13"/>
      <c r="F45" s="436"/>
      <c r="G45" s="15"/>
      <c r="H45" s="446" t="s">
        <v>78</v>
      </c>
      <c r="I45" s="447"/>
      <c r="J45" s="53"/>
      <c r="K45" s="53"/>
      <c r="L45" s="74"/>
      <c r="M45" s="2"/>
      <c r="N45" s="75"/>
      <c r="O45" s="2"/>
      <c r="P45" s="75"/>
      <c r="Q45" s="2"/>
      <c r="R45" s="75"/>
      <c r="S45" s="2"/>
      <c r="T45" s="75"/>
      <c r="U45" s="2"/>
      <c r="V45" s="75"/>
      <c r="W45" s="52"/>
      <c r="X45" s="75"/>
      <c r="Y45" s="2"/>
      <c r="Z45" s="75"/>
      <c r="AA45" s="2"/>
      <c r="AB45" s="75"/>
      <c r="AC45" s="2"/>
      <c r="AD45" s="75"/>
      <c r="AE45" s="2"/>
      <c r="AF45" s="75"/>
      <c r="AG45" s="52"/>
      <c r="AH45" s="76"/>
      <c r="AI45" s="2"/>
      <c r="AJ45" s="76"/>
      <c r="AK45" s="2"/>
      <c r="AL45" s="76"/>
      <c r="AM45" s="2"/>
      <c r="AN45" s="76"/>
      <c r="AO45" s="2"/>
      <c r="AP45" s="76"/>
      <c r="AQ45" s="52"/>
      <c r="AR45" s="76"/>
      <c r="AS45" s="2"/>
      <c r="AT45" s="76"/>
      <c r="AU45" s="2"/>
      <c r="AV45" s="76"/>
      <c r="AW45" s="2"/>
      <c r="AX45" s="76"/>
      <c r="AY45" s="2"/>
      <c r="AZ45" s="76"/>
      <c r="BA45" s="52"/>
      <c r="BB45" s="76"/>
      <c r="BC45" s="2"/>
      <c r="BD45" s="76"/>
      <c r="BE45" s="2"/>
      <c r="BF45" s="76"/>
      <c r="BG45" s="2"/>
      <c r="BH45" s="76"/>
      <c r="BI45" s="2"/>
      <c r="BJ45" s="76"/>
      <c r="BK45" s="52"/>
      <c r="BL45" s="174"/>
      <c r="BM45" s="174"/>
      <c r="BN45" s="52"/>
      <c r="BO45" s="147">
        <f t="shared" ref="BO45" si="23">SUM(BL45:BM45)</f>
        <v>0</v>
      </c>
      <c r="BP45" s="52"/>
      <c r="BQ45" s="120"/>
      <c r="BR45" s="120"/>
      <c r="BS45" s="52"/>
      <c r="BT45" s="245"/>
      <c r="BU45" s="2"/>
      <c r="BV45" s="174"/>
      <c r="BW45" s="174"/>
      <c r="BX45" s="174"/>
      <c r="BY45" s="52"/>
      <c r="BZ45" s="147">
        <f t="shared" si="14"/>
        <v>0</v>
      </c>
      <c r="CA45" s="52"/>
      <c r="CB45" s="120"/>
      <c r="CC45" s="120"/>
      <c r="CD45" s="52"/>
      <c r="CE45" s="245"/>
      <c r="CF45" s="2"/>
      <c r="CG45" s="174"/>
      <c r="CH45" s="174"/>
      <c r="CI45" s="174"/>
      <c r="CJ45" s="52"/>
      <c r="CK45" s="147">
        <f t="shared" si="15"/>
        <v>0</v>
      </c>
      <c r="CL45" s="52"/>
      <c r="CM45" s="120"/>
      <c r="CN45" s="120"/>
      <c r="CO45" s="52"/>
      <c r="CP45" s="245"/>
      <c r="CQ45" s="2"/>
      <c r="CR45" s="174"/>
      <c r="CS45" s="174"/>
      <c r="CT45" s="174"/>
      <c r="CU45" s="52"/>
      <c r="CV45" s="147">
        <f t="shared" si="16"/>
        <v>0</v>
      </c>
      <c r="CW45" s="52"/>
      <c r="CX45" s="120"/>
      <c r="CY45" s="120"/>
      <c r="CZ45" s="57"/>
      <c r="DA45" s="245"/>
      <c r="DB45" s="2"/>
      <c r="DC45" s="147">
        <f>BO45+CV45+CK45+BZ45</f>
        <v>0</v>
      </c>
      <c r="DD45" s="52"/>
      <c r="DE45" s="120">
        <f>GD45</f>
        <v>0</v>
      </c>
      <c r="DF45" s="120">
        <f>EH45</f>
        <v>0</v>
      </c>
      <c r="DG45" s="2"/>
      <c r="DH45" s="253"/>
      <c r="DI45" s="52"/>
      <c r="DJ45" s="136"/>
      <c r="DK45" s="136"/>
      <c r="DL45" s="136"/>
      <c r="DM45" s="136"/>
      <c r="DN45" s="136"/>
      <c r="DO45" s="136"/>
      <c r="DP45" s="136"/>
      <c r="DQ45" s="136"/>
      <c r="DR45" s="136"/>
      <c r="DS45" s="136"/>
      <c r="DT45" s="136"/>
      <c r="DU45" s="136"/>
      <c r="DV45" s="136"/>
      <c r="DW45" s="136"/>
      <c r="DX45" s="136"/>
      <c r="DY45" s="136"/>
      <c r="DZ45" s="136"/>
      <c r="EA45" s="136"/>
      <c r="EB45" s="136"/>
      <c r="EC45" s="136"/>
      <c r="ED45" s="136"/>
      <c r="EE45" s="136"/>
      <c r="EF45" s="136"/>
      <c r="EG45" s="136"/>
      <c r="EH45" s="136"/>
      <c r="EI45" s="52"/>
      <c r="EJ45" s="52"/>
      <c r="EK45" s="352"/>
      <c r="EL45" s="4"/>
      <c r="EM45" s="171"/>
      <c r="EN45" s="171"/>
      <c r="EO45" s="52"/>
      <c r="EP45" s="147">
        <v>0</v>
      </c>
      <c r="EQ45" s="52"/>
      <c r="ER45" s="120"/>
      <c r="ES45" s="120"/>
      <c r="ET45" s="52"/>
      <c r="EU45" s="75"/>
      <c r="EV45" s="2"/>
      <c r="EW45" s="171"/>
      <c r="EX45" s="171"/>
      <c r="EY45" s="171"/>
      <c r="EZ45" s="52"/>
      <c r="FA45" s="147">
        <v>0</v>
      </c>
      <c r="FB45" s="52"/>
      <c r="FC45" s="120"/>
      <c r="FD45" s="120"/>
      <c r="FE45" s="52"/>
      <c r="FF45" s="75"/>
      <c r="FG45" s="2"/>
      <c r="FH45" s="174"/>
      <c r="FI45" s="174"/>
      <c r="FJ45" s="174"/>
      <c r="FK45" s="52"/>
      <c r="FL45" s="147">
        <v>0</v>
      </c>
      <c r="FM45" s="52"/>
      <c r="FN45" s="120"/>
      <c r="FO45" s="120"/>
      <c r="FP45" s="52"/>
      <c r="FQ45" s="75"/>
      <c r="FR45" s="2"/>
      <c r="FS45" s="174"/>
      <c r="FT45" s="174"/>
      <c r="FU45" s="174"/>
      <c r="FV45" s="52"/>
      <c r="FW45" s="147">
        <v>0</v>
      </c>
      <c r="FX45" s="52"/>
      <c r="FY45" s="120"/>
      <c r="FZ45" s="120"/>
      <c r="GA45" s="57"/>
      <c r="GB45" s="75"/>
      <c r="GC45" s="2"/>
      <c r="GD45" s="147">
        <v>0</v>
      </c>
      <c r="GE45" s="2"/>
      <c r="GF45" s="75">
        <v>0</v>
      </c>
      <c r="GG45" s="144">
        <v>0</v>
      </c>
      <c r="GH45" s="144"/>
      <c r="GI45" s="144"/>
      <c r="GJ45" s="144"/>
      <c r="GK45" s="144"/>
      <c r="GL45" s="144"/>
      <c r="GM45" s="144"/>
      <c r="GN45" s="144"/>
      <c r="GO45" s="144"/>
      <c r="GP45" s="144"/>
      <c r="GQ45" s="144"/>
      <c r="GR45" s="144"/>
      <c r="GS45" s="144"/>
      <c r="GT45" s="144"/>
      <c r="GU45" s="144"/>
      <c r="GV45" s="144"/>
      <c r="GW45" s="144"/>
      <c r="GX45" s="144"/>
      <c r="GY45" s="144"/>
      <c r="GZ45" s="144"/>
      <c r="HA45" s="144"/>
      <c r="HB45" s="144"/>
      <c r="HC45" s="144"/>
      <c r="HD45" s="144"/>
      <c r="HE45" s="144"/>
      <c r="HF45" s="144"/>
      <c r="HG45" s="144"/>
      <c r="HH45" s="144"/>
      <c r="HI45" s="144"/>
      <c r="HJ45" s="144"/>
      <c r="HK45" s="144"/>
      <c r="HL45" s="144"/>
      <c r="HM45" s="144"/>
      <c r="HN45" s="144"/>
      <c r="HO45" s="144"/>
      <c r="HP45" s="144"/>
      <c r="HQ45" s="144"/>
      <c r="HR45" s="144"/>
      <c r="HS45" s="144"/>
      <c r="HT45" s="144"/>
      <c r="HU45" s="144"/>
      <c r="HV45" s="144"/>
      <c r="HW45" s="144"/>
      <c r="HX45" s="144"/>
      <c r="HY45" s="144"/>
      <c r="HZ45" s="144"/>
      <c r="IA45" s="144"/>
      <c r="IB45" s="144"/>
      <c r="IC45" s="144"/>
      <c r="ID45" s="144"/>
      <c r="IE45" s="144"/>
      <c r="IF45" s="144"/>
      <c r="IG45" s="144"/>
      <c r="IH45" s="144"/>
      <c r="II45" s="144"/>
      <c r="IJ45" s="144"/>
      <c r="IK45" s="144"/>
      <c r="IL45" s="144"/>
      <c r="IM45" s="144"/>
      <c r="IN45" s="144"/>
      <c r="IO45" s="144"/>
      <c r="IP45" s="144"/>
      <c r="IQ45" s="144"/>
      <c r="IR45" s="144"/>
      <c r="IS45" s="144"/>
      <c r="IT45" s="144"/>
      <c r="IU45" s="144"/>
      <c r="IV45" s="144"/>
      <c r="IW45" s="144"/>
      <c r="IX45" s="144"/>
      <c r="IY45" s="144"/>
      <c r="IZ45" s="144"/>
      <c r="JA45" s="144"/>
      <c r="JB45" s="144"/>
      <c r="JC45" s="144"/>
    </row>
    <row r="46" spans="1:263" s="14" customFormat="1" ht="3.95" hidden="1" customHeight="1" outlineLevel="1" thickBot="1">
      <c r="A46" s="353"/>
      <c r="B46" s="354"/>
      <c r="C46" s="354"/>
      <c r="D46" s="363"/>
      <c r="E46" s="13"/>
      <c r="F46" s="436"/>
      <c r="G46" s="15"/>
      <c r="H46" s="293"/>
      <c r="I46" s="293"/>
      <c r="J46" s="53"/>
      <c r="K46" s="53"/>
      <c r="L46" s="15"/>
      <c r="M46" s="2"/>
      <c r="N46" s="15"/>
      <c r="O46" s="2"/>
      <c r="P46" s="15"/>
      <c r="Q46" s="2"/>
      <c r="R46" s="15"/>
      <c r="S46" s="2"/>
      <c r="T46" s="15"/>
      <c r="U46" s="2"/>
      <c r="V46" s="15"/>
      <c r="W46" s="52"/>
      <c r="X46" s="15"/>
      <c r="Y46" s="2"/>
      <c r="Z46" s="15"/>
      <c r="AA46" s="2"/>
      <c r="AB46" s="15"/>
      <c r="AC46" s="2"/>
      <c r="AD46" s="15"/>
      <c r="AE46" s="2"/>
      <c r="AF46" s="15"/>
      <c r="AG46" s="52"/>
      <c r="AH46" s="15"/>
      <c r="AI46" s="2"/>
      <c r="AJ46" s="15"/>
      <c r="AK46" s="2"/>
      <c r="AL46" s="15"/>
      <c r="AM46" s="2"/>
      <c r="AN46" s="15"/>
      <c r="AO46" s="2"/>
      <c r="AP46" s="15"/>
      <c r="AQ46" s="52"/>
      <c r="AR46" s="15"/>
      <c r="AS46" s="2"/>
      <c r="AT46" s="15"/>
      <c r="AU46" s="2"/>
      <c r="AV46" s="15"/>
      <c r="AW46" s="2"/>
      <c r="AX46" s="15"/>
      <c r="AY46" s="2"/>
      <c r="AZ46" s="15"/>
      <c r="BA46" s="52"/>
      <c r="BB46" s="15"/>
      <c r="BC46" s="2"/>
      <c r="BD46" s="15"/>
      <c r="BE46" s="2"/>
      <c r="BF46" s="15"/>
      <c r="BG46" s="2"/>
      <c r="BH46" s="15"/>
      <c r="BI46" s="2"/>
      <c r="BJ46" s="15"/>
      <c r="BK46" s="52"/>
      <c r="BL46" s="15"/>
      <c r="BM46" s="15"/>
      <c r="BN46" s="52"/>
      <c r="BO46" s="119"/>
      <c r="BP46" s="52"/>
      <c r="BQ46" s="119"/>
      <c r="BR46" s="119"/>
      <c r="BS46" s="52"/>
      <c r="BT46" s="15"/>
      <c r="BU46" s="2"/>
      <c r="BV46" s="15"/>
      <c r="BW46" s="15"/>
      <c r="BX46" s="15"/>
      <c r="BY46" s="52"/>
      <c r="BZ46" s="119"/>
      <c r="CA46" s="52"/>
      <c r="CB46" s="119"/>
      <c r="CC46" s="119"/>
      <c r="CD46" s="52"/>
      <c r="CE46" s="15"/>
      <c r="CF46" s="2"/>
      <c r="CG46" s="15"/>
      <c r="CH46" s="15"/>
      <c r="CI46" s="15"/>
      <c r="CJ46" s="52"/>
      <c r="CK46" s="119"/>
      <c r="CL46" s="52"/>
      <c r="CM46" s="119"/>
      <c r="CN46" s="119"/>
      <c r="CO46" s="52"/>
      <c r="CP46" s="15"/>
      <c r="CQ46" s="2"/>
      <c r="CR46" s="15"/>
      <c r="CS46" s="15"/>
      <c r="CT46" s="15"/>
      <c r="CU46" s="52"/>
      <c r="CV46" s="119"/>
      <c r="CW46" s="52"/>
      <c r="CX46" s="119"/>
      <c r="CY46" s="119"/>
      <c r="CZ46" s="57"/>
      <c r="DA46" s="15"/>
      <c r="DB46" s="2"/>
      <c r="DC46" s="119"/>
      <c r="DD46" s="52"/>
      <c r="DE46" s="119"/>
      <c r="DF46" s="119"/>
      <c r="DG46" s="2"/>
      <c r="DH46" s="192"/>
      <c r="DI46" s="52"/>
      <c r="DJ46" s="52"/>
      <c r="DK46" s="115"/>
      <c r="DL46" s="115"/>
      <c r="DM46" s="113"/>
      <c r="DN46" s="121"/>
      <c r="DO46" s="113"/>
      <c r="DP46" s="115"/>
      <c r="DQ46" s="115"/>
      <c r="DR46" s="115"/>
      <c r="DS46" s="113"/>
      <c r="DT46" s="121"/>
      <c r="DU46" s="113"/>
      <c r="DV46" s="115"/>
      <c r="DW46" s="115"/>
      <c r="DX46" s="115"/>
      <c r="DY46" s="113"/>
      <c r="DZ46" s="121"/>
      <c r="EA46" s="113"/>
      <c r="EB46" s="115"/>
      <c r="EC46" s="115"/>
      <c r="ED46" s="115"/>
      <c r="EE46" s="113"/>
      <c r="EF46" s="121"/>
      <c r="EG46" s="113"/>
      <c r="EH46" s="121"/>
      <c r="EI46" s="52"/>
      <c r="EJ46" s="52"/>
      <c r="EK46" s="83"/>
      <c r="EL46" s="4"/>
      <c r="EM46" s="15"/>
      <c r="EN46" s="15"/>
      <c r="EO46" s="52"/>
      <c r="EP46" s="119"/>
      <c r="EQ46" s="52"/>
      <c r="ER46" s="119"/>
      <c r="ES46" s="119"/>
      <c r="ET46" s="52"/>
      <c r="EU46" s="15"/>
      <c r="EV46" s="2"/>
      <c r="EW46" s="15"/>
      <c r="EX46" s="15"/>
      <c r="EY46" s="15"/>
      <c r="EZ46" s="52"/>
      <c r="FA46" s="119"/>
      <c r="FB46" s="52"/>
      <c r="FC46" s="119"/>
      <c r="FD46" s="119"/>
      <c r="FE46" s="52"/>
      <c r="FF46" s="15"/>
      <c r="FG46" s="2"/>
      <c r="FH46" s="15"/>
      <c r="FI46" s="15"/>
      <c r="FJ46" s="15"/>
      <c r="FK46" s="52"/>
      <c r="FL46" s="119"/>
      <c r="FM46" s="52"/>
      <c r="FN46" s="119"/>
      <c r="FO46" s="119"/>
      <c r="FP46" s="52"/>
      <c r="FQ46" s="15"/>
      <c r="FR46" s="2"/>
      <c r="FS46" s="15"/>
      <c r="FT46" s="15"/>
      <c r="FU46" s="15"/>
      <c r="FV46" s="52"/>
      <c r="FW46" s="119"/>
      <c r="FX46" s="52"/>
      <c r="FY46" s="119"/>
      <c r="FZ46" s="119"/>
      <c r="GA46" s="57"/>
      <c r="GB46" s="15"/>
      <c r="GC46" s="2"/>
      <c r="GD46" s="119"/>
      <c r="GE46" s="2"/>
      <c r="GF46" s="15"/>
      <c r="GG46" s="144"/>
      <c r="GH46" s="144"/>
      <c r="GI46" s="144"/>
      <c r="GJ46" s="144"/>
      <c r="GK46" s="144"/>
      <c r="GL46" s="144"/>
      <c r="GM46" s="144"/>
      <c r="GN46" s="144"/>
      <c r="GO46" s="144"/>
      <c r="GP46" s="144"/>
      <c r="GQ46" s="144"/>
      <c r="GR46" s="144"/>
      <c r="GS46" s="144"/>
      <c r="GT46" s="144"/>
      <c r="GU46" s="144"/>
      <c r="GV46" s="144"/>
      <c r="GW46" s="144"/>
      <c r="GX46" s="144"/>
      <c r="GY46" s="144"/>
      <c r="GZ46" s="144"/>
      <c r="HA46" s="144"/>
      <c r="HB46" s="144"/>
      <c r="HC46" s="144"/>
      <c r="HD46" s="144"/>
      <c r="HE46" s="144"/>
      <c r="HF46" s="144"/>
      <c r="HG46" s="144"/>
      <c r="HH46" s="144"/>
      <c r="HI46" s="144"/>
      <c r="HJ46" s="144"/>
      <c r="HK46" s="144"/>
      <c r="HL46" s="144"/>
      <c r="HM46" s="144"/>
      <c r="HN46" s="144"/>
      <c r="HO46" s="144"/>
      <c r="HP46" s="144"/>
      <c r="HQ46" s="144"/>
      <c r="HR46" s="144"/>
      <c r="HS46" s="144"/>
      <c r="HT46" s="144"/>
      <c r="HU46" s="144"/>
      <c r="HV46" s="144"/>
      <c r="HW46" s="144"/>
      <c r="HX46" s="144"/>
      <c r="HY46" s="144"/>
      <c r="HZ46" s="144"/>
      <c r="IA46" s="144"/>
      <c r="IB46" s="144"/>
      <c r="IC46" s="144"/>
      <c r="ID46" s="144"/>
      <c r="IE46" s="144"/>
      <c r="IF46" s="144"/>
      <c r="IG46" s="144"/>
      <c r="IH46" s="144"/>
      <c r="II46" s="144"/>
      <c r="IJ46" s="144"/>
      <c r="IK46" s="144"/>
      <c r="IL46" s="144"/>
      <c r="IM46" s="144"/>
      <c r="IN46" s="144"/>
      <c r="IO46" s="144"/>
      <c r="IP46" s="144"/>
      <c r="IQ46" s="144"/>
      <c r="IR46" s="144"/>
      <c r="IS46" s="144"/>
      <c r="IT46" s="144"/>
      <c r="IU46" s="144"/>
      <c r="IV46" s="144"/>
      <c r="IW46" s="144"/>
      <c r="IX46" s="144"/>
      <c r="IY46" s="144"/>
      <c r="IZ46" s="144"/>
      <c r="JA46" s="144"/>
      <c r="JB46" s="144"/>
      <c r="JC46" s="144"/>
    </row>
    <row r="47" spans="1:263" s="286" customFormat="1" ht="18.95" hidden="1" customHeight="1" collapsed="1" thickBot="1">
      <c r="A47" s="353" t="str">
        <f>CONCATENATE(B47,"_",C47,IF(D47="EUR","","_USD"))</f>
        <v>*_SPG510_GG1200</v>
      </c>
      <c r="B47" s="354" t="str">
        <f>IF($H47="PG Total","*_SPG510",IF($H47="MgmtAdj.","RNS_SPG510",CONCATENATE($H47,"_SPG510")))</f>
        <v>*_SPG510</v>
      </c>
      <c r="C47" s="354" t="s">
        <v>80</v>
      </c>
      <c r="D47" s="354" t="s">
        <v>20</v>
      </c>
      <c r="E47" s="20"/>
      <c r="F47" s="436"/>
      <c r="G47" s="119"/>
      <c r="H47" s="444" t="s">
        <v>73</v>
      </c>
      <c r="I47" s="445"/>
      <c r="J47" s="281"/>
      <c r="K47" s="281"/>
      <c r="L47" s="271"/>
      <c r="M47" s="282"/>
      <c r="N47" s="273"/>
      <c r="O47" s="282"/>
      <c r="P47" s="273"/>
      <c r="Q47" s="282"/>
      <c r="R47" s="273"/>
      <c r="S47" s="282"/>
      <c r="T47" s="273"/>
      <c r="U47" s="282"/>
      <c r="V47" s="273"/>
      <c r="W47" s="161"/>
      <c r="X47" s="273"/>
      <c r="Y47" s="282"/>
      <c r="Z47" s="273"/>
      <c r="AA47" s="282"/>
      <c r="AB47" s="273"/>
      <c r="AC47" s="282"/>
      <c r="AD47" s="273"/>
      <c r="AE47" s="282"/>
      <c r="AF47" s="273"/>
      <c r="AG47" s="161"/>
      <c r="AH47" s="275"/>
      <c r="AI47" s="282"/>
      <c r="AJ47" s="275"/>
      <c r="AK47" s="282"/>
      <c r="AL47" s="275"/>
      <c r="AM47" s="282"/>
      <c r="AN47" s="275"/>
      <c r="AO47" s="282"/>
      <c r="AP47" s="275"/>
      <c r="AQ47" s="161"/>
      <c r="AR47" s="275"/>
      <c r="AS47" s="282"/>
      <c r="AT47" s="275"/>
      <c r="AU47" s="282"/>
      <c r="AV47" s="275"/>
      <c r="AW47" s="282"/>
      <c r="AX47" s="275"/>
      <c r="AY47" s="282"/>
      <c r="AZ47" s="275"/>
      <c r="BA47" s="161"/>
      <c r="BB47" s="275"/>
      <c r="BC47" s="282"/>
      <c r="BD47" s="275"/>
      <c r="BE47" s="282"/>
      <c r="BF47" s="275"/>
      <c r="BG47" s="282"/>
      <c r="BH47" s="275"/>
      <c r="BI47" s="282"/>
      <c r="BJ47" s="275"/>
      <c r="BK47" s="161"/>
      <c r="BL47" s="122">
        <f>SUM(BL31+BL34+BL37+BL39+BL41+BL43+BL45)</f>
        <v>0</v>
      </c>
      <c r="BM47" s="122"/>
      <c r="BN47" s="161"/>
      <c r="BO47" s="325">
        <f t="shared" ref="BO47" si="24">SUM(BL47:BM47)</f>
        <v>0</v>
      </c>
      <c r="BP47" s="161"/>
      <c r="BQ47" s="116">
        <f>EP47</f>
        <v>0</v>
      </c>
      <c r="BR47" s="116">
        <f>DN47</f>
        <v>0</v>
      </c>
      <c r="BS47" s="161"/>
      <c r="BT47" s="276"/>
      <c r="BU47" s="282"/>
      <c r="BV47" s="122">
        <f>SUM(BV31+BV34+BV37+BV39+BV41+BV43+BV45)</f>
        <v>0</v>
      </c>
      <c r="BW47" s="122">
        <f>SUM(BW31+BW34+BW37+BW39+BW41+BW43+BW45)</f>
        <v>0</v>
      </c>
      <c r="BX47" s="122"/>
      <c r="BY47" s="161"/>
      <c r="BZ47" s="325">
        <f t="shared" si="14"/>
        <v>0</v>
      </c>
      <c r="CA47" s="161"/>
      <c r="CB47" s="116">
        <f>FA47</f>
        <v>0</v>
      </c>
      <c r="CC47" s="116">
        <f>DT47</f>
        <v>0</v>
      </c>
      <c r="CD47" s="161"/>
      <c r="CE47" s="276"/>
      <c r="CF47" s="282"/>
      <c r="CG47" s="122">
        <f>SUM(CG31+CG34+CG37+CG39+CG41+CG43+CG45)</f>
        <v>0</v>
      </c>
      <c r="CH47" s="122">
        <f>SUM(CH31+CH34+CH37+CH39+CH41+CH43+CH45)</f>
        <v>0</v>
      </c>
      <c r="CI47" s="122"/>
      <c r="CJ47" s="161"/>
      <c r="CK47" s="325">
        <f t="shared" si="15"/>
        <v>0</v>
      </c>
      <c r="CL47" s="161"/>
      <c r="CM47" s="116">
        <f>FL47</f>
        <v>0</v>
      </c>
      <c r="CN47" s="116">
        <f>DZ47</f>
        <v>0</v>
      </c>
      <c r="CO47" s="161"/>
      <c r="CP47" s="276"/>
      <c r="CQ47" s="282"/>
      <c r="CR47" s="122">
        <f>SUM(CR31+CR34+CR37+CR39+CR41+CR43+CR45)</f>
        <v>0</v>
      </c>
      <c r="CS47" s="122"/>
      <c r="CT47" s="122"/>
      <c r="CU47" s="161"/>
      <c r="CV47" s="325">
        <f t="shared" si="16"/>
        <v>0</v>
      </c>
      <c r="CW47" s="161"/>
      <c r="CX47" s="116">
        <f>FW47</f>
        <v>0</v>
      </c>
      <c r="CY47" s="116">
        <f>EF47</f>
        <v>0</v>
      </c>
      <c r="CZ47" s="62"/>
      <c r="DA47" s="276"/>
      <c r="DB47" s="282"/>
      <c r="DC47" s="325">
        <f>BO47+CV47+CK47+BZ47</f>
        <v>0</v>
      </c>
      <c r="DD47" s="161"/>
      <c r="DE47" s="116">
        <f>GD47</f>
        <v>0</v>
      </c>
      <c r="DF47" s="116">
        <f>EH47</f>
        <v>0</v>
      </c>
      <c r="DG47" s="282"/>
      <c r="DH47" s="276">
        <f>BT47+CE47+CP47+DA47</f>
        <v>0</v>
      </c>
      <c r="DI47" s="161"/>
      <c r="DJ47" s="161"/>
      <c r="DK47" s="125">
        <f>BL47-EM47</f>
        <v>0</v>
      </c>
      <c r="DL47" s="125">
        <f>BM47-EN47</f>
        <v>0</v>
      </c>
      <c r="DM47" s="277"/>
      <c r="DN47" s="229">
        <f>BO47-EP47</f>
        <v>0</v>
      </c>
      <c r="DO47" s="277"/>
      <c r="DP47" s="125">
        <f>BV47-EW47</f>
        <v>0</v>
      </c>
      <c r="DQ47" s="125">
        <f>BW47-EX47</f>
        <v>0</v>
      </c>
      <c r="DR47" s="125">
        <f>BX47-EY47</f>
        <v>0</v>
      </c>
      <c r="DS47" s="277"/>
      <c r="DT47" s="229">
        <f>BZ47-FA47</f>
        <v>0</v>
      </c>
      <c r="DU47" s="277"/>
      <c r="DV47" s="125">
        <f>CG47-FH47</f>
        <v>0</v>
      </c>
      <c r="DW47" s="125">
        <f>CH47-FI47</f>
        <v>0</v>
      </c>
      <c r="DX47" s="125">
        <f>CI47-FJ47</f>
        <v>0</v>
      </c>
      <c r="DY47" s="277"/>
      <c r="DZ47" s="229">
        <f>CK47-FL47</f>
        <v>0</v>
      </c>
      <c r="EA47" s="277"/>
      <c r="EB47" s="125">
        <f>CR47-FS47</f>
        <v>0</v>
      </c>
      <c r="EC47" s="125">
        <f>CS47-FT47</f>
        <v>0</v>
      </c>
      <c r="ED47" s="125">
        <f>CT47-FU47</f>
        <v>0</v>
      </c>
      <c r="EE47" s="277"/>
      <c r="EF47" s="229">
        <f>CV47-FW47</f>
        <v>0</v>
      </c>
      <c r="EG47" s="277"/>
      <c r="EH47" s="229">
        <f>DC47-GD47</f>
        <v>0</v>
      </c>
      <c r="EI47" s="161"/>
      <c r="EJ47" s="161"/>
      <c r="EK47" s="284"/>
      <c r="EL47" s="34"/>
      <c r="EM47" s="179">
        <v>0</v>
      </c>
      <c r="EN47" s="179">
        <v>0</v>
      </c>
      <c r="EO47" s="161"/>
      <c r="EP47" s="77">
        <v>0</v>
      </c>
      <c r="EQ47" s="161"/>
      <c r="ER47" s="116">
        <v>0</v>
      </c>
      <c r="ES47" s="116">
        <v>0</v>
      </c>
      <c r="ET47" s="161"/>
      <c r="EU47" s="273"/>
      <c r="EV47" s="282"/>
      <c r="EW47" s="179">
        <v>0</v>
      </c>
      <c r="EX47" s="179">
        <v>0</v>
      </c>
      <c r="EY47" s="179">
        <v>0</v>
      </c>
      <c r="EZ47" s="161"/>
      <c r="FA47" s="77">
        <v>0</v>
      </c>
      <c r="FB47" s="161"/>
      <c r="FC47" s="116">
        <v>0</v>
      </c>
      <c r="FD47" s="116">
        <v>0</v>
      </c>
      <c r="FE47" s="161"/>
      <c r="FF47" s="273"/>
      <c r="FG47" s="282"/>
      <c r="FH47" s="122">
        <v>0</v>
      </c>
      <c r="FI47" s="122">
        <v>0</v>
      </c>
      <c r="FJ47" s="122">
        <v>0</v>
      </c>
      <c r="FK47" s="161"/>
      <c r="FL47" s="77">
        <v>0</v>
      </c>
      <c r="FM47" s="161"/>
      <c r="FN47" s="116">
        <v>0</v>
      </c>
      <c r="FO47" s="116">
        <v>0</v>
      </c>
      <c r="FP47" s="161"/>
      <c r="FQ47" s="273"/>
      <c r="FR47" s="282"/>
      <c r="FS47" s="122">
        <v>0</v>
      </c>
      <c r="FT47" s="122">
        <v>0</v>
      </c>
      <c r="FU47" s="122">
        <v>0</v>
      </c>
      <c r="FV47" s="161"/>
      <c r="FW47" s="77">
        <v>0</v>
      </c>
      <c r="FX47" s="161"/>
      <c r="FY47" s="116">
        <v>0</v>
      </c>
      <c r="FZ47" s="116">
        <v>0</v>
      </c>
      <c r="GA47" s="62"/>
      <c r="GB47" s="273"/>
      <c r="GC47" s="282"/>
      <c r="GD47" s="77">
        <v>0</v>
      </c>
      <c r="GE47" s="282"/>
      <c r="GF47" s="273">
        <v>0</v>
      </c>
      <c r="GG47" s="285">
        <v>0</v>
      </c>
      <c r="GH47" s="285"/>
      <c r="GI47" s="285"/>
      <c r="GJ47" s="285"/>
      <c r="GK47" s="285"/>
      <c r="GL47" s="285"/>
      <c r="GM47" s="285"/>
      <c r="GN47" s="285"/>
      <c r="GO47" s="285"/>
      <c r="GP47" s="285"/>
      <c r="GQ47" s="285"/>
      <c r="GR47" s="285"/>
      <c r="GS47" s="285"/>
      <c r="GT47" s="285"/>
      <c r="GU47" s="285"/>
      <c r="GV47" s="285"/>
      <c r="GW47" s="285"/>
      <c r="GX47" s="285"/>
      <c r="GY47" s="285"/>
      <c r="GZ47" s="285"/>
      <c r="HA47" s="285"/>
      <c r="HB47" s="285"/>
      <c r="HC47" s="285"/>
      <c r="HD47" s="285"/>
      <c r="HE47" s="285"/>
      <c r="HF47" s="285"/>
      <c r="HG47" s="285"/>
      <c r="HH47" s="285"/>
      <c r="HI47" s="285"/>
      <c r="HJ47" s="285"/>
      <c r="HK47" s="285"/>
      <c r="HL47" s="285"/>
      <c r="HM47" s="285"/>
      <c r="HN47" s="285"/>
      <c r="HO47" s="285"/>
      <c r="HP47" s="285"/>
      <c r="HQ47" s="285"/>
      <c r="HR47" s="285"/>
      <c r="HS47" s="285"/>
      <c r="HT47" s="285"/>
      <c r="HU47" s="285"/>
      <c r="HV47" s="285"/>
      <c r="HW47" s="285"/>
      <c r="HX47" s="285"/>
      <c r="HY47" s="285"/>
      <c r="HZ47" s="285"/>
      <c r="IA47" s="285"/>
      <c r="IB47" s="285"/>
      <c r="IC47" s="285"/>
      <c r="ID47" s="285"/>
      <c r="IE47" s="285"/>
      <c r="IF47" s="285"/>
      <c r="IG47" s="285"/>
      <c r="IH47" s="285"/>
      <c r="II47" s="285"/>
      <c r="IJ47" s="285"/>
      <c r="IK47" s="285"/>
      <c r="IL47" s="285"/>
      <c r="IM47" s="285"/>
      <c r="IN47" s="285"/>
      <c r="IO47" s="285"/>
      <c r="IP47" s="285"/>
      <c r="IQ47" s="285"/>
      <c r="IR47" s="285"/>
      <c r="IS47" s="285"/>
      <c r="IT47" s="285"/>
      <c r="IU47" s="285"/>
      <c r="IV47" s="285"/>
      <c r="IW47" s="285"/>
      <c r="IX47" s="285"/>
      <c r="IY47" s="285"/>
      <c r="IZ47" s="285"/>
      <c r="JA47" s="285"/>
      <c r="JB47" s="285"/>
      <c r="JC47" s="285"/>
    </row>
    <row r="48" spans="1:263" s="14" customFormat="1" ht="9.9499999999999993" hidden="1" customHeight="1" thickBot="1">
      <c r="A48" s="353"/>
      <c r="B48" s="362"/>
      <c r="C48" s="362"/>
      <c r="D48" s="362"/>
      <c r="E48" s="13"/>
      <c r="F48" s="436"/>
      <c r="G48" s="15"/>
      <c r="H48" s="15"/>
      <c r="I48" s="295"/>
      <c r="J48" s="53"/>
      <c r="K48" s="53"/>
      <c r="L48" s="79"/>
      <c r="M48" s="2"/>
      <c r="N48" s="80"/>
      <c r="O48" s="2"/>
      <c r="P48" s="80"/>
      <c r="Q48" s="2"/>
      <c r="R48" s="80"/>
      <c r="S48" s="2"/>
      <c r="T48" s="80"/>
      <c r="U48" s="2"/>
      <c r="V48" s="80"/>
      <c r="W48" s="52"/>
      <c r="X48" s="80"/>
      <c r="Y48" s="2"/>
      <c r="Z48" s="80"/>
      <c r="AA48" s="2"/>
      <c r="AB48" s="80"/>
      <c r="AC48" s="2"/>
      <c r="AD48" s="80"/>
      <c r="AE48" s="2"/>
      <c r="AF48" s="80"/>
      <c r="AG48" s="52"/>
      <c r="AH48" s="71"/>
      <c r="AI48" s="2"/>
      <c r="AJ48" s="71"/>
      <c r="AK48" s="2"/>
      <c r="AL48" s="71"/>
      <c r="AM48" s="2"/>
      <c r="AN48" s="71"/>
      <c r="AO48" s="2"/>
      <c r="AP48" s="71"/>
      <c r="AQ48" s="66"/>
      <c r="AR48" s="71"/>
      <c r="AS48" s="2"/>
      <c r="AT48" s="71"/>
      <c r="AU48" s="2"/>
      <c r="AV48" s="71"/>
      <c r="AW48" s="2"/>
      <c r="AX48" s="71"/>
      <c r="AY48" s="2"/>
      <c r="AZ48" s="71"/>
      <c r="BA48" s="52"/>
      <c r="BB48" s="71"/>
      <c r="BC48" s="2"/>
      <c r="BD48" s="71"/>
      <c r="BE48" s="2"/>
      <c r="BF48" s="71"/>
      <c r="BG48" s="2"/>
      <c r="BH48" s="71"/>
      <c r="BI48" s="2"/>
      <c r="BJ48" s="71"/>
      <c r="BK48" s="52"/>
      <c r="BL48" s="82"/>
      <c r="BM48" s="82"/>
      <c r="BN48" s="52"/>
      <c r="BO48" s="82"/>
      <c r="BP48" s="57"/>
      <c r="BQ48" s="82"/>
      <c r="BR48" s="82"/>
      <c r="BS48" s="52"/>
      <c r="BT48" s="80"/>
      <c r="BU48" s="2"/>
      <c r="BV48" s="82"/>
      <c r="BW48" s="82"/>
      <c r="BX48" s="82"/>
      <c r="BY48" s="52"/>
      <c r="BZ48" s="82"/>
      <c r="CA48" s="57"/>
      <c r="CB48" s="82"/>
      <c r="CC48" s="82"/>
      <c r="CD48" s="57"/>
      <c r="CE48" s="80"/>
      <c r="CF48" s="2"/>
      <c r="CG48" s="82"/>
      <c r="CH48" s="82"/>
      <c r="CI48" s="82"/>
      <c r="CJ48" s="57"/>
      <c r="CK48" s="82"/>
      <c r="CL48" s="57"/>
      <c r="CM48" s="71"/>
      <c r="CN48" s="71"/>
      <c r="CO48" s="57"/>
      <c r="CP48" s="80"/>
      <c r="CQ48" s="2"/>
      <c r="CR48" s="82"/>
      <c r="CS48" s="82"/>
      <c r="CT48" s="82"/>
      <c r="CU48" s="57"/>
      <c r="CV48" s="82"/>
      <c r="CW48" s="57"/>
      <c r="CX48" s="82"/>
      <c r="CY48" s="82"/>
      <c r="CZ48" s="57"/>
      <c r="DA48" s="80"/>
      <c r="DB48" s="2"/>
      <c r="DC48" s="82"/>
      <c r="DD48" s="57"/>
      <c r="DE48" s="82"/>
      <c r="DF48" s="82"/>
      <c r="DG48" s="2"/>
      <c r="DH48" s="80"/>
      <c r="DI48" s="52"/>
      <c r="DJ48" s="136"/>
      <c r="DK48" s="136"/>
      <c r="DL48" s="136"/>
      <c r="DM48" s="136"/>
      <c r="DN48" s="136"/>
      <c r="DO48" s="136"/>
      <c r="DP48" s="136"/>
      <c r="DQ48" s="136"/>
      <c r="DR48" s="136"/>
      <c r="DS48" s="136"/>
      <c r="DT48" s="136"/>
      <c r="DU48" s="136"/>
      <c r="DV48" s="136"/>
      <c r="DW48" s="136"/>
      <c r="DX48" s="136"/>
      <c r="DY48" s="136"/>
      <c r="DZ48" s="136"/>
      <c r="EA48" s="136"/>
      <c r="EB48" s="136"/>
      <c r="EC48" s="136"/>
      <c r="ED48" s="136"/>
      <c r="EE48" s="136"/>
      <c r="EF48" s="136"/>
      <c r="EG48" s="136"/>
      <c r="EH48" s="136"/>
      <c r="EI48" s="52"/>
      <c r="EJ48" s="52"/>
      <c r="EK48" s="83"/>
      <c r="EL48" s="4"/>
      <c r="EM48" s="81"/>
      <c r="EN48" s="82"/>
      <c r="EO48" s="52"/>
      <c r="EP48" s="82"/>
      <c r="EQ48" s="57"/>
      <c r="ER48" s="82"/>
      <c r="ES48" s="82"/>
      <c r="ET48" s="52"/>
      <c r="EU48" s="80"/>
      <c r="EV48" s="2"/>
      <c r="EW48" s="82"/>
      <c r="EX48" s="82"/>
      <c r="EY48" s="84"/>
      <c r="EZ48" s="52"/>
      <c r="FA48" s="82"/>
      <c r="FB48" s="57"/>
      <c r="FC48" s="82"/>
      <c r="FD48" s="82"/>
      <c r="FE48" s="57"/>
      <c r="FF48" s="80"/>
      <c r="FG48" s="2"/>
      <c r="FH48" s="82"/>
      <c r="FI48" s="82"/>
      <c r="FJ48" s="82"/>
      <c r="FK48" s="57"/>
      <c r="FL48" s="82"/>
      <c r="FM48" s="57"/>
      <c r="FN48" s="82"/>
      <c r="FO48" s="82"/>
      <c r="FP48" s="57"/>
      <c r="FQ48" s="80"/>
      <c r="FR48" s="2"/>
      <c r="FS48" s="82"/>
      <c r="FT48" s="82"/>
      <c r="FU48" s="82"/>
      <c r="FV48" s="57"/>
      <c r="FW48" s="82"/>
      <c r="FX48" s="57"/>
      <c r="FY48" s="82"/>
      <c r="FZ48" s="82"/>
      <c r="GA48" s="57"/>
      <c r="GB48" s="80"/>
      <c r="GC48" s="2"/>
      <c r="GD48" s="82"/>
      <c r="GE48" s="2"/>
      <c r="GF48" s="80"/>
      <c r="GG48" s="144"/>
      <c r="GH48" s="144"/>
      <c r="GI48" s="144"/>
      <c r="GJ48" s="144"/>
      <c r="GK48" s="144"/>
      <c r="GL48" s="144"/>
      <c r="GM48" s="144"/>
      <c r="GN48" s="144"/>
      <c r="GO48" s="144"/>
      <c r="GP48" s="144"/>
      <c r="GQ48" s="144"/>
      <c r="GR48" s="144"/>
      <c r="GS48" s="144"/>
      <c r="GT48" s="144"/>
      <c r="GU48" s="144"/>
      <c r="GV48" s="144"/>
      <c r="GW48" s="144"/>
      <c r="GX48" s="144"/>
      <c r="GY48" s="144"/>
      <c r="GZ48" s="144"/>
      <c r="HA48" s="144"/>
      <c r="HB48" s="144"/>
      <c r="HC48" s="144"/>
      <c r="HD48" s="144"/>
      <c r="HE48" s="144"/>
      <c r="HF48" s="144"/>
      <c r="HG48" s="144"/>
      <c r="HH48" s="144"/>
      <c r="HI48" s="144"/>
      <c r="HJ48" s="144"/>
      <c r="HK48" s="144"/>
      <c r="HL48" s="144"/>
      <c r="HM48" s="144"/>
      <c r="HN48" s="144"/>
      <c r="HO48" s="144"/>
      <c r="HP48" s="144"/>
      <c r="HQ48" s="144"/>
      <c r="HR48" s="144"/>
      <c r="HS48" s="144"/>
      <c r="HT48" s="144"/>
      <c r="HU48" s="144"/>
      <c r="HV48" s="144"/>
      <c r="HW48" s="144"/>
      <c r="HX48" s="144"/>
      <c r="HY48" s="144"/>
      <c r="HZ48" s="144"/>
      <c r="IA48" s="144"/>
      <c r="IB48" s="144"/>
      <c r="IC48" s="144"/>
      <c r="ID48" s="144"/>
      <c r="IE48" s="144"/>
      <c r="IF48" s="144"/>
      <c r="IG48" s="144"/>
      <c r="IH48" s="144"/>
      <c r="II48" s="144"/>
      <c r="IJ48" s="144"/>
      <c r="IK48" s="144"/>
      <c r="IL48" s="144"/>
      <c r="IM48" s="144"/>
      <c r="IN48" s="144"/>
      <c r="IO48" s="144"/>
      <c r="IP48" s="144"/>
      <c r="IQ48" s="144"/>
      <c r="IR48" s="144"/>
      <c r="IS48" s="144"/>
      <c r="IT48" s="144"/>
      <c r="IU48" s="144"/>
      <c r="IV48" s="144"/>
      <c r="IW48" s="144"/>
      <c r="IX48" s="144"/>
      <c r="IY48" s="144"/>
      <c r="IZ48" s="144"/>
      <c r="JA48" s="144"/>
      <c r="JB48" s="144"/>
      <c r="JC48" s="144"/>
    </row>
    <row r="49" spans="1:263" s="14" customFormat="1" ht="20.100000000000001" hidden="1" customHeight="1">
      <c r="A49" s="353"/>
      <c r="B49" s="362"/>
      <c r="C49" s="362"/>
      <c r="D49" s="362"/>
      <c r="E49" s="13"/>
      <c r="F49" s="436"/>
      <c r="G49" s="15"/>
      <c r="H49" s="405"/>
      <c r="I49" s="395" t="str">
        <f>$I$27</f>
        <v>PG FC Nov (FOCUS)</v>
      </c>
      <c r="J49" s="78"/>
      <c r="K49" s="78"/>
      <c r="L49" s="80"/>
      <c r="M49" s="2"/>
      <c r="N49" s="85"/>
      <c r="O49" s="2"/>
      <c r="P49" s="85"/>
      <c r="Q49" s="2"/>
      <c r="R49" s="79"/>
      <c r="S49" s="2"/>
      <c r="T49" s="79"/>
      <c r="U49" s="2"/>
      <c r="V49" s="79"/>
      <c r="W49" s="2"/>
      <c r="X49" s="85"/>
      <c r="Y49" s="2"/>
      <c r="Z49" s="85"/>
      <c r="AA49" s="2"/>
      <c r="AB49" s="79"/>
      <c r="AC49" s="2"/>
      <c r="AD49" s="79"/>
      <c r="AE49" s="2"/>
      <c r="AF49" s="79"/>
      <c r="AG49" s="2"/>
      <c r="AH49" s="71"/>
      <c r="AI49" s="2"/>
      <c r="AJ49" s="71"/>
      <c r="AK49" s="2"/>
      <c r="AL49" s="71"/>
      <c r="AM49" s="2"/>
      <c r="AN49" s="71"/>
      <c r="AO49" s="2"/>
      <c r="AP49" s="71"/>
      <c r="AQ49" s="66"/>
      <c r="AR49" s="71"/>
      <c r="AS49" s="2"/>
      <c r="AT49" s="71"/>
      <c r="AU49" s="2"/>
      <c r="AV49" s="71"/>
      <c r="AW49" s="2"/>
      <c r="AX49" s="71"/>
      <c r="AY49" s="2"/>
      <c r="AZ49" s="71"/>
      <c r="BA49" s="66"/>
      <c r="BB49" s="71"/>
      <c r="BC49" s="2"/>
      <c r="BD49" s="71"/>
      <c r="BE49" s="2"/>
      <c r="BF49" s="71"/>
      <c r="BG49" s="2"/>
      <c r="BH49" s="71"/>
      <c r="BI49" s="2"/>
      <c r="BJ49" s="71"/>
      <c r="BK49" s="66"/>
      <c r="BL49" s="88"/>
      <c r="BM49" s="88"/>
      <c r="BN49" s="52"/>
      <c r="BO49" s="131" t="s">
        <v>28</v>
      </c>
      <c r="BP49" s="57"/>
      <c r="BQ49" s="88"/>
      <c r="BR49" s="88"/>
      <c r="BS49" s="82"/>
      <c r="BT49" s="85"/>
      <c r="BU49" s="2"/>
      <c r="BV49" s="88"/>
      <c r="BW49" s="88"/>
      <c r="BX49" s="88"/>
      <c r="BY49" s="82"/>
      <c r="BZ49" s="131" t="s">
        <v>28</v>
      </c>
      <c r="CA49" s="57"/>
      <c r="CB49" s="88"/>
      <c r="CC49" s="88"/>
      <c r="CD49" s="57"/>
      <c r="CE49" s="85"/>
      <c r="CF49" s="2"/>
      <c r="CG49" s="88"/>
      <c r="CH49" s="88"/>
      <c r="CI49" s="88"/>
      <c r="CJ49" s="57"/>
      <c r="CK49" s="131" t="s">
        <v>28</v>
      </c>
      <c r="CL49" s="57"/>
      <c r="CM49" s="88"/>
      <c r="CN49" s="88"/>
      <c r="CO49" s="88"/>
      <c r="CP49" s="79"/>
      <c r="CQ49" s="2"/>
      <c r="CR49" s="88"/>
      <c r="CS49" s="88"/>
      <c r="CT49" s="88"/>
      <c r="CU49" s="57"/>
      <c r="CV49" s="131" t="s">
        <v>28</v>
      </c>
      <c r="CW49" s="57"/>
      <c r="CX49" s="88"/>
      <c r="CY49" s="88"/>
      <c r="CZ49" s="57"/>
      <c r="DA49" s="79"/>
      <c r="DB49" s="2"/>
      <c r="DC49" s="131" t="s">
        <v>28</v>
      </c>
      <c r="DD49" s="57"/>
      <c r="DE49" s="88"/>
      <c r="DF49" s="88"/>
      <c r="DG49" s="2"/>
      <c r="DH49" s="79"/>
      <c r="DI49" s="2"/>
      <c r="DJ49" s="2"/>
      <c r="DK49" s="231"/>
      <c r="DL49" s="231"/>
      <c r="DM49" s="231"/>
      <c r="DN49" s="231"/>
      <c r="DO49" s="231"/>
      <c r="DP49" s="231"/>
      <c r="DQ49" s="231"/>
      <c r="DR49" s="231"/>
      <c r="DS49" s="231"/>
      <c r="DT49" s="231"/>
      <c r="DU49" s="231"/>
      <c r="DV49" s="231"/>
      <c r="DW49" s="231"/>
      <c r="DX49" s="231"/>
      <c r="DY49" s="231"/>
      <c r="DZ49" s="231"/>
      <c r="EA49" s="231"/>
      <c r="EB49" s="231"/>
      <c r="EC49" s="231"/>
      <c r="ED49" s="231"/>
      <c r="EE49" s="231"/>
      <c r="EF49" s="231"/>
      <c r="EG49" s="231"/>
      <c r="EH49" s="231"/>
      <c r="EI49" s="2"/>
      <c r="EJ49" s="2"/>
      <c r="EK49" s="83"/>
      <c r="EL49" s="4"/>
      <c r="EM49" s="86"/>
      <c r="EN49" s="86"/>
      <c r="EO49" s="52"/>
      <c r="EP49" s="131" t="s">
        <v>28</v>
      </c>
      <c r="EQ49" s="57"/>
      <c r="ER49" s="88"/>
      <c r="ES49" s="88"/>
      <c r="ET49" s="82"/>
      <c r="EU49" s="85"/>
      <c r="EV49" s="2"/>
      <c r="EW49" s="87"/>
      <c r="EX49" s="88"/>
      <c r="EY49" s="88"/>
      <c r="EZ49" s="82"/>
      <c r="FA49" s="131" t="s">
        <v>28</v>
      </c>
      <c r="FB49" s="57"/>
      <c r="FC49" s="88"/>
      <c r="FD49" s="88"/>
      <c r="FE49" s="57"/>
      <c r="FF49" s="85"/>
      <c r="FG49" s="2"/>
      <c r="FH49" s="88"/>
      <c r="FI49" s="88"/>
      <c r="FJ49" s="88"/>
      <c r="FK49" s="57"/>
      <c r="FL49" s="131" t="s">
        <v>28</v>
      </c>
      <c r="FM49" s="57"/>
      <c r="FN49" s="88"/>
      <c r="FO49" s="88"/>
      <c r="FP49" s="88"/>
      <c r="FQ49" s="79"/>
      <c r="FR49" s="2"/>
      <c r="FS49" s="88"/>
      <c r="FT49" s="88"/>
      <c r="FU49" s="88"/>
      <c r="FV49" s="57"/>
      <c r="FW49" s="131" t="s">
        <v>28</v>
      </c>
      <c r="FX49" s="57"/>
      <c r="FY49" s="88"/>
      <c r="FZ49" s="88"/>
      <c r="GA49" s="57"/>
      <c r="GB49" s="79"/>
      <c r="GC49" s="2"/>
      <c r="GD49" s="131" t="s">
        <v>28</v>
      </c>
      <c r="GE49" s="2"/>
      <c r="GF49" s="79"/>
      <c r="GG49" s="144"/>
      <c r="GH49" s="144"/>
      <c r="GI49" s="144"/>
      <c r="GJ49" s="144"/>
      <c r="GK49" s="144"/>
      <c r="GL49" s="144"/>
      <c r="GM49" s="144"/>
      <c r="GN49" s="144"/>
      <c r="GO49" s="144"/>
      <c r="GP49" s="144"/>
      <c r="GQ49" s="144"/>
      <c r="GR49" s="144"/>
      <c r="GS49" s="144"/>
      <c r="GT49" s="144"/>
      <c r="GU49" s="144"/>
      <c r="GV49" s="144"/>
      <c r="GW49" s="144"/>
      <c r="GX49" s="144"/>
      <c r="GY49" s="144"/>
      <c r="GZ49" s="144"/>
      <c r="HA49" s="144"/>
      <c r="HB49" s="144"/>
      <c r="HC49" s="144"/>
      <c r="HD49" s="144"/>
      <c r="HE49" s="144"/>
      <c r="HF49" s="144"/>
      <c r="HG49" s="144"/>
      <c r="HH49" s="144"/>
      <c r="HI49" s="144"/>
      <c r="HJ49" s="144"/>
      <c r="HK49" s="144"/>
      <c r="HL49" s="144"/>
      <c r="HM49" s="144"/>
      <c r="HN49" s="144"/>
      <c r="HO49" s="144"/>
      <c r="HP49" s="144"/>
      <c r="HQ49" s="144"/>
      <c r="HR49" s="144"/>
      <c r="HS49" s="144"/>
      <c r="HT49" s="144"/>
      <c r="HU49" s="144"/>
      <c r="HV49" s="144"/>
      <c r="HW49" s="144"/>
      <c r="HX49" s="144"/>
      <c r="HY49" s="144"/>
      <c r="HZ49" s="144"/>
      <c r="IA49" s="144"/>
      <c r="IB49" s="144"/>
      <c r="IC49" s="144"/>
      <c r="ID49" s="144"/>
      <c r="IE49" s="144"/>
      <c r="IF49" s="144"/>
      <c r="IG49" s="144"/>
      <c r="IH49" s="144"/>
      <c r="II49" s="144"/>
      <c r="IJ49" s="144"/>
      <c r="IK49" s="144"/>
      <c r="IL49" s="144"/>
      <c r="IM49" s="144"/>
      <c r="IN49" s="144"/>
      <c r="IO49" s="144"/>
      <c r="IP49" s="144"/>
      <c r="IQ49" s="144"/>
      <c r="IR49" s="144"/>
      <c r="IS49" s="144"/>
      <c r="IT49" s="144"/>
      <c r="IU49" s="144"/>
      <c r="IV49" s="144"/>
      <c r="IW49" s="144"/>
      <c r="IX49" s="144"/>
      <c r="IY49" s="144"/>
      <c r="IZ49" s="144"/>
      <c r="JA49" s="144"/>
      <c r="JB49" s="144"/>
      <c r="JC49" s="144"/>
    </row>
    <row r="50" spans="1:263" s="14" customFormat="1" ht="20.100000000000001" hidden="1" customHeight="1" thickBot="1">
      <c r="A50" s="353"/>
      <c r="B50" s="362"/>
      <c r="C50" s="362"/>
      <c r="D50" s="362"/>
      <c r="E50" s="13"/>
      <c r="F50" s="437"/>
      <c r="G50" s="15"/>
      <c r="H50" s="406"/>
      <c r="I50" s="396" t="str">
        <f>$I$28</f>
        <v>PG Budget FY15</v>
      </c>
      <c r="J50" s="78"/>
      <c r="K50" s="78"/>
      <c r="L50" s="80"/>
      <c r="M50" s="5"/>
      <c r="N50" s="85"/>
      <c r="O50" s="5"/>
      <c r="P50" s="85"/>
      <c r="Q50" s="5"/>
      <c r="R50" s="79"/>
      <c r="S50" s="5"/>
      <c r="T50" s="79"/>
      <c r="U50" s="5"/>
      <c r="V50" s="79"/>
      <c r="W50" s="5"/>
      <c r="X50" s="85"/>
      <c r="Y50" s="5"/>
      <c r="Z50" s="85"/>
      <c r="AA50" s="5"/>
      <c r="AB50" s="79"/>
      <c r="AC50" s="5"/>
      <c r="AD50" s="79"/>
      <c r="AE50" s="5"/>
      <c r="AF50" s="79"/>
      <c r="AG50" s="5"/>
      <c r="AH50" s="71"/>
      <c r="AI50" s="2"/>
      <c r="AJ50" s="71"/>
      <c r="AK50" s="2"/>
      <c r="AL50" s="71"/>
      <c r="AM50" s="2"/>
      <c r="AN50" s="71"/>
      <c r="AO50" s="2"/>
      <c r="AP50" s="71"/>
      <c r="AQ50" s="66"/>
      <c r="AR50" s="71"/>
      <c r="AS50" s="2"/>
      <c r="AT50" s="71"/>
      <c r="AU50" s="2"/>
      <c r="AV50" s="71"/>
      <c r="AW50" s="2"/>
      <c r="AX50" s="71"/>
      <c r="AY50" s="2"/>
      <c r="AZ50" s="71"/>
      <c r="BA50" s="66"/>
      <c r="BB50" s="71"/>
      <c r="BC50" s="2"/>
      <c r="BD50" s="71"/>
      <c r="BE50" s="2"/>
      <c r="BF50" s="71"/>
      <c r="BG50" s="2"/>
      <c r="BH50" s="71"/>
      <c r="BI50" s="2"/>
      <c r="BJ50" s="71"/>
      <c r="BK50" s="66"/>
      <c r="BL50" s="88"/>
      <c r="BM50" s="88"/>
      <c r="BN50" s="71"/>
      <c r="BO50" s="132">
        <v>900.00011535810199</v>
      </c>
      <c r="BP50" s="57"/>
      <c r="BQ50" s="88"/>
      <c r="BR50" s="88"/>
      <c r="BS50" s="82"/>
      <c r="BT50" s="85"/>
      <c r="BU50" s="5"/>
      <c r="BV50" s="88"/>
      <c r="BW50" s="88"/>
      <c r="BX50" s="88"/>
      <c r="BY50" s="82"/>
      <c r="BZ50" s="132">
        <v>925.00023497709117</v>
      </c>
      <c r="CA50" s="57"/>
      <c r="CB50" s="88"/>
      <c r="CC50" s="88"/>
      <c r="CD50" s="57"/>
      <c r="CE50" s="85"/>
      <c r="CF50" s="5"/>
      <c r="CG50" s="88"/>
      <c r="CH50" s="88"/>
      <c r="CI50" s="88"/>
      <c r="CJ50" s="57"/>
      <c r="CK50" s="132">
        <v>950.00009259515309</v>
      </c>
      <c r="CL50" s="57"/>
      <c r="CM50" s="88"/>
      <c r="CN50" s="88"/>
      <c r="CO50" s="88"/>
      <c r="CP50" s="79"/>
      <c r="CQ50" s="2"/>
      <c r="CR50" s="88"/>
      <c r="CS50" s="88"/>
      <c r="CT50" s="88"/>
      <c r="CU50" s="57"/>
      <c r="CV50" s="132">
        <v>1004.9995570696533</v>
      </c>
      <c r="CW50" s="57"/>
      <c r="CX50" s="88"/>
      <c r="CY50" s="88"/>
      <c r="CZ50" s="57"/>
      <c r="DA50" s="79"/>
      <c r="DB50" s="2"/>
      <c r="DC50" s="132">
        <f>BO50+BZ50+CK50+CV50</f>
        <v>3779.9999999999995</v>
      </c>
      <c r="DD50" s="57"/>
      <c r="DE50" s="88"/>
      <c r="DF50" s="88"/>
      <c r="DG50" s="2"/>
      <c r="DH50" s="79"/>
      <c r="DI50" s="2"/>
      <c r="DJ50" s="2"/>
      <c r="DK50" s="231"/>
      <c r="DL50" s="231"/>
      <c r="DM50" s="231"/>
      <c r="DN50" s="231"/>
      <c r="DO50" s="231"/>
      <c r="DP50" s="231"/>
      <c r="DQ50" s="231"/>
      <c r="DR50" s="231"/>
      <c r="DS50" s="231"/>
      <c r="DT50" s="231"/>
      <c r="DU50" s="231"/>
      <c r="DV50" s="231"/>
      <c r="DW50" s="231"/>
      <c r="DX50" s="231"/>
      <c r="DY50" s="231"/>
      <c r="DZ50" s="231"/>
      <c r="EA50" s="231"/>
      <c r="EB50" s="231"/>
      <c r="EC50" s="231"/>
      <c r="ED50" s="231"/>
      <c r="EE50" s="231"/>
      <c r="EF50" s="231"/>
      <c r="EG50" s="231"/>
      <c r="EH50" s="231"/>
      <c r="EI50" s="2"/>
      <c r="EJ50" s="2"/>
      <c r="EK50" s="83"/>
      <c r="EL50" s="4"/>
      <c r="EM50" s="86"/>
      <c r="EN50" s="86"/>
      <c r="EO50" s="71"/>
      <c r="EP50" s="132">
        <v>900.00011535810199</v>
      </c>
      <c r="EQ50" s="57"/>
      <c r="ER50" s="88"/>
      <c r="ES50" s="88"/>
      <c r="ET50" s="82"/>
      <c r="EU50" s="85"/>
      <c r="EV50" s="5"/>
      <c r="EW50" s="87"/>
      <c r="EX50" s="88"/>
      <c r="EY50" s="88"/>
      <c r="EZ50" s="82"/>
      <c r="FA50" s="132">
        <v>925.00023497709117</v>
      </c>
      <c r="FB50" s="57"/>
      <c r="FC50" s="88"/>
      <c r="FD50" s="88"/>
      <c r="FE50" s="57"/>
      <c r="FF50" s="85"/>
      <c r="FG50" s="5"/>
      <c r="FH50" s="88"/>
      <c r="FI50" s="88"/>
      <c r="FJ50" s="88"/>
      <c r="FK50" s="57"/>
      <c r="FL50" s="132">
        <v>950.00009259515309</v>
      </c>
      <c r="FM50" s="57"/>
      <c r="FN50" s="88"/>
      <c r="FO50" s="88"/>
      <c r="FP50" s="88"/>
      <c r="FQ50" s="79"/>
      <c r="FR50" s="2"/>
      <c r="FS50" s="88"/>
      <c r="FT50" s="88"/>
      <c r="FU50" s="88"/>
      <c r="FV50" s="57"/>
      <c r="FW50" s="132">
        <v>1004.9995570696533</v>
      </c>
      <c r="FX50" s="57"/>
      <c r="FY50" s="88"/>
      <c r="FZ50" s="88"/>
      <c r="GA50" s="57"/>
      <c r="GB50" s="79"/>
      <c r="GC50" s="2"/>
      <c r="GD50" s="132">
        <v>3779.9999999999995</v>
      </c>
      <c r="GE50" s="2"/>
      <c r="GF50" s="79"/>
      <c r="GG50" s="144"/>
      <c r="GH50" s="144"/>
      <c r="GI50" s="144"/>
      <c r="GJ50" s="144"/>
      <c r="GK50" s="144"/>
      <c r="GL50" s="144"/>
      <c r="GM50" s="144"/>
      <c r="GN50" s="144"/>
      <c r="GO50" s="144"/>
      <c r="GP50" s="144"/>
      <c r="GQ50" s="144"/>
      <c r="GR50" s="144"/>
      <c r="GS50" s="144"/>
      <c r="GT50" s="144"/>
      <c r="GU50" s="144"/>
      <c r="GV50" s="144"/>
      <c r="GW50" s="144"/>
      <c r="GX50" s="144"/>
      <c r="GY50" s="144"/>
      <c r="GZ50" s="144"/>
      <c r="HA50" s="144"/>
      <c r="HB50" s="144"/>
      <c r="HC50" s="144"/>
      <c r="HD50" s="144"/>
      <c r="HE50" s="144"/>
      <c r="HF50" s="144"/>
      <c r="HG50" s="144"/>
      <c r="HH50" s="144"/>
      <c r="HI50" s="144"/>
      <c r="HJ50" s="144"/>
      <c r="HK50" s="144"/>
      <c r="HL50" s="144"/>
      <c r="HM50" s="144"/>
      <c r="HN50" s="144"/>
      <c r="HO50" s="144"/>
      <c r="HP50" s="144"/>
      <c r="HQ50" s="144"/>
      <c r="HR50" s="144"/>
      <c r="HS50" s="144"/>
      <c r="HT50" s="144"/>
      <c r="HU50" s="144"/>
      <c r="HV50" s="144"/>
      <c r="HW50" s="144"/>
      <c r="HX50" s="144"/>
      <c r="HY50" s="144"/>
      <c r="HZ50" s="144"/>
      <c r="IA50" s="144"/>
      <c r="IB50" s="144"/>
      <c r="IC50" s="144"/>
      <c r="ID50" s="144"/>
      <c r="IE50" s="144"/>
      <c r="IF50" s="144"/>
      <c r="IG50" s="144"/>
      <c r="IH50" s="144"/>
      <c r="II50" s="144"/>
      <c r="IJ50" s="144"/>
      <c r="IK50" s="144"/>
      <c r="IL50" s="144"/>
      <c r="IM50" s="144"/>
      <c r="IN50" s="144"/>
      <c r="IO50" s="144"/>
      <c r="IP50" s="144"/>
      <c r="IQ50" s="144"/>
      <c r="IR50" s="144"/>
      <c r="IS50" s="144"/>
      <c r="IT50" s="144"/>
      <c r="IU50" s="144"/>
      <c r="IV50" s="144"/>
      <c r="IW50" s="144"/>
      <c r="IX50" s="144"/>
      <c r="IY50" s="144"/>
      <c r="IZ50" s="144"/>
      <c r="JA50" s="144"/>
      <c r="JB50" s="144"/>
      <c r="JC50" s="144"/>
    </row>
    <row r="51" spans="1:263" s="14" customFormat="1" ht="12.95" hidden="1" customHeight="1">
      <c r="A51" s="426"/>
      <c r="B51" s="362"/>
      <c r="C51" s="362"/>
      <c r="D51" s="362"/>
      <c r="E51" s="13"/>
      <c r="F51" s="89"/>
      <c r="G51" s="15"/>
      <c r="H51" s="15"/>
      <c r="I51" s="296"/>
      <c r="J51" s="90"/>
      <c r="K51" s="90"/>
      <c r="L51" s="149"/>
      <c r="M51" s="73"/>
      <c r="N51" s="150"/>
      <c r="O51" s="73"/>
      <c r="P51" s="150"/>
      <c r="Q51" s="73"/>
      <c r="R51" s="150"/>
      <c r="S51" s="73"/>
      <c r="T51" s="150"/>
      <c r="U51" s="73"/>
      <c r="V51" s="150"/>
      <c r="W51" s="73"/>
      <c r="X51" s="150"/>
      <c r="Y51" s="73"/>
      <c r="Z51" s="150"/>
      <c r="AA51" s="73"/>
      <c r="AB51" s="150"/>
      <c r="AC51" s="73"/>
      <c r="AD51" s="150"/>
      <c r="AE51" s="73"/>
      <c r="AF51" s="150"/>
      <c r="AG51" s="73"/>
      <c r="AH51" s="91"/>
      <c r="AI51" s="66"/>
      <c r="AJ51" s="91"/>
      <c r="AK51" s="66"/>
      <c r="AL51" s="91"/>
      <c r="AM51" s="66"/>
      <c r="AN51" s="91"/>
      <c r="AO51" s="66"/>
      <c r="AP51" s="91"/>
      <c r="AQ51" s="66"/>
      <c r="AR51" s="91"/>
      <c r="AS51" s="66"/>
      <c r="AT51" s="91"/>
      <c r="AU51" s="66"/>
      <c r="AV51" s="91"/>
      <c r="AW51" s="66"/>
      <c r="AX51" s="91"/>
      <c r="AY51" s="66"/>
      <c r="AZ51" s="91"/>
      <c r="BA51" s="66"/>
      <c r="BB51" s="91"/>
      <c r="BC51" s="66"/>
      <c r="BD51" s="91"/>
      <c r="BE51" s="66"/>
      <c r="BF51" s="91"/>
      <c r="BG51" s="66"/>
      <c r="BH51" s="91"/>
      <c r="BI51" s="66"/>
      <c r="BJ51" s="91"/>
      <c r="BK51" s="66"/>
      <c r="BL51" s="98"/>
      <c r="BM51" s="98"/>
      <c r="BN51" s="93"/>
      <c r="BO51" s="87"/>
      <c r="BP51" s="97"/>
      <c r="BQ51" s="87"/>
      <c r="BR51" s="87"/>
      <c r="BS51" s="93"/>
      <c r="BT51" s="150"/>
      <c r="BU51" s="73"/>
      <c r="BV51" s="98"/>
      <c r="BW51" s="98"/>
      <c r="BX51" s="98"/>
      <c r="BY51" s="93"/>
      <c r="BZ51" s="96"/>
      <c r="CA51" s="97"/>
      <c r="CB51" s="87"/>
      <c r="CC51" s="87"/>
      <c r="CD51" s="97"/>
      <c r="CE51" s="150"/>
      <c r="CF51" s="73"/>
      <c r="CG51" s="98"/>
      <c r="CH51" s="95"/>
      <c r="CI51" s="99"/>
      <c r="CJ51" s="97"/>
      <c r="CK51" s="87"/>
      <c r="CL51" s="97"/>
      <c r="CM51" s="87"/>
      <c r="CN51" s="87"/>
      <c r="CO51" s="97"/>
      <c r="CP51" s="150"/>
      <c r="CQ51" s="66"/>
      <c r="CR51" s="95"/>
      <c r="CS51" s="94"/>
      <c r="CT51" s="100"/>
      <c r="CU51" s="97"/>
      <c r="CV51" s="87"/>
      <c r="CW51" s="97"/>
      <c r="CX51" s="87"/>
      <c r="CY51" s="87"/>
      <c r="CZ51" s="91"/>
      <c r="DA51" s="150"/>
      <c r="DB51" s="66"/>
      <c r="DC51" s="87"/>
      <c r="DD51" s="97"/>
      <c r="DE51" s="87"/>
      <c r="DF51" s="87"/>
      <c r="DG51" s="66"/>
      <c r="DH51" s="150"/>
      <c r="DI51" s="68"/>
      <c r="DJ51" s="68"/>
      <c r="DK51" s="237"/>
      <c r="DL51" s="237"/>
      <c r="DM51" s="233"/>
      <c r="DN51" s="232"/>
      <c r="DO51" s="196"/>
      <c r="DP51" s="237"/>
      <c r="DQ51" s="235"/>
      <c r="DR51" s="238"/>
      <c r="DS51" s="233"/>
      <c r="DT51" s="236"/>
      <c r="DU51" s="196"/>
      <c r="DV51" s="237"/>
      <c r="DW51" s="235"/>
      <c r="DX51" s="238"/>
      <c r="DY51" s="196"/>
      <c r="DZ51" s="232"/>
      <c r="EA51" s="196"/>
      <c r="EB51" s="235"/>
      <c r="EC51" s="234"/>
      <c r="ED51" s="239"/>
      <c r="EE51" s="196"/>
      <c r="EF51" s="232"/>
      <c r="EG51" s="196"/>
      <c r="EH51" s="232"/>
      <c r="EI51" s="68"/>
      <c r="EJ51" s="68"/>
      <c r="EK51" s="83"/>
      <c r="EL51" s="4"/>
      <c r="EM51" s="86"/>
      <c r="EN51" s="92"/>
      <c r="EO51" s="93"/>
      <c r="EP51" s="87"/>
      <c r="EQ51" s="97"/>
      <c r="ER51" s="87"/>
      <c r="ES51" s="87"/>
      <c r="ET51" s="93"/>
      <c r="EU51" s="150"/>
      <c r="EV51" s="73"/>
      <c r="EW51" s="87"/>
      <c r="EX51" s="94"/>
      <c r="EY51" s="95"/>
      <c r="EZ51" s="93"/>
      <c r="FA51" s="96"/>
      <c r="FB51" s="97"/>
      <c r="FC51" s="87"/>
      <c r="FD51" s="87"/>
      <c r="FE51" s="97"/>
      <c r="FF51" s="150"/>
      <c r="FG51" s="73"/>
      <c r="FH51" s="98"/>
      <c r="FI51" s="95"/>
      <c r="FJ51" s="99"/>
      <c r="FK51" s="97"/>
      <c r="FL51" s="87"/>
      <c r="FM51" s="97"/>
      <c r="FN51" s="87"/>
      <c r="FO51" s="87"/>
      <c r="FP51" s="97"/>
      <c r="FQ51" s="150"/>
      <c r="FR51" s="66"/>
      <c r="FS51" s="95"/>
      <c r="FT51" s="94"/>
      <c r="FU51" s="100"/>
      <c r="FV51" s="97"/>
      <c r="FW51" s="87"/>
      <c r="FX51" s="97"/>
      <c r="FY51" s="87"/>
      <c r="FZ51" s="87"/>
      <c r="GA51" s="91"/>
      <c r="GB51" s="150"/>
      <c r="GC51" s="66"/>
      <c r="GD51" s="87"/>
      <c r="GE51" s="66"/>
      <c r="GF51" s="150"/>
      <c r="GG51" s="144"/>
      <c r="GH51" s="144"/>
      <c r="GI51" s="144"/>
      <c r="GJ51" s="144"/>
      <c r="GK51" s="144"/>
      <c r="GL51" s="144"/>
      <c r="GM51" s="144"/>
      <c r="GN51" s="144"/>
      <c r="GO51" s="144"/>
      <c r="GP51" s="144"/>
      <c r="GQ51" s="144"/>
      <c r="GR51" s="144"/>
      <c r="GS51" s="144"/>
      <c r="GT51" s="144"/>
      <c r="GU51" s="144"/>
      <c r="GV51" s="144"/>
      <c r="GW51" s="144"/>
      <c r="GX51" s="144"/>
      <c r="GY51" s="144"/>
      <c r="GZ51" s="144"/>
      <c r="HA51" s="144"/>
      <c r="HB51" s="144"/>
      <c r="HC51" s="144"/>
      <c r="HD51" s="144"/>
      <c r="HE51" s="144"/>
      <c r="HF51" s="144"/>
      <c r="HG51" s="144"/>
      <c r="HH51" s="144"/>
      <c r="HI51" s="144"/>
      <c r="HJ51" s="144"/>
      <c r="HK51" s="144"/>
      <c r="HL51" s="144"/>
      <c r="HM51" s="144"/>
      <c r="HN51" s="144"/>
      <c r="HO51" s="144"/>
      <c r="HP51" s="144"/>
      <c r="HQ51" s="144"/>
      <c r="HR51" s="144"/>
      <c r="HS51" s="144"/>
      <c r="HT51" s="144"/>
      <c r="HU51" s="144"/>
      <c r="HV51" s="144"/>
      <c r="HW51" s="144"/>
      <c r="HX51" s="144"/>
      <c r="HY51" s="144"/>
      <c r="HZ51" s="144"/>
      <c r="IA51" s="144"/>
      <c r="IB51" s="144"/>
      <c r="IC51" s="144"/>
      <c r="ID51" s="144"/>
      <c r="IE51" s="144"/>
      <c r="IF51" s="144"/>
      <c r="IG51" s="144"/>
      <c r="IH51" s="144"/>
      <c r="II51" s="144"/>
      <c r="IJ51" s="144"/>
      <c r="IK51" s="144"/>
      <c r="IL51" s="144"/>
      <c r="IM51" s="144"/>
      <c r="IN51" s="144"/>
      <c r="IO51" s="144"/>
      <c r="IP51" s="144"/>
      <c r="IQ51" s="144"/>
      <c r="IR51" s="144"/>
      <c r="IS51" s="144"/>
      <c r="IT51" s="144"/>
      <c r="IU51" s="144"/>
      <c r="IV51" s="144"/>
      <c r="IW51" s="144"/>
      <c r="IX51" s="144"/>
      <c r="IY51" s="144"/>
      <c r="IZ51" s="144"/>
      <c r="JA51" s="144"/>
      <c r="JB51" s="144"/>
      <c r="JC51" s="144"/>
    </row>
    <row r="52" spans="1:263" s="14" customFormat="1" ht="12.95" hidden="1" customHeight="1" thickBot="1">
      <c r="A52" s="362"/>
      <c r="B52" s="362"/>
      <c r="C52" s="362"/>
      <c r="D52" s="362"/>
      <c r="E52" s="13"/>
      <c r="F52" s="191"/>
      <c r="G52" s="111"/>
      <c r="H52" s="111"/>
      <c r="I52" s="318"/>
      <c r="J52" s="319"/>
      <c r="K52" s="319"/>
      <c r="L52" s="149"/>
      <c r="M52" s="73"/>
      <c r="N52" s="150"/>
      <c r="O52" s="73"/>
      <c r="P52" s="150"/>
      <c r="Q52" s="73"/>
      <c r="R52" s="150"/>
      <c r="S52" s="73"/>
      <c r="T52" s="150"/>
      <c r="U52" s="73"/>
      <c r="V52" s="150"/>
      <c r="W52" s="73"/>
      <c r="X52" s="150"/>
      <c r="Y52" s="73"/>
      <c r="Z52" s="150"/>
      <c r="AA52" s="73"/>
      <c r="AB52" s="150"/>
      <c r="AC52" s="73"/>
      <c r="AD52" s="150"/>
      <c r="AE52" s="73"/>
      <c r="AF52" s="150"/>
      <c r="AG52" s="73"/>
      <c r="AH52" s="93"/>
      <c r="AI52" s="73"/>
      <c r="AJ52" s="93"/>
      <c r="AK52" s="73"/>
      <c r="AL52" s="93"/>
      <c r="AM52" s="73"/>
      <c r="AN52" s="93"/>
      <c r="AO52" s="73"/>
      <c r="AP52" s="93"/>
      <c r="AQ52" s="73"/>
      <c r="AR52" s="93"/>
      <c r="AS52" s="73"/>
      <c r="AT52" s="93"/>
      <c r="AU52" s="73"/>
      <c r="AV52" s="93"/>
      <c r="AW52" s="73"/>
      <c r="AX52" s="93"/>
      <c r="AY52" s="73"/>
      <c r="AZ52" s="93"/>
      <c r="BA52" s="73"/>
      <c r="BB52" s="93"/>
      <c r="BC52" s="73"/>
      <c r="BD52" s="93"/>
      <c r="BE52" s="73"/>
      <c r="BF52" s="93"/>
      <c r="BG52" s="73"/>
      <c r="BH52" s="93"/>
      <c r="BI52" s="73"/>
      <c r="BJ52" s="93"/>
      <c r="BK52" s="73"/>
      <c r="BL52" s="98"/>
      <c r="BM52" s="98"/>
      <c r="BN52" s="93"/>
      <c r="BO52" s="85"/>
      <c r="BP52" s="97"/>
      <c r="BQ52" s="85"/>
      <c r="BR52" s="85"/>
      <c r="BS52" s="93"/>
      <c r="BT52" s="150"/>
      <c r="BU52" s="73"/>
      <c r="BV52" s="98"/>
      <c r="BW52" s="98"/>
      <c r="BX52" s="98"/>
      <c r="BY52" s="93"/>
      <c r="BZ52" s="320"/>
      <c r="CA52" s="97"/>
      <c r="CB52" s="85"/>
      <c r="CC52" s="85"/>
      <c r="CD52" s="97"/>
      <c r="CE52" s="150"/>
      <c r="CF52" s="73"/>
      <c r="CG52" s="98"/>
      <c r="CH52" s="95"/>
      <c r="CI52" s="99"/>
      <c r="CJ52" s="97"/>
      <c r="CK52" s="85"/>
      <c r="CL52" s="97"/>
      <c r="CM52" s="85"/>
      <c r="CN52" s="85"/>
      <c r="CO52" s="97"/>
      <c r="CP52" s="150"/>
      <c r="CQ52" s="73"/>
      <c r="CR52" s="95"/>
      <c r="CS52" s="94"/>
      <c r="CT52" s="321"/>
      <c r="CU52" s="97"/>
      <c r="CV52" s="85"/>
      <c r="CW52" s="97"/>
      <c r="CX52" s="85"/>
      <c r="CY52" s="85"/>
      <c r="CZ52" s="93"/>
      <c r="DA52" s="150"/>
      <c r="DB52" s="73"/>
      <c r="DC52" s="85"/>
      <c r="DD52" s="97"/>
      <c r="DE52" s="85"/>
      <c r="DF52" s="85"/>
      <c r="DG52" s="73"/>
      <c r="DH52" s="150"/>
      <c r="DI52" s="68"/>
      <c r="DJ52" s="68"/>
      <c r="DK52" s="237"/>
      <c r="DL52" s="237"/>
      <c r="DM52" s="233"/>
      <c r="DN52" s="232"/>
      <c r="DO52" s="196"/>
      <c r="DP52" s="237"/>
      <c r="DQ52" s="235"/>
      <c r="DR52" s="238"/>
      <c r="DS52" s="233"/>
      <c r="DT52" s="236"/>
      <c r="DU52" s="196"/>
      <c r="DV52" s="237"/>
      <c r="DW52" s="235"/>
      <c r="DX52" s="238"/>
      <c r="DY52" s="196"/>
      <c r="DZ52" s="232"/>
      <c r="EA52" s="196"/>
      <c r="EB52" s="235"/>
      <c r="EC52" s="234"/>
      <c r="ED52" s="239"/>
      <c r="EE52" s="196"/>
      <c r="EF52" s="232"/>
      <c r="EG52" s="196"/>
      <c r="EH52" s="232"/>
      <c r="EI52" s="68"/>
      <c r="EJ52" s="68"/>
      <c r="EK52" s="83"/>
      <c r="EL52" s="4"/>
      <c r="EM52" s="86"/>
      <c r="EN52" s="92"/>
      <c r="EO52" s="93"/>
      <c r="EP52" s="87"/>
      <c r="EQ52" s="97"/>
      <c r="ER52" s="87"/>
      <c r="ES52" s="87"/>
      <c r="ET52" s="93"/>
      <c r="EU52" s="150"/>
      <c r="EV52" s="73"/>
      <c r="EW52" s="87"/>
      <c r="EX52" s="94"/>
      <c r="EY52" s="95"/>
      <c r="EZ52" s="93"/>
      <c r="FA52" s="96"/>
      <c r="FB52" s="97"/>
      <c r="FC52" s="87"/>
      <c r="FD52" s="87"/>
      <c r="FE52" s="97"/>
      <c r="FF52" s="150"/>
      <c r="FG52" s="73"/>
      <c r="FH52" s="98"/>
      <c r="FI52" s="95"/>
      <c r="FJ52" s="99"/>
      <c r="FK52" s="97"/>
      <c r="FL52" s="87"/>
      <c r="FM52" s="97"/>
      <c r="FN52" s="87"/>
      <c r="FO52" s="87"/>
      <c r="FP52" s="97"/>
      <c r="FQ52" s="150"/>
      <c r="FR52" s="66"/>
      <c r="FS52" s="95"/>
      <c r="FT52" s="94"/>
      <c r="FU52" s="100"/>
      <c r="FV52" s="97"/>
      <c r="FW52" s="87"/>
      <c r="FX52" s="97"/>
      <c r="FY52" s="87"/>
      <c r="FZ52" s="87"/>
      <c r="GA52" s="91"/>
      <c r="GB52" s="150"/>
      <c r="GC52" s="66"/>
      <c r="GD52" s="87"/>
      <c r="GE52" s="66"/>
      <c r="GF52" s="150"/>
      <c r="GG52" s="144"/>
      <c r="GH52" s="144"/>
      <c r="GI52" s="144"/>
      <c r="GJ52" s="144"/>
      <c r="GK52" s="144"/>
      <c r="GL52" s="144"/>
      <c r="GM52" s="144"/>
      <c r="GN52" s="144"/>
      <c r="GO52" s="144"/>
      <c r="GP52" s="144"/>
      <c r="GQ52" s="144"/>
      <c r="GR52" s="144"/>
      <c r="GS52" s="144"/>
      <c r="GT52" s="144"/>
      <c r="GU52" s="144"/>
      <c r="GV52" s="144"/>
      <c r="GW52" s="144"/>
      <c r="GX52" s="144"/>
      <c r="GY52" s="144"/>
      <c r="GZ52" s="144"/>
      <c r="HA52" s="144"/>
      <c r="HB52" s="144"/>
      <c r="HC52" s="144"/>
      <c r="HD52" s="144"/>
      <c r="HE52" s="144"/>
      <c r="HF52" s="144"/>
      <c r="HG52" s="144"/>
      <c r="HH52" s="144"/>
      <c r="HI52" s="144"/>
      <c r="HJ52" s="144"/>
      <c r="HK52" s="144"/>
      <c r="HL52" s="144"/>
      <c r="HM52" s="144"/>
      <c r="HN52" s="144"/>
      <c r="HO52" s="144"/>
      <c r="HP52" s="144"/>
      <c r="HQ52" s="144"/>
      <c r="HR52" s="144"/>
      <c r="HS52" s="144"/>
      <c r="HT52" s="144"/>
      <c r="HU52" s="144"/>
      <c r="HV52" s="144"/>
      <c r="HW52" s="144"/>
      <c r="HX52" s="144"/>
      <c r="HY52" s="144"/>
      <c r="HZ52" s="144"/>
      <c r="IA52" s="144"/>
      <c r="IB52" s="144"/>
      <c r="IC52" s="144"/>
      <c r="ID52" s="144"/>
      <c r="IE52" s="144"/>
      <c r="IF52" s="144"/>
      <c r="IG52" s="144"/>
      <c r="IH52" s="144"/>
      <c r="II52" s="144"/>
      <c r="IJ52" s="144"/>
      <c r="IK52" s="144"/>
      <c r="IL52" s="144"/>
      <c r="IM52" s="144"/>
      <c r="IN52" s="144"/>
      <c r="IO52" s="144"/>
      <c r="IP52" s="144"/>
      <c r="IQ52" s="144"/>
      <c r="IR52" s="144"/>
      <c r="IS52" s="144"/>
      <c r="IT52" s="144"/>
      <c r="IU52" s="144"/>
      <c r="IV52" s="144"/>
      <c r="IW52" s="144"/>
      <c r="IX52" s="144"/>
      <c r="IY52" s="144"/>
      <c r="IZ52" s="144"/>
      <c r="JA52" s="144"/>
      <c r="JB52" s="144"/>
      <c r="JC52" s="144"/>
    </row>
    <row r="53" spans="1:263" s="14" customFormat="1" ht="18" hidden="1" customHeight="1">
      <c r="A53" s="353" t="str">
        <f t="shared" ref="A53:A55" si="25">CONCATENATE(B53,"_",C53,IF(D53="EUR","","_USD"))</f>
        <v>RNA_SPG510_GII10001</v>
      </c>
      <c r="B53" s="354" t="str">
        <f>IF($H53="PG Total","*_SPG510",IF($H53="MgmtAdj.","RNS_SPG510",CONCATENATE($H53,"_SPG510")))</f>
        <v>RNA_SPG510</v>
      </c>
      <c r="C53" s="354" t="s">
        <v>81</v>
      </c>
      <c r="D53" s="354" t="s">
        <v>20</v>
      </c>
      <c r="E53" s="13"/>
      <c r="F53" s="435" t="s">
        <v>24</v>
      </c>
      <c r="G53" s="15"/>
      <c r="H53" s="442" t="s">
        <v>0</v>
      </c>
      <c r="I53" s="393" t="s">
        <v>20</v>
      </c>
      <c r="J53" s="53"/>
      <c r="K53" s="53"/>
      <c r="L53" s="65"/>
      <c r="M53" s="2"/>
      <c r="N53" s="67"/>
      <c r="O53" s="2"/>
      <c r="P53" s="67"/>
      <c r="Q53" s="2"/>
      <c r="R53" s="67"/>
      <c r="S53" s="2"/>
      <c r="T53" s="67"/>
      <c r="U53" s="2"/>
      <c r="V53" s="67"/>
      <c r="W53" s="52"/>
      <c r="X53" s="67"/>
      <c r="Y53" s="2"/>
      <c r="Z53" s="67"/>
      <c r="AA53" s="2"/>
      <c r="AB53" s="67"/>
      <c r="AC53" s="2"/>
      <c r="AD53" s="67"/>
      <c r="AE53" s="2"/>
      <c r="AF53" s="67"/>
      <c r="AG53" s="52"/>
      <c r="AH53" s="69"/>
      <c r="AI53" s="2"/>
      <c r="AJ53" s="69"/>
      <c r="AK53" s="2"/>
      <c r="AL53" s="69"/>
      <c r="AM53" s="2"/>
      <c r="AN53" s="69"/>
      <c r="AO53" s="2"/>
      <c r="AP53" s="70"/>
      <c r="AQ53" s="52"/>
      <c r="AR53" s="69"/>
      <c r="AS53" s="2"/>
      <c r="AT53" s="69"/>
      <c r="AU53" s="2"/>
      <c r="AV53" s="69"/>
      <c r="AW53" s="2"/>
      <c r="AX53" s="69"/>
      <c r="AY53" s="2"/>
      <c r="AZ53" s="70"/>
      <c r="BA53" s="52"/>
      <c r="BB53" s="69"/>
      <c r="BC53" s="2"/>
      <c r="BD53" s="69"/>
      <c r="BE53" s="2"/>
      <c r="BF53" s="69"/>
      <c r="BG53" s="2"/>
      <c r="BH53" s="69"/>
      <c r="BI53" s="2"/>
      <c r="BJ53" s="70"/>
      <c r="BK53" s="52"/>
      <c r="BL53" s="163">
        <f t="shared" ref="BL53" si="26">IF(ISERROR(BL55/BL$7),"",(BL55/BL$7))</f>
        <v>0</v>
      </c>
      <c r="BM53" s="163"/>
      <c r="BN53" s="52"/>
      <c r="BO53" s="322">
        <f t="shared" ref="BO53:BO64" si="27">SUM(BL53:BM53)</f>
        <v>0</v>
      </c>
      <c r="BP53" s="52"/>
      <c r="BQ53" s="106">
        <f>EP53</f>
        <v>0</v>
      </c>
      <c r="BR53" s="109">
        <f>DN53</f>
        <v>0</v>
      </c>
      <c r="BS53" s="52"/>
      <c r="BT53" s="244"/>
      <c r="BU53" s="2"/>
      <c r="BV53" s="163">
        <f t="shared" ref="BV53:BW53" si="28">IF(ISERROR(BV55/BV$7),"",(BV55/BV$7))</f>
        <v>0</v>
      </c>
      <c r="BW53" s="163">
        <f t="shared" si="28"/>
        <v>0</v>
      </c>
      <c r="BX53" s="163"/>
      <c r="BY53" s="52"/>
      <c r="BZ53" s="322">
        <f>SUM(BV53:BX53)</f>
        <v>0</v>
      </c>
      <c r="CA53" s="52"/>
      <c r="CB53" s="106">
        <f>FA53</f>
        <v>0</v>
      </c>
      <c r="CC53" s="109">
        <f>DT53</f>
        <v>0</v>
      </c>
      <c r="CD53" s="52"/>
      <c r="CE53" s="244"/>
      <c r="CF53" s="2"/>
      <c r="CG53" s="163">
        <f t="shared" ref="CG53:CH53" si="29">IF(ISERROR(CG55/CG$7),"",(CG55/CG$7))</f>
        <v>0</v>
      </c>
      <c r="CH53" s="163">
        <f t="shared" si="29"/>
        <v>0</v>
      </c>
      <c r="CI53" s="163"/>
      <c r="CJ53" s="52"/>
      <c r="CK53" s="322">
        <f>SUM(CG53:CI53)</f>
        <v>0</v>
      </c>
      <c r="CL53" s="52">
        <v>65.616797900262469</v>
      </c>
      <c r="CM53" s="106">
        <f>FL53</f>
        <v>0</v>
      </c>
      <c r="CN53" s="109">
        <f>DZ53</f>
        <v>0</v>
      </c>
      <c r="CO53" s="52"/>
      <c r="CP53" s="244"/>
      <c r="CQ53" s="2"/>
      <c r="CR53" s="163">
        <f>IF(ISERROR(CR55/CR$7),"",(CR55/CR$7))</f>
        <v>0</v>
      </c>
      <c r="CS53" s="163"/>
      <c r="CT53" s="163"/>
      <c r="CU53" s="52"/>
      <c r="CV53" s="322">
        <f>SUM(CR53:CT53)</f>
        <v>0</v>
      </c>
      <c r="CW53" s="52"/>
      <c r="CX53" s="106">
        <f>FW53</f>
        <v>0</v>
      </c>
      <c r="CY53" s="109">
        <f>EF53</f>
        <v>0</v>
      </c>
      <c r="CZ53" s="57"/>
      <c r="DA53" s="244"/>
      <c r="DB53" s="2"/>
      <c r="DC53" s="322">
        <f>BO53+CV53+CK53+BZ53</f>
        <v>0</v>
      </c>
      <c r="DD53" s="52"/>
      <c r="DE53" s="106">
        <f>GD53</f>
        <v>0</v>
      </c>
      <c r="DF53" s="109">
        <f>EH53</f>
        <v>0</v>
      </c>
      <c r="DG53" s="2"/>
      <c r="DH53" s="244">
        <f>BT53+CE53+CP53+DA53</f>
        <v>0</v>
      </c>
      <c r="DI53" s="52"/>
      <c r="DJ53" s="52"/>
      <c r="DK53" s="124">
        <f>BL53-EM53</f>
        <v>0</v>
      </c>
      <c r="DL53" s="124">
        <f>BM53-EN53</f>
        <v>0</v>
      </c>
      <c r="DM53" s="195"/>
      <c r="DN53" s="226">
        <f>BO53-EP53</f>
        <v>0</v>
      </c>
      <c r="DO53" s="195"/>
      <c r="DP53" s="124">
        <f>BV53-EW53</f>
        <v>0</v>
      </c>
      <c r="DQ53" s="124">
        <f>BW53-EX53</f>
        <v>0</v>
      </c>
      <c r="DR53" s="124">
        <f>BX53-EY53</f>
        <v>0</v>
      </c>
      <c r="DS53" s="195"/>
      <c r="DT53" s="226">
        <f>BZ53-FA53</f>
        <v>0</v>
      </c>
      <c r="DU53" s="195"/>
      <c r="DV53" s="124">
        <f>CG53-FH53</f>
        <v>0</v>
      </c>
      <c r="DW53" s="124">
        <f>CH53-FI53</f>
        <v>0</v>
      </c>
      <c r="DX53" s="124">
        <f>CI53-FJ53</f>
        <v>0</v>
      </c>
      <c r="DY53" s="195"/>
      <c r="DZ53" s="226">
        <f>CK53-FL53</f>
        <v>0</v>
      </c>
      <c r="EA53" s="195"/>
      <c r="EB53" s="124">
        <f>CR53-FS53</f>
        <v>0</v>
      </c>
      <c r="EC53" s="124">
        <f>CS53-FT53</f>
        <v>0</v>
      </c>
      <c r="ED53" s="124">
        <f>CT53-FU53</f>
        <v>0</v>
      </c>
      <c r="EE53" s="195"/>
      <c r="EF53" s="226">
        <f>CV53-FW53</f>
        <v>0</v>
      </c>
      <c r="EG53" s="195"/>
      <c r="EH53" s="226">
        <f>DC53-GD53</f>
        <v>0</v>
      </c>
      <c r="EI53" s="52"/>
      <c r="EJ53" s="52"/>
      <c r="EK53" s="438"/>
      <c r="EL53" s="4"/>
      <c r="EM53" s="172">
        <v>0</v>
      </c>
      <c r="EN53" s="172">
        <v>0</v>
      </c>
      <c r="EO53" s="52"/>
      <c r="EP53" s="146">
        <v>0</v>
      </c>
      <c r="EQ53" s="52"/>
      <c r="ER53" s="109">
        <v>0</v>
      </c>
      <c r="ES53" s="109">
        <v>0</v>
      </c>
      <c r="ET53" s="52"/>
      <c r="EU53" s="67"/>
      <c r="EV53" s="2"/>
      <c r="EW53" s="172">
        <v>0</v>
      </c>
      <c r="EX53" s="172">
        <v>0</v>
      </c>
      <c r="EY53" s="172">
        <v>0</v>
      </c>
      <c r="EZ53" s="52"/>
      <c r="FA53" s="146">
        <v>0</v>
      </c>
      <c r="FB53" s="52"/>
      <c r="FC53" s="109">
        <v>0</v>
      </c>
      <c r="FD53" s="109">
        <v>0</v>
      </c>
      <c r="FE53" s="52"/>
      <c r="FF53" s="67"/>
      <c r="FG53" s="2"/>
      <c r="FH53" s="163">
        <v>0</v>
      </c>
      <c r="FI53" s="163">
        <v>0</v>
      </c>
      <c r="FJ53" s="163">
        <v>0</v>
      </c>
      <c r="FK53" s="52"/>
      <c r="FL53" s="146">
        <v>0</v>
      </c>
      <c r="FM53" s="52">
        <v>65.616797900262469</v>
      </c>
      <c r="FN53" s="109">
        <v>0</v>
      </c>
      <c r="FO53" s="109">
        <v>0</v>
      </c>
      <c r="FP53" s="52"/>
      <c r="FQ53" s="67"/>
      <c r="FR53" s="2"/>
      <c r="FS53" s="163">
        <v>0</v>
      </c>
      <c r="FT53" s="163">
        <v>0</v>
      </c>
      <c r="FU53" s="163">
        <v>0</v>
      </c>
      <c r="FV53" s="52"/>
      <c r="FW53" s="146">
        <v>0</v>
      </c>
      <c r="FX53" s="52"/>
      <c r="FY53" s="109">
        <v>0</v>
      </c>
      <c r="FZ53" s="109">
        <v>0</v>
      </c>
      <c r="GA53" s="57"/>
      <c r="GB53" s="67"/>
      <c r="GC53" s="2"/>
      <c r="GD53" s="146">
        <v>0</v>
      </c>
      <c r="GE53" s="2"/>
      <c r="GF53" s="67">
        <v>0</v>
      </c>
      <c r="GG53" s="144">
        <v>0</v>
      </c>
      <c r="GH53" s="144"/>
      <c r="GI53" s="144"/>
      <c r="GJ53" s="144"/>
      <c r="GK53" s="144"/>
      <c r="GL53" s="144"/>
      <c r="GM53" s="144"/>
      <c r="GN53" s="144"/>
      <c r="GO53" s="144"/>
      <c r="GP53" s="144"/>
      <c r="GQ53" s="144"/>
      <c r="GR53" s="144"/>
      <c r="GS53" s="144"/>
      <c r="GT53" s="144"/>
      <c r="GU53" s="144"/>
      <c r="GV53" s="144"/>
      <c r="GW53" s="144"/>
      <c r="GX53" s="144"/>
      <c r="GY53" s="144"/>
      <c r="GZ53" s="144"/>
      <c r="HA53" s="144"/>
      <c r="HB53" s="144"/>
      <c r="HC53" s="144"/>
      <c r="HD53" s="144"/>
      <c r="HE53" s="144"/>
      <c r="HF53" s="144"/>
      <c r="HG53" s="144"/>
      <c r="HH53" s="144"/>
      <c r="HI53" s="144"/>
      <c r="HJ53" s="144"/>
      <c r="HK53" s="144"/>
      <c r="HL53" s="144"/>
      <c r="HM53" s="144"/>
      <c r="HN53" s="144"/>
      <c r="HO53" s="144"/>
      <c r="HP53" s="144"/>
      <c r="HQ53" s="144"/>
      <c r="HR53" s="144"/>
      <c r="HS53" s="144"/>
      <c r="HT53" s="144"/>
      <c r="HU53" s="144"/>
      <c r="HV53" s="144"/>
      <c r="HW53" s="144"/>
      <c r="HX53" s="144"/>
      <c r="HY53" s="144"/>
      <c r="HZ53" s="144"/>
      <c r="IA53" s="144"/>
      <c r="IB53" s="144"/>
      <c r="IC53" s="144"/>
      <c r="ID53" s="144"/>
      <c r="IE53" s="144"/>
      <c r="IF53" s="144"/>
      <c r="IG53" s="144"/>
      <c r="IH53" s="144"/>
      <c r="II53" s="144"/>
      <c r="IJ53" s="144"/>
      <c r="IK53" s="144"/>
      <c r="IL53" s="144"/>
      <c r="IM53" s="144"/>
      <c r="IN53" s="144"/>
      <c r="IO53" s="144"/>
      <c r="IP53" s="144"/>
      <c r="IQ53" s="144"/>
      <c r="IR53" s="144"/>
      <c r="IS53" s="144"/>
      <c r="IT53" s="144"/>
      <c r="IU53" s="144"/>
      <c r="IV53" s="144"/>
      <c r="IW53" s="144"/>
      <c r="IX53" s="144"/>
      <c r="IY53" s="144"/>
      <c r="IZ53" s="144"/>
      <c r="JA53" s="144"/>
      <c r="JB53" s="144"/>
      <c r="JC53" s="144"/>
    </row>
    <row r="54" spans="1:263" s="190" customFormat="1" ht="18" hidden="1" customHeight="1">
      <c r="A54" s="353" t="str">
        <f t="shared" si="25"/>
        <v>RNA_SPG510_GII10001_Margin</v>
      </c>
      <c r="B54" s="354" t="str">
        <f>IF($H53="PG Total","*_SPG510",IF($H53="MgmtAdj.","RNS_SPG510",CONCATENATE($H53,"_SPG510")))</f>
        <v>RNA_SPG510</v>
      </c>
      <c r="C54" s="354" t="s">
        <v>82</v>
      </c>
      <c r="D54" s="354" t="s">
        <v>20</v>
      </c>
      <c r="E54" s="184"/>
      <c r="F54" s="436"/>
      <c r="G54" s="185"/>
      <c r="H54" s="452"/>
      <c r="I54" s="401" t="s">
        <v>77</v>
      </c>
      <c r="J54" s="186"/>
      <c r="K54" s="186"/>
      <c r="L54" s="249"/>
      <c r="M54" s="153"/>
      <c r="N54" s="250"/>
      <c r="O54" s="225"/>
      <c r="P54" s="250"/>
      <c r="Q54" s="225"/>
      <c r="R54" s="250"/>
      <c r="S54" s="225"/>
      <c r="T54" s="250"/>
      <c r="U54" s="225"/>
      <c r="V54" s="250"/>
      <c r="W54" s="155"/>
      <c r="X54" s="250"/>
      <c r="Y54" s="225"/>
      <c r="Z54" s="250"/>
      <c r="AA54" s="225"/>
      <c r="AB54" s="250"/>
      <c r="AC54" s="225"/>
      <c r="AD54" s="250"/>
      <c r="AE54" s="225"/>
      <c r="AF54" s="250"/>
      <c r="AG54" s="155"/>
      <c r="AH54" s="247"/>
      <c r="AI54" s="153"/>
      <c r="AJ54" s="247"/>
      <c r="AK54" s="153"/>
      <c r="AL54" s="247"/>
      <c r="AM54" s="153"/>
      <c r="AN54" s="247"/>
      <c r="AO54" s="153"/>
      <c r="AP54" s="247"/>
      <c r="AQ54" s="155"/>
      <c r="AR54" s="247"/>
      <c r="AS54" s="153"/>
      <c r="AT54" s="247"/>
      <c r="AU54" s="153"/>
      <c r="AV54" s="247"/>
      <c r="AW54" s="153"/>
      <c r="AX54" s="247"/>
      <c r="AY54" s="153"/>
      <c r="AZ54" s="247"/>
      <c r="BA54" s="155"/>
      <c r="BB54" s="247"/>
      <c r="BC54" s="153"/>
      <c r="BD54" s="247"/>
      <c r="BE54" s="153"/>
      <c r="BF54" s="247"/>
      <c r="BG54" s="153"/>
      <c r="BH54" s="247"/>
      <c r="BI54" s="153"/>
      <c r="BJ54" s="247"/>
      <c r="BK54" s="155"/>
      <c r="BL54" s="346" t="str">
        <f>IF(ISERROR(BL53/BL31),"-",BL53/BL31)</f>
        <v>-</v>
      </c>
      <c r="BM54" s="346"/>
      <c r="BN54" s="155"/>
      <c r="BO54" s="326" t="str">
        <f>IF(ISERROR(BO53/BO31),"-",BO53/BO31)</f>
        <v>-</v>
      </c>
      <c r="BP54" s="155"/>
      <c r="BQ54" s="258"/>
      <c r="BR54" s="261"/>
      <c r="BS54" s="155"/>
      <c r="BT54" s="156"/>
      <c r="BU54" s="153"/>
      <c r="BV54" s="346" t="str">
        <f>IF(ISERROR(BV53/BV31),"-",BV53/BV31)</f>
        <v>-</v>
      </c>
      <c r="BW54" s="346" t="str">
        <f>IF(ISERROR(BW53/BW31),"-",BW53/BW31)</f>
        <v>-</v>
      </c>
      <c r="BX54" s="346"/>
      <c r="BY54" s="155"/>
      <c r="BZ54" s="326" t="str">
        <f>IF(ISERROR(BZ53/BZ31),"-",BZ53/BZ31)</f>
        <v>-</v>
      </c>
      <c r="CA54" s="155"/>
      <c r="CB54" s="258"/>
      <c r="CC54" s="261"/>
      <c r="CD54" s="155"/>
      <c r="CE54" s="156"/>
      <c r="CF54" s="153"/>
      <c r="CG54" s="346" t="str">
        <f>IF(ISERROR(CG53/CG31),"-",CG53/CG31)</f>
        <v>-</v>
      </c>
      <c r="CH54" s="346" t="str">
        <f>IF(ISERROR(CH53/CH31),"-",CH53/CH31)</f>
        <v>-</v>
      </c>
      <c r="CI54" s="346"/>
      <c r="CJ54" s="155"/>
      <c r="CK54" s="326" t="str">
        <f>IF(ISERROR(CK53/CK31),"-",CK53/CK31)</f>
        <v>-</v>
      </c>
      <c r="CL54" s="155"/>
      <c r="CM54" s="258"/>
      <c r="CN54" s="261"/>
      <c r="CO54" s="155"/>
      <c r="CP54" s="156"/>
      <c r="CQ54" s="153"/>
      <c r="CR54" s="346" t="str">
        <f>IF(ISERROR(CR53/CR31),"-",CR53/CR31)</f>
        <v>-</v>
      </c>
      <c r="CS54" s="346"/>
      <c r="CT54" s="346"/>
      <c r="CU54" s="155"/>
      <c r="CV54" s="326" t="str">
        <f>IF(ISERROR(CV53/CV31),"-",CV53/CV31)</f>
        <v>-</v>
      </c>
      <c r="CW54" s="155"/>
      <c r="CX54" s="258"/>
      <c r="CY54" s="261"/>
      <c r="CZ54" s="155"/>
      <c r="DA54" s="156"/>
      <c r="DB54" s="153"/>
      <c r="DC54" s="326" t="str">
        <f>IF(ISERROR(DC53/DC31),"-",DC53/DC31)</f>
        <v>-</v>
      </c>
      <c r="DD54" s="155"/>
      <c r="DE54" s="258"/>
      <c r="DF54" s="261"/>
      <c r="DG54" s="153"/>
      <c r="DH54" s="156" t="str">
        <f>IF(ISERROR(DH53/DH31),"-",DH53/DH31)</f>
        <v>-</v>
      </c>
      <c r="DI54" s="155"/>
      <c r="DJ54" s="136"/>
      <c r="DK54" s="254"/>
      <c r="DL54" s="254"/>
      <c r="DM54" s="136"/>
      <c r="DN54" s="265"/>
      <c r="DO54" s="136"/>
      <c r="DP54" s="254"/>
      <c r="DQ54" s="254"/>
      <c r="DR54" s="254"/>
      <c r="DS54" s="136"/>
      <c r="DT54" s="265"/>
      <c r="DU54" s="136"/>
      <c r="DV54" s="254"/>
      <c r="DW54" s="254"/>
      <c r="DX54" s="254"/>
      <c r="DY54" s="136"/>
      <c r="DZ54" s="265"/>
      <c r="EA54" s="136"/>
      <c r="EB54" s="254"/>
      <c r="EC54" s="254"/>
      <c r="ED54" s="254"/>
      <c r="EE54" s="136"/>
      <c r="EF54" s="265"/>
      <c r="EG54" s="136"/>
      <c r="EH54" s="265"/>
      <c r="EI54" s="155"/>
      <c r="EJ54" s="155"/>
      <c r="EK54" s="448"/>
      <c r="EL54" s="40"/>
      <c r="EM54" s="183" t="s">
        <v>28</v>
      </c>
      <c r="EN54" s="183" t="s">
        <v>28</v>
      </c>
      <c r="EO54" s="155"/>
      <c r="EP54" s="347" t="s">
        <v>28</v>
      </c>
      <c r="EQ54" s="155"/>
      <c r="ER54" s="221"/>
      <c r="ES54" s="221"/>
      <c r="ET54" s="155"/>
      <c r="EU54" s="250"/>
      <c r="EV54" s="153"/>
      <c r="EW54" s="183" t="s">
        <v>28</v>
      </c>
      <c r="EX54" s="183" t="s">
        <v>28</v>
      </c>
      <c r="EY54" s="183" t="s">
        <v>28</v>
      </c>
      <c r="EZ54" s="155"/>
      <c r="FA54" s="347" t="s">
        <v>28</v>
      </c>
      <c r="FB54" s="155"/>
      <c r="FC54" s="221"/>
      <c r="FD54" s="221"/>
      <c r="FE54" s="155"/>
      <c r="FF54" s="348"/>
      <c r="FG54" s="153"/>
      <c r="FH54" s="346" t="s">
        <v>28</v>
      </c>
      <c r="FI54" s="346" t="s">
        <v>28</v>
      </c>
      <c r="FJ54" s="346" t="s">
        <v>28</v>
      </c>
      <c r="FK54" s="155"/>
      <c r="FL54" s="347" t="s">
        <v>28</v>
      </c>
      <c r="FM54" s="155"/>
      <c r="FN54" s="221"/>
      <c r="FO54" s="221"/>
      <c r="FP54" s="155"/>
      <c r="FQ54" s="250"/>
      <c r="FR54" s="153"/>
      <c r="FS54" s="346" t="s">
        <v>28</v>
      </c>
      <c r="FT54" s="346" t="s">
        <v>28</v>
      </c>
      <c r="FU54" s="346" t="s">
        <v>28</v>
      </c>
      <c r="FV54" s="155"/>
      <c r="FW54" s="347" t="s">
        <v>28</v>
      </c>
      <c r="FX54" s="155"/>
      <c r="FY54" s="221"/>
      <c r="FZ54" s="221"/>
      <c r="GA54" s="155"/>
      <c r="GB54" s="348"/>
      <c r="GC54" s="153"/>
      <c r="GD54" s="347" t="s">
        <v>28</v>
      </c>
      <c r="GE54" s="153"/>
      <c r="GF54" s="250"/>
      <c r="GG54" s="189"/>
      <c r="GH54" s="189"/>
      <c r="GI54" s="189"/>
      <c r="GJ54" s="189"/>
      <c r="GK54" s="189"/>
      <c r="GL54" s="189"/>
      <c r="GM54" s="189"/>
      <c r="GN54" s="189"/>
      <c r="GO54" s="189"/>
      <c r="GP54" s="189"/>
      <c r="GQ54" s="189"/>
      <c r="GR54" s="189"/>
      <c r="GS54" s="189"/>
      <c r="GT54" s="189"/>
      <c r="GU54" s="189"/>
      <c r="GV54" s="189"/>
      <c r="GW54" s="189"/>
      <c r="GX54" s="189"/>
      <c r="GY54" s="189"/>
      <c r="GZ54" s="189"/>
      <c r="HA54" s="189"/>
      <c r="HB54" s="189"/>
      <c r="HC54" s="189"/>
      <c r="HD54" s="189"/>
      <c r="HE54" s="189"/>
      <c r="HF54" s="189"/>
      <c r="HG54" s="189"/>
      <c r="HH54" s="189"/>
      <c r="HI54" s="189"/>
      <c r="HJ54" s="189"/>
      <c r="HK54" s="189"/>
      <c r="HL54" s="189"/>
      <c r="HM54" s="189"/>
      <c r="HN54" s="189"/>
      <c r="HO54" s="189"/>
      <c r="HP54" s="189"/>
      <c r="HQ54" s="189"/>
      <c r="HR54" s="189"/>
      <c r="HS54" s="189"/>
      <c r="HT54" s="189"/>
      <c r="HU54" s="189"/>
      <c r="HV54" s="189"/>
      <c r="HW54" s="189"/>
      <c r="HX54" s="189"/>
      <c r="HY54" s="189"/>
      <c r="HZ54" s="189"/>
      <c r="IA54" s="189"/>
      <c r="IB54" s="189"/>
      <c r="IC54" s="189"/>
      <c r="ID54" s="189"/>
      <c r="IE54" s="189"/>
      <c r="IF54" s="189"/>
      <c r="IG54" s="189"/>
      <c r="IH54" s="189"/>
      <c r="II54" s="189"/>
      <c r="IJ54" s="189"/>
      <c r="IK54" s="189"/>
      <c r="IL54" s="189"/>
      <c r="IM54" s="189"/>
      <c r="IN54" s="189"/>
      <c r="IO54" s="189"/>
      <c r="IP54" s="189"/>
      <c r="IQ54" s="189"/>
      <c r="IR54" s="189"/>
      <c r="IS54" s="189"/>
      <c r="IT54" s="189"/>
      <c r="IU54" s="189"/>
      <c r="IV54" s="189"/>
      <c r="IW54" s="189"/>
      <c r="IX54" s="189"/>
      <c r="IY54" s="189"/>
      <c r="IZ54" s="189"/>
      <c r="JA54" s="189"/>
      <c r="JB54" s="189"/>
      <c r="JC54" s="189"/>
    </row>
    <row r="55" spans="1:263" s="190" customFormat="1" ht="17.25" hidden="1" customHeight="1" thickBot="1">
      <c r="A55" s="353" t="str">
        <f t="shared" si="25"/>
        <v>RNA_SPG510_GII10001_USD</v>
      </c>
      <c r="B55" s="354" t="str">
        <f>IF($H53="PG Total","*_SPG510",IF($H53="MgmtAdj.","RNS_SPG510",CONCATENATE($H53,"_SPG510")))</f>
        <v>RNA_SPG510</v>
      </c>
      <c r="C55" s="354" t="s">
        <v>81</v>
      </c>
      <c r="D55" s="354" t="s">
        <v>5</v>
      </c>
      <c r="E55" s="184"/>
      <c r="F55" s="436"/>
      <c r="G55" s="307"/>
      <c r="H55" s="443"/>
      <c r="I55" s="402" t="s">
        <v>5</v>
      </c>
      <c r="J55" s="308"/>
      <c r="K55" s="308"/>
      <c r="L55" s="210"/>
      <c r="M55" s="40"/>
      <c r="N55" s="177"/>
      <c r="O55" s="349"/>
      <c r="P55" s="177"/>
      <c r="Q55" s="349"/>
      <c r="R55" s="177"/>
      <c r="S55" s="349"/>
      <c r="T55" s="177"/>
      <c r="U55" s="349"/>
      <c r="V55" s="177"/>
      <c r="W55" s="176"/>
      <c r="X55" s="177"/>
      <c r="Y55" s="349"/>
      <c r="Z55" s="177"/>
      <c r="AA55" s="349"/>
      <c r="AB55" s="177"/>
      <c r="AC55" s="349"/>
      <c r="AD55" s="177"/>
      <c r="AE55" s="349"/>
      <c r="AF55" s="177"/>
      <c r="AG55" s="176"/>
      <c r="AH55" s="207"/>
      <c r="AI55" s="350"/>
      <c r="AJ55" s="207"/>
      <c r="AK55" s="350"/>
      <c r="AL55" s="207"/>
      <c r="AM55" s="350"/>
      <c r="AN55" s="207"/>
      <c r="AO55" s="350"/>
      <c r="AP55" s="207"/>
      <c r="AQ55" s="209"/>
      <c r="AR55" s="207"/>
      <c r="AS55" s="350"/>
      <c r="AT55" s="207"/>
      <c r="AU55" s="350"/>
      <c r="AV55" s="207"/>
      <c r="AW55" s="350"/>
      <c r="AX55" s="207"/>
      <c r="AY55" s="350"/>
      <c r="AZ55" s="207"/>
      <c r="BA55" s="136"/>
      <c r="BB55" s="207"/>
      <c r="BC55" s="350"/>
      <c r="BD55" s="207"/>
      <c r="BE55" s="350"/>
      <c r="BF55" s="207"/>
      <c r="BG55" s="350"/>
      <c r="BH55" s="207"/>
      <c r="BI55" s="350"/>
      <c r="BJ55" s="207"/>
      <c r="BK55" s="136"/>
      <c r="BL55" s="162"/>
      <c r="BM55" s="162"/>
      <c r="BN55" s="136"/>
      <c r="BO55" s="323">
        <f t="shared" si="27"/>
        <v>0</v>
      </c>
      <c r="BP55" s="136"/>
      <c r="BQ55" s="259"/>
      <c r="BR55" s="262"/>
      <c r="BS55" s="136"/>
      <c r="BT55" s="246"/>
      <c r="BU55" s="349"/>
      <c r="BV55" s="162"/>
      <c r="BW55" s="162"/>
      <c r="BX55" s="162"/>
      <c r="BY55" s="136"/>
      <c r="BZ55" s="323">
        <f>SUM(BV55:BX55)</f>
        <v>0</v>
      </c>
      <c r="CA55" s="136"/>
      <c r="CB55" s="259"/>
      <c r="CC55" s="262"/>
      <c r="CD55" s="136"/>
      <c r="CE55" s="246"/>
      <c r="CF55" s="349"/>
      <c r="CG55" s="162"/>
      <c r="CH55" s="162"/>
      <c r="CI55" s="162"/>
      <c r="CJ55" s="136"/>
      <c r="CK55" s="323">
        <f>SUM(CG55:CI55)</f>
        <v>0</v>
      </c>
      <c r="CL55" s="136">
        <v>90</v>
      </c>
      <c r="CM55" s="259"/>
      <c r="CN55" s="262"/>
      <c r="CO55" s="136"/>
      <c r="CP55" s="246"/>
      <c r="CQ55" s="349"/>
      <c r="CR55" s="162"/>
      <c r="CS55" s="162"/>
      <c r="CT55" s="162"/>
      <c r="CU55" s="136"/>
      <c r="CV55" s="323">
        <f>SUM(CR55:CT55)</f>
        <v>0</v>
      </c>
      <c r="CW55" s="136"/>
      <c r="CX55" s="259"/>
      <c r="CY55" s="262"/>
      <c r="CZ55" s="140"/>
      <c r="DA55" s="246"/>
      <c r="DB55" s="349"/>
      <c r="DC55" s="323">
        <f>BO55+CV55+CK55+BZ55</f>
        <v>0</v>
      </c>
      <c r="DD55" s="136"/>
      <c r="DE55" s="259"/>
      <c r="DF55" s="262"/>
      <c r="DG55" s="349"/>
      <c r="DH55" s="246">
        <f>BT55+CE55+CP55+DA55</f>
        <v>0</v>
      </c>
      <c r="DI55" s="136"/>
      <c r="DJ55" s="136"/>
      <c r="DK55" s="255"/>
      <c r="DL55" s="255"/>
      <c r="DM55" s="136"/>
      <c r="DN55" s="256"/>
      <c r="DO55" s="136"/>
      <c r="DP55" s="255"/>
      <c r="DQ55" s="255"/>
      <c r="DR55" s="255"/>
      <c r="DS55" s="136"/>
      <c r="DT55" s="256"/>
      <c r="DU55" s="136"/>
      <c r="DV55" s="255"/>
      <c r="DW55" s="255"/>
      <c r="DX55" s="255"/>
      <c r="DY55" s="136"/>
      <c r="DZ55" s="256"/>
      <c r="EA55" s="136"/>
      <c r="EB55" s="255"/>
      <c r="EC55" s="255"/>
      <c r="ED55" s="255"/>
      <c r="EE55" s="136"/>
      <c r="EF55" s="256"/>
      <c r="EG55" s="136"/>
      <c r="EH55" s="256"/>
      <c r="EI55" s="136"/>
      <c r="EJ55" s="136"/>
      <c r="EK55" s="439"/>
      <c r="EL55" s="40"/>
      <c r="EM55" s="206"/>
      <c r="EN55" s="206"/>
      <c r="EO55" s="136"/>
      <c r="EP55" s="211">
        <v>0</v>
      </c>
      <c r="EQ55" s="136"/>
      <c r="ER55" s="160"/>
      <c r="ES55" s="187"/>
      <c r="ET55" s="136"/>
      <c r="EU55" s="177"/>
      <c r="EV55" s="349"/>
      <c r="EW55" s="212"/>
      <c r="EX55" s="212"/>
      <c r="EY55" s="212"/>
      <c r="EZ55" s="136"/>
      <c r="FA55" s="211">
        <v>0</v>
      </c>
      <c r="FB55" s="136"/>
      <c r="FC55" s="160"/>
      <c r="FD55" s="187"/>
      <c r="FE55" s="136"/>
      <c r="FF55" s="177"/>
      <c r="FG55" s="349"/>
      <c r="FH55" s="162"/>
      <c r="FI55" s="162"/>
      <c r="FJ55" s="162"/>
      <c r="FK55" s="136"/>
      <c r="FL55" s="211">
        <v>0</v>
      </c>
      <c r="FM55" s="136">
        <v>90</v>
      </c>
      <c r="FN55" s="160"/>
      <c r="FO55" s="187"/>
      <c r="FP55" s="136"/>
      <c r="FQ55" s="177"/>
      <c r="FR55" s="349"/>
      <c r="FS55" s="162"/>
      <c r="FT55" s="162"/>
      <c r="FU55" s="162"/>
      <c r="FV55" s="136"/>
      <c r="FW55" s="211">
        <v>0</v>
      </c>
      <c r="FX55" s="136"/>
      <c r="FY55" s="160"/>
      <c r="FZ55" s="187"/>
      <c r="GA55" s="140"/>
      <c r="GB55" s="177"/>
      <c r="GC55" s="349"/>
      <c r="GD55" s="211">
        <v>0</v>
      </c>
      <c r="GE55" s="349"/>
      <c r="GF55" s="177"/>
      <c r="GG55" s="189"/>
      <c r="GH55" s="189"/>
      <c r="GI55" s="189"/>
      <c r="GJ55" s="189"/>
      <c r="GK55" s="189"/>
      <c r="GL55" s="189"/>
      <c r="GM55" s="189"/>
      <c r="GN55" s="189"/>
      <c r="GO55" s="189"/>
      <c r="GP55" s="189"/>
      <c r="GQ55" s="189"/>
      <c r="GR55" s="189"/>
      <c r="GS55" s="189"/>
      <c r="GT55" s="189"/>
      <c r="GU55" s="189"/>
      <c r="GV55" s="189"/>
      <c r="GW55" s="189"/>
      <c r="GX55" s="189"/>
      <c r="GY55" s="189"/>
      <c r="GZ55" s="189"/>
      <c r="HA55" s="189"/>
      <c r="HB55" s="189"/>
      <c r="HC55" s="189"/>
      <c r="HD55" s="189"/>
      <c r="HE55" s="189"/>
      <c r="HF55" s="189"/>
      <c r="HG55" s="189"/>
      <c r="HH55" s="189"/>
      <c r="HI55" s="189"/>
      <c r="HJ55" s="189"/>
      <c r="HK55" s="189"/>
      <c r="HL55" s="189"/>
      <c r="HM55" s="189"/>
      <c r="HN55" s="189"/>
      <c r="HO55" s="189"/>
      <c r="HP55" s="189"/>
      <c r="HQ55" s="189"/>
      <c r="HR55" s="189"/>
      <c r="HS55" s="189"/>
      <c r="HT55" s="189"/>
      <c r="HU55" s="189"/>
      <c r="HV55" s="189"/>
      <c r="HW55" s="189"/>
      <c r="HX55" s="189"/>
      <c r="HY55" s="189"/>
      <c r="HZ55" s="189"/>
      <c r="IA55" s="189"/>
      <c r="IB55" s="189"/>
      <c r="IC55" s="189"/>
      <c r="ID55" s="189"/>
      <c r="IE55" s="189"/>
      <c r="IF55" s="189"/>
      <c r="IG55" s="189"/>
      <c r="IH55" s="189"/>
      <c r="II55" s="189"/>
      <c r="IJ55" s="189"/>
      <c r="IK55" s="189"/>
      <c r="IL55" s="189"/>
      <c r="IM55" s="189"/>
      <c r="IN55" s="189"/>
      <c r="IO55" s="189"/>
      <c r="IP55" s="189"/>
      <c r="IQ55" s="189"/>
      <c r="IR55" s="189"/>
      <c r="IS55" s="189"/>
      <c r="IT55" s="189"/>
      <c r="IU55" s="189"/>
      <c r="IV55" s="189"/>
      <c r="IW55" s="189"/>
      <c r="IX55" s="189"/>
      <c r="IY55" s="189"/>
      <c r="IZ55" s="189"/>
      <c r="JA55" s="189"/>
      <c r="JB55" s="189"/>
      <c r="JC55" s="189"/>
    </row>
    <row r="56" spans="1:263" s="14" customFormat="1" ht="5.0999999999999996" hidden="1" customHeight="1" thickBot="1">
      <c r="A56" s="353"/>
      <c r="B56" s="354"/>
      <c r="C56" s="354"/>
      <c r="D56" s="363"/>
      <c r="E56" s="13"/>
      <c r="F56" s="436"/>
      <c r="G56" s="15"/>
      <c r="H56" s="416"/>
      <c r="I56" s="297"/>
      <c r="J56" s="53"/>
      <c r="K56" s="53"/>
      <c r="L56" s="15"/>
      <c r="M56" s="2"/>
      <c r="N56" s="15"/>
      <c r="O56" s="2"/>
      <c r="P56" s="15"/>
      <c r="Q56" s="2"/>
      <c r="R56" s="15"/>
      <c r="S56" s="2"/>
      <c r="T56" s="15"/>
      <c r="U56" s="2"/>
      <c r="V56" s="15"/>
      <c r="W56" s="52"/>
      <c r="X56" s="15"/>
      <c r="Y56" s="2"/>
      <c r="Z56" s="15"/>
      <c r="AA56" s="2"/>
      <c r="AB56" s="15"/>
      <c r="AC56" s="2"/>
      <c r="AD56" s="15"/>
      <c r="AE56" s="2"/>
      <c r="AF56" s="15"/>
      <c r="AG56" s="52"/>
      <c r="AH56" s="15"/>
      <c r="AI56" s="2"/>
      <c r="AJ56" s="15"/>
      <c r="AK56" s="2"/>
      <c r="AL56" s="15"/>
      <c r="AM56" s="2"/>
      <c r="AN56" s="15"/>
      <c r="AO56" s="2"/>
      <c r="AP56" s="15"/>
      <c r="AQ56" s="52"/>
      <c r="AR56" s="15"/>
      <c r="AS56" s="2"/>
      <c r="AT56" s="15"/>
      <c r="AU56" s="2"/>
      <c r="AV56" s="15"/>
      <c r="AW56" s="2"/>
      <c r="AX56" s="15"/>
      <c r="AY56" s="2"/>
      <c r="AZ56" s="15"/>
      <c r="BA56" s="52"/>
      <c r="BB56" s="15"/>
      <c r="BC56" s="2"/>
      <c r="BD56" s="15"/>
      <c r="BE56" s="2"/>
      <c r="BF56" s="15"/>
      <c r="BG56" s="2"/>
      <c r="BH56" s="15"/>
      <c r="BI56" s="2"/>
      <c r="BJ56" s="15"/>
      <c r="BK56" s="52"/>
      <c r="BL56" s="15"/>
      <c r="BM56" s="15"/>
      <c r="BN56" s="52"/>
      <c r="BO56" s="119"/>
      <c r="BP56" s="52"/>
      <c r="BQ56" s="15"/>
      <c r="BR56" s="119"/>
      <c r="BS56" s="52"/>
      <c r="BT56" s="24"/>
      <c r="BU56" s="2"/>
      <c r="BV56" s="15"/>
      <c r="BW56" s="15"/>
      <c r="BX56" s="15"/>
      <c r="BY56" s="52"/>
      <c r="BZ56" s="119"/>
      <c r="CA56" s="52"/>
      <c r="CB56" s="15"/>
      <c r="CC56" s="119"/>
      <c r="CD56" s="52"/>
      <c r="CE56" s="24"/>
      <c r="CF56" s="2"/>
      <c r="CG56" s="15"/>
      <c r="CH56" s="15"/>
      <c r="CI56" s="15"/>
      <c r="CJ56" s="52"/>
      <c r="CK56" s="119"/>
      <c r="CL56" s="52"/>
      <c r="CM56" s="15"/>
      <c r="CN56" s="119"/>
      <c r="CO56" s="52"/>
      <c r="CP56" s="24"/>
      <c r="CQ56" s="2"/>
      <c r="CR56" s="15"/>
      <c r="CS56" s="15"/>
      <c r="CT56" s="15"/>
      <c r="CU56" s="52"/>
      <c r="CV56" s="119"/>
      <c r="CW56" s="52"/>
      <c r="CX56" s="15"/>
      <c r="CY56" s="119"/>
      <c r="CZ56" s="57"/>
      <c r="DA56" s="24"/>
      <c r="DB56" s="2"/>
      <c r="DC56" s="119"/>
      <c r="DD56" s="52"/>
      <c r="DE56" s="15"/>
      <c r="DF56" s="119"/>
      <c r="DG56" s="2"/>
      <c r="DH56" s="24"/>
      <c r="DI56" s="52"/>
      <c r="DJ56" s="52"/>
      <c r="DK56" s="115"/>
      <c r="DL56" s="115"/>
      <c r="DM56" s="113"/>
      <c r="DN56" s="121"/>
      <c r="DO56" s="113"/>
      <c r="DP56" s="115"/>
      <c r="DQ56" s="115"/>
      <c r="DR56" s="115"/>
      <c r="DS56" s="113"/>
      <c r="DT56" s="121"/>
      <c r="DU56" s="113"/>
      <c r="DV56" s="115"/>
      <c r="DW56" s="115"/>
      <c r="DX56" s="115"/>
      <c r="DY56" s="113"/>
      <c r="DZ56" s="121"/>
      <c r="EA56" s="113"/>
      <c r="EB56" s="115"/>
      <c r="EC56" s="115"/>
      <c r="ED56" s="115"/>
      <c r="EE56" s="113"/>
      <c r="EF56" s="121"/>
      <c r="EG56" s="113"/>
      <c r="EH56" s="121"/>
      <c r="EI56" s="52"/>
      <c r="EJ56" s="52"/>
      <c r="EK56" s="201"/>
      <c r="EL56" s="15"/>
      <c r="EM56" s="15"/>
      <c r="EN56" s="15"/>
      <c r="EO56" s="52"/>
      <c r="EP56" s="119"/>
      <c r="EQ56" s="52"/>
      <c r="ER56" s="119"/>
      <c r="ES56" s="119"/>
      <c r="ET56" s="52"/>
      <c r="EU56" s="15"/>
      <c r="EV56" s="2"/>
      <c r="EW56" s="15"/>
      <c r="EX56" s="15"/>
      <c r="EY56" s="15"/>
      <c r="EZ56" s="52"/>
      <c r="FA56" s="119"/>
      <c r="FB56" s="52"/>
      <c r="FC56" s="119"/>
      <c r="FD56" s="119"/>
      <c r="FE56" s="52"/>
      <c r="FF56" s="15"/>
      <c r="FG56" s="2"/>
      <c r="FH56" s="15"/>
      <c r="FI56" s="15"/>
      <c r="FJ56" s="15"/>
      <c r="FK56" s="52"/>
      <c r="FL56" s="119"/>
      <c r="FM56" s="52"/>
      <c r="FN56" s="119"/>
      <c r="FO56" s="119"/>
      <c r="FP56" s="52"/>
      <c r="FQ56" s="15"/>
      <c r="FR56" s="2"/>
      <c r="FS56" s="15"/>
      <c r="FT56" s="15"/>
      <c r="FU56" s="15"/>
      <c r="FV56" s="52"/>
      <c r="FW56" s="119"/>
      <c r="FX56" s="52"/>
      <c r="FY56" s="119"/>
      <c r="FZ56" s="119"/>
      <c r="GA56" s="57"/>
      <c r="GB56" s="15"/>
      <c r="GC56" s="2"/>
      <c r="GD56" s="119"/>
      <c r="GE56" s="2"/>
      <c r="GF56" s="15"/>
      <c r="GG56" s="144"/>
      <c r="GH56" s="144"/>
      <c r="GI56" s="144"/>
      <c r="GJ56" s="144"/>
      <c r="GK56" s="144"/>
      <c r="GL56" s="144"/>
      <c r="GM56" s="144"/>
      <c r="GN56" s="144"/>
      <c r="GO56" s="144"/>
      <c r="GP56" s="144"/>
      <c r="GQ56" s="144"/>
      <c r="GR56" s="144"/>
      <c r="GS56" s="144"/>
      <c r="GT56" s="144"/>
      <c r="GU56" s="144"/>
      <c r="GV56" s="144"/>
      <c r="GW56" s="144"/>
      <c r="GX56" s="144"/>
      <c r="GY56" s="144"/>
      <c r="GZ56" s="144"/>
      <c r="HA56" s="144"/>
      <c r="HB56" s="144"/>
      <c r="HC56" s="144"/>
      <c r="HD56" s="144"/>
      <c r="HE56" s="144"/>
      <c r="HF56" s="144"/>
      <c r="HG56" s="144"/>
      <c r="HH56" s="144"/>
      <c r="HI56" s="144"/>
      <c r="HJ56" s="144"/>
      <c r="HK56" s="144"/>
      <c r="HL56" s="144"/>
      <c r="HM56" s="144"/>
      <c r="HN56" s="144"/>
      <c r="HO56" s="144"/>
      <c r="HP56" s="144"/>
      <c r="HQ56" s="144"/>
      <c r="HR56" s="144"/>
      <c r="HS56" s="144"/>
      <c r="HT56" s="144"/>
      <c r="HU56" s="144"/>
      <c r="HV56" s="144"/>
      <c r="HW56" s="144"/>
      <c r="HX56" s="144"/>
      <c r="HY56" s="144"/>
      <c r="HZ56" s="144"/>
      <c r="IA56" s="144"/>
      <c r="IB56" s="144"/>
      <c r="IC56" s="144"/>
      <c r="ID56" s="144"/>
      <c r="IE56" s="144"/>
      <c r="IF56" s="144"/>
      <c r="IG56" s="144"/>
      <c r="IH56" s="144"/>
      <c r="II56" s="144"/>
      <c r="IJ56" s="144"/>
      <c r="IK56" s="144"/>
      <c r="IL56" s="144"/>
      <c r="IM56" s="144"/>
      <c r="IN56" s="144"/>
      <c r="IO56" s="144"/>
      <c r="IP56" s="144"/>
      <c r="IQ56" s="144"/>
      <c r="IR56" s="144"/>
      <c r="IS56" s="144"/>
      <c r="IT56" s="144"/>
      <c r="IU56" s="144"/>
      <c r="IV56" s="144"/>
      <c r="IW56" s="144"/>
      <c r="IX56" s="144"/>
      <c r="IY56" s="144"/>
      <c r="IZ56" s="144"/>
      <c r="JA56" s="144"/>
      <c r="JB56" s="144"/>
      <c r="JC56" s="144"/>
    </row>
    <row r="57" spans="1:263" s="14" customFormat="1" ht="18" hidden="1" customHeight="1">
      <c r="A57" s="353" t="str">
        <f t="shared" ref="A57:A59" si="30">CONCATENATE(B57,"_",C57,IF(D57="EUR","","_USD"))</f>
        <v>RLA_SPG510_GII10001</v>
      </c>
      <c r="B57" s="354" t="str">
        <f>IF($H57="PG Total","*_SPG510",IF($H57="MgmtAdj.","RNS_SPG510",CONCATENATE($H57,"_SPG510")))</f>
        <v>RLA_SPG510</v>
      </c>
      <c r="C57" s="354" t="s">
        <v>81</v>
      </c>
      <c r="D57" s="354" t="s">
        <v>20</v>
      </c>
      <c r="E57" s="13"/>
      <c r="F57" s="436"/>
      <c r="G57" s="15"/>
      <c r="H57" s="442" t="s">
        <v>1</v>
      </c>
      <c r="I57" s="393" t="s">
        <v>20</v>
      </c>
      <c r="J57" s="53"/>
      <c r="K57" s="53"/>
      <c r="L57" s="65"/>
      <c r="M57" s="2"/>
      <c r="N57" s="67"/>
      <c r="O57" s="2"/>
      <c r="P57" s="67"/>
      <c r="Q57" s="2"/>
      <c r="R57" s="67"/>
      <c r="S57" s="2"/>
      <c r="T57" s="67"/>
      <c r="U57" s="2"/>
      <c r="V57" s="67"/>
      <c r="W57" s="52"/>
      <c r="X57" s="67"/>
      <c r="Y57" s="2"/>
      <c r="Z57" s="67"/>
      <c r="AA57" s="2"/>
      <c r="AB57" s="67"/>
      <c r="AC57" s="2"/>
      <c r="AD57" s="67"/>
      <c r="AE57" s="2"/>
      <c r="AF57" s="67"/>
      <c r="AG57" s="52"/>
      <c r="AH57" s="69"/>
      <c r="AI57" s="2"/>
      <c r="AJ57" s="69"/>
      <c r="AK57" s="2"/>
      <c r="AL57" s="69"/>
      <c r="AM57" s="2"/>
      <c r="AN57" s="69"/>
      <c r="AO57" s="2"/>
      <c r="AP57" s="70"/>
      <c r="AQ57" s="52"/>
      <c r="AR57" s="69"/>
      <c r="AS57" s="2"/>
      <c r="AT57" s="69"/>
      <c r="AU57" s="2"/>
      <c r="AV57" s="69"/>
      <c r="AW57" s="2"/>
      <c r="AX57" s="69"/>
      <c r="AY57" s="2"/>
      <c r="AZ57" s="70"/>
      <c r="BA57" s="52"/>
      <c r="BB57" s="69"/>
      <c r="BC57" s="2"/>
      <c r="BD57" s="69"/>
      <c r="BE57" s="2"/>
      <c r="BF57" s="69"/>
      <c r="BG57" s="2"/>
      <c r="BH57" s="69"/>
      <c r="BI57" s="2"/>
      <c r="BJ57" s="70"/>
      <c r="BK57" s="52"/>
      <c r="BL57" s="163">
        <f t="shared" ref="BL57" si="31">IF(ISERROR(BL59/BL$7),"",(BL59/BL$7))</f>
        <v>0</v>
      </c>
      <c r="BM57" s="163"/>
      <c r="BN57" s="52"/>
      <c r="BO57" s="322">
        <f t="shared" si="27"/>
        <v>0</v>
      </c>
      <c r="BP57" s="52"/>
      <c r="BQ57" s="106">
        <f>EP57</f>
        <v>0</v>
      </c>
      <c r="BR57" s="109">
        <f>DN57</f>
        <v>0</v>
      </c>
      <c r="BS57" s="52"/>
      <c r="BT57" s="244"/>
      <c r="BU57" s="2"/>
      <c r="BV57" s="163">
        <f t="shared" ref="BV57:BW57" si="32">IF(ISERROR(BV59/BV$7),"",(BV59/BV$7))</f>
        <v>0</v>
      </c>
      <c r="BW57" s="163">
        <f t="shared" si="32"/>
        <v>0</v>
      </c>
      <c r="BX57" s="163"/>
      <c r="BY57" s="52"/>
      <c r="BZ57" s="322">
        <f>SUM(BV57:BX57)</f>
        <v>0</v>
      </c>
      <c r="CA57" s="52"/>
      <c r="CB57" s="106">
        <f>FA57</f>
        <v>0</v>
      </c>
      <c r="CC57" s="109">
        <f>DT57</f>
        <v>0</v>
      </c>
      <c r="CD57" s="52"/>
      <c r="CE57" s="244"/>
      <c r="CF57" s="2"/>
      <c r="CG57" s="163">
        <f t="shared" ref="CG57:CH57" si="33">IF(ISERROR(CG59/CG$7),"",(CG59/CG$7))</f>
        <v>0</v>
      </c>
      <c r="CH57" s="163">
        <f t="shared" si="33"/>
        <v>0</v>
      </c>
      <c r="CI57" s="163"/>
      <c r="CJ57" s="52"/>
      <c r="CK57" s="322">
        <f>SUM(CG57:CI57)</f>
        <v>0</v>
      </c>
      <c r="CL57" s="52">
        <v>4.070767695417814</v>
      </c>
      <c r="CM57" s="106">
        <f>FL57</f>
        <v>0</v>
      </c>
      <c r="CN57" s="109">
        <f>DZ57</f>
        <v>0</v>
      </c>
      <c r="CO57" s="52"/>
      <c r="CP57" s="244"/>
      <c r="CQ57" s="2"/>
      <c r="CR57" s="163">
        <f t="shared" ref="CR57" si="34">IF(ISERROR(CR59/CR$7),"",(CR59/CR$7))</f>
        <v>0</v>
      </c>
      <c r="CS57" s="163"/>
      <c r="CT57" s="163"/>
      <c r="CU57" s="52"/>
      <c r="CV57" s="322">
        <f>SUM(CR57:CT57)</f>
        <v>0</v>
      </c>
      <c r="CW57" s="52"/>
      <c r="CX57" s="106">
        <f>FW57</f>
        <v>0</v>
      </c>
      <c r="CY57" s="109">
        <f>EF57</f>
        <v>0</v>
      </c>
      <c r="CZ57" s="57"/>
      <c r="DA57" s="244"/>
      <c r="DB57" s="2"/>
      <c r="DC57" s="322">
        <f>BO57+CV57+CK57+BZ57</f>
        <v>0</v>
      </c>
      <c r="DD57" s="52"/>
      <c r="DE57" s="106">
        <f>GD57</f>
        <v>0</v>
      </c>
      <c r="DF57" s="109">
        <f>EH57</f>
        <v>0</v>
      </c>
      <c r="DG57" s="2"/>
      <c r="DH57" s="244">
        <f>BT57+CE57+CP57+DA57</f>
        <v>0</v>
      </c>
      <c r="DI57" s="52"/>
      <c r="DJ57" s="52"/>
      <c r="DK57" s="124">
        <f>BL57-EM57</f>
        <v>0</v>
      </c>
      <c r="DL57" s="124">
        <f>BM57-EN57</f>
        <v>0</v>
      </c>
      <c r="DM57" s="195"/>
      <c r="DN57" s="226">
        <f>BO57-EP57</f>
        <v>0</v>
      </c>
      <c r="DO57" s="195"/>
      <c r="DP57" s="124">
        <f>BV57-EW57</f>
        <v>0</v>
      </c>
      <c r="DQ57" s="124">
        <f>BW57-EX57</f>
        <v>0</v>
      </c>
      <c r="DR57" s="124">
        <f>BX57-EY57</f>
        <v>0</v>
      </c>
      <c r="DS57" s="195"/>
      <c r="DT57" s="226">
        <f>BZ57-FA57</f>
        <v>0</v>
      </c>
      <c r="DU57" s="195"/>
      <c r="DV57" s="124">
        <f>CG57-FH57</f>
        <v>0</v>
      </c>
      <c r="DW57" s="124">
        <f>CH57-FI57</f>
        <v>0</v>
      </c>
      <c r="DX57" s="124">
        <f>CI57-FJ57</f>
        <v>0</v>
      </c>
      <c r="DY57" s="195"/>
      <c r="DZ57" s="226">
        <f>CK57-FL57</f>
        <v>0</v>
      </c>
      <c r="EA57" s="195"/>
      <c r="EB57" s="124">
        <f>CR57-FS57</f>
        <v>0</v>
      </c>
      <c r="EC57" s="124">
        <f>CS57-FT57</f>
        <v>0</v>
      </c>
      <c r="ED57" s="124">
        <f>CT57-FU57</f>
        <v>0</v>
      </c>
      <c r="EE57" s="195"/>
      <c r="EF57" s="226">
        <f>CV57-FW57</f>
        <v>0</v>
      </c>
      <c r="EG57" s="195"/>
      <c r="EH57" s="226">
        <f>DC57-GD57</f>
        <v>0</v>
      </c>
      <c r="EI57" s="52"/>
      <c r="EJ57" s="52"/>
      <c r="EK57" s="440"/>
      <c r="EL57" s="4"/>
      <c r="EM57" s="172">
        <v>0</v>
      </c>
      <c r="EN57" s="172">
        <v>0</v>
      </c>
      <c r="EO57" s="52"/>
      <c r="EP57" s="146">
        <v>0</v>
      </c>
      <c r="EQ57" s="52"/>
      <c r="ER57" s="109">
        <v>0</v>
      </c>
      <c r="ES57" s="109">
        <v>0</v>
      </c>
      <c r="ET57" s="52"/>
      <c r="EU57" s="67"/>
      <c r="EV57" s="2"/>
      <c r="EW57" s="172">
        <v>0</v>
      </c>
      <c r="EX57" s="172">
        <v>0</v>
      </c>
      <c r="EY57" s="172">
        <v>0</v>
      </c>
      <c r="EZ57" s="52"/>
      <c r="FA57" s="146">
        <v>0</v>
      </c>
      <c r="FB57" s="52"/>
      <c r="FC57" s="109">
        <v>0</v>
      </c>
      <c r="FD57" s="109">
        <v>0</v>
      </c>
      <c r="FE57" s="52"/>
      <c r="FF57" s="67"/>
      <c r="FG57" s="2"/>
      <c r="FH57" s="163">
        <v>0</v>
      </c>
      <c r="FI57" s="163">
        <v>0</v>
      </c>
      <c r="FJ57" s="163">
        <v>0</v>
      </c>
      <c r="FK57" s="52"/>
      <c r="FL57" s="146">
        <v>0</v>
      </c>
      <c r="FM57" s="52">
        <v>4.070767695417814</v>
      </c>
      <c r="FN57" s="109">
        <v>0</v>
      </c>
      <c r="FO57" s="109">
        <v>0</v>
      </c>
      <c r="FP57" s="52"/>
      <c r="FQ57" s="67"/>
      <c r="FR57" s="2"/>
      <c r="FS57" s="163">
        <v>0</v>
      </c>
      <c r="FT57" s="163">
        <v>0</v>
      </c>
      <c r="FU57" s="163">
        <v>0</v>
      </c>
      <c r="FV57" s="52"/>
      <c r="FW57" s="146">
        <v>0</v>
      </c>
      <c r="FX57" s="52"/>
      <c r="FY57" s="109">
        <v>0</v>
      </c>
      <c r="FZ57" s="109">
        <v>0</v>
      </c>
      <c r="GA57" s="57"/>
      <c r="GB57" s="67"/>
      <c r="GC57" s="2"/>
      <c r="GD57" s="146">
        <v>0</v>
      </c>
      <c r="GE57" s="2"/>
      <c r="GF57" s="67">
        <v>0</v>
      </c>
      <c r="GG57" s="144">
        <v>0</v>
      </c>
      <c r="GH57" s="144"/>
      <c r="GI57" s="144"/>
      <c r="GJ57" s="144"/>
      <c r="GK57" s="144"/>
      <c r="GL57" s="144"/>
      <c r="GM57" s="144"/>
      <c r="GN57" s="144"/>
      <c r="GO57" s="144"/>
      <c r="GP57" s="144"/>
      <c r="GQ57" s="144"/>
      <c r="GR57" s="144"/>
      <c r="GS57" s="144"/>
      <c r="GT57" s="144"/>
      <c r="GU57" s="144"/>
      <c r="GV57" s="144"/>
      <c r="GW57" s="144"/>
      <c r="GX57" s="144"/>
      <c r="GY57" s="144"/>
      <c r="GZ57" s="144"/>
      <c r="HA57" s="144"/>
      <c r="HB57" s="144"/>
      <c r="HC57" s="144"/>
      <c r="HD57" s="144"/>
      <c r="HE57" s="144"/>
      <c r="HF57" s="144"/>
      <c r="HG57" s="144"/>
      <c r="HH57" s="144"/>
      <c r="HI57" s="144"/>
      <c r="HJ57" s="144"/>
      <c r="HK57" s="144"/>
      <c r="HL57" s="144"/>
      <c r="HM57" s="144"/>
      <c r="HN57" s="144"/>
      <c r="HO57" s="144"/>
      <c r="HP57" s="144"/>
      <c r="HQ57" s="144"/>
      <c r="HR57" s="144"/>
      <c r="HS57" s="144"/>
      <c r="HT57" s="144"/>
      <c r="HU57" s="144"/>
      <c r="HV57" s="144"/>
      <c r="HW57" s="144"/>
      <c r="HX57" s="144"/>
      <c r="HY57" s="144"/>
      <c r="HZ57" s="144"/>
      <c r="IA57" s="144"/>
      <c r="IB57" s="144"/>
      <c r="IC57" s="144"/>
      <c r="ID57" s="144"/>
      <c r="IE57" s="144"/>
      <c r="IF57" s="144"/>
      <c r="IG57" s="144"/>
      <c r="IH57" s="144"/>
      <c r="II57" s="144"/>
      <c r="IJ57" s="144"/>
      <c r="IK57" s="144"/>
      <c r="IL57" s="144"/>
      <c r="IM57" s="144"/>
      <c r="IN57" s="144"/>
      <c r="IO57" s="144"/>
      <c r="IP57" s="144"/>
      <c r="IQ57" s="144"/>
      <c r="IR57" s="144"/>
      <c r="IS57" s="144"/>
      <c r="IT57" s="144"/>
      <c r="IU57" s="144"/>
      <c r="IV57" s="144"/>
      <c r="IW57" s="144"/>
      <c r="IX57" s="144"/>
      <c r="IY57" s="144"/>
      <c r="IZ57" s="144"/>
      <c r="JA57" s="144"/>
      <c r="JB57" s="144"/>
      <c r="JC57" s="144"/>
    </row>
    <row r="58" spans="1:263" s="190" customFormat="1" ht="18" hidden="1" customHeight="1">
      <c r="A58" s="353" t="str">
        <f t="shared" si="30"/>
        <v>RLA_SPG510_GII10001_Margin</v>
      </c>
      <c r="B58" s="354" t="str">
        <f>IF($H57="PG Total","*_SPG510",IF($H57="MgmtAdj.","RNS_SPG510",CONCATENATE($H57,"_SPG510")))</f>
        <v>RLA_SPG510</v>
      </c>
      <c r="C58" s="354" t="s">
        <v>82</v>
      </c>
      <c r="D58" s="354" t="s">
        <v>20</v>
      </c>
      <c r="E58" s="184"/>
      <c r="F58" s="436"/>
      <c r="G58" s="185"/>
      <c r="H58" s="452"/>
      <c r="I58" s="401" t="s">
        <v>77</v>
      </c>
      <c r="J58" s="186"/>
      <c r="K58" s="186"/>
      <c r="L58" s="249"/>
      <c r="M58" s="153"/>
      <c r="N58" s="250"/>
      <c r="O58" s="225"/>
      <c r="P58" s="250"/>
      <c r="Q58" s="225"/>
      <c r="R58" s="250"/>
      <c r="S58" s="225"/>
      <c r="T58" s="250"/>
      <c r="U58" s="225"/>
      <c r="V58" s="250"/>
      <c r="W58" s="155"/>
      <c r="X58" s="250"/>
      <c r="Y58" s="225"/>
      <c r="Z58" s="250"/>
      <c r="AA58" s="225"/>
      <c r="AB58" s="250"/>
      <c r="AC58" s="225"/>
      <c r="AD58" s="250"/>
      <c r="AE58" s="225"/>
      <c r="AF58" s="250"/>
      <c r="AG58" s="155"/>
      <c r="AH58" s="247"/>
      <c r="AI58" s="153"/>
      <c r="AJ58" s="247"/>
      <c r="AK58" s="153"/>
      <c r="AL58" s="247"/>
      <c r="AM58" s="153"/>
      <c r="AN58" s="247"/>
      <c r="AO58" s="153"/>
      <c r="AP58" s="247"/>
      <c r="AQ58" s="155"/>
      <c r="AR58" s="247"/>
      <c r="AS58" s="153"/>
      <c r="AT58" s="247"/>
      <c r="AU58" s="153"/>
      <c r="AV58" s="247"/>
      <c r="AW58" s="153"/>
      <c r="AX58" s="247"/>
      <c r="AY58" s="153"/>
      <c r="AZ58" s="247"/>
      <c r="BA58" s="155"/>
      <c r="BB58" s="247"/>
      <c r="BC58" s="153"/>
      <c r="BD58" s="247"/>
      <c r="BE58" s="153"/>
      <c r="BF58" s="247"/>
      <c r="BG58" s="153"/>
      <c r="BH58" s="247"/>
      <c r="BI58" s="153"/>
      <c r="BJ58" s="247"/>
      <c r="BK58" s="155"/>
      <c r="BL58" s="346" t="str">
        <f>IF(ISERROR(BL57/BL34),"-",BL57/BL34)</f>
        <v>-</v>
      </c>
      <c r="BM58" s="346"/>
      <c r="BN58" s="155"/>
      <c r="BO58" s="326" t="str">
        <f>IF(ISERROR(BO57/BO34),"-",BO57/BO34)</f>
        <v>-</v>
      </c>
      <c r="BP58" s="155"/>
      <c r="BQ58" s="258"/>
      <c r="BR58" s="261"/>
      <c r="BS58" s="155"/>
      <c r="BT58" s="156"/>
      <c r="BU58" s="153"/>
      <c r="BV58" s="346" t="str">
        <f>IF(ISERROR(BV57/BV34),"-",BV57/BV34)</f>
        <v>-</v>
      </c>
      <c r="BW58" s="346" t="str">
        <f>IF(ISERROR(BW57/BW34),"-",BW57/BW34)</f>
        <v>-</v>
      </c>
      <c r="BX58" s="346"/>
      <c r="BY58" s="155"/>
      <c r="BZ58" s="326" t="str">
        <f>IF(ISERROR(BZ57/BZ34),"-",BZ57/BZ34)</f>
        <v>-</v>
      </c>
      <c r="CA58" s="155"/>
      <c r="CB58" s="258"/>
      <c r="CC58" s="261"/>
      <c r="CD58" s="155"/>
      <c r="CE58" s="156"/>
      <c r="CF58" s="153"/>
      <c r="CG58" s="346" t="str">
        <f>IF(ISERROR(CG57/CG34),"-",CG57/CG34)</f>
        <v>-</v>
      </c>
      <c r="CH58" s="346" t="str">
        <f>IF(ISERROR(CH57/CH34),"-",CH57/CH34)</f>
        <v>-</v>
      </c>
      <c r="CI58" s="346"/>
      <c r="CJ58" s="155"/>
      <c r="CK58" s="326" t="str">
        <f>IF(ISERROR(CK57/CK34),"-",CK57/CK34)</f>
        <v>-</v>
      </c>
      <c r="CL58" s="155"/>
      <c r="CM58" s="258"/>
      <c r="CN58" s="261"/>
      <c r="CO58" s="155"/>
      <c r="CP58" s="156"/>
      <c r="CQ58" s="153"/>
      <c r="CR58" s="346" t="str">
        <f>IF(ISERROR(CR57/CR34),"-",CR57/CR34)</f>
        <v>-</v>
      </c>
      <c r="CS58" s="346"/>
      <c r="CT58" s="346"/>
      <c r="CU58" s="155"/>
      <c r="CV58" s="326" t="str">
        <f>IF(ISERROR(CV57/CV34),"-",CV57/CV34)</f>
        <v>-</v>
      </c>
      <c r="CW58" s="155"/>
      <c r="CX58" s="258"/>
      <c r="CY58" s="261"/>
      <c r="CZ58" s="155"/>
      <c r="DA58" s="156"/>
      <c r="DB58" s="153"/>
      <c r="DC58" s="326" t="str">
        <f>IF(ISERROR(DC57/DC34),"-",DC57/DC34)</f>
        <v>-</v>
      </c>
      <c r="DD58" s="155"/>
      <c r="DE58" s="258"/>
      <c r="DF58" s="261"/>
      <c r="DG58" s="153"/>
      <c r="DH58" s="156" t="str">
        <f>IF(ISERROR(DH57/DH34),"-",DH57/DH34)</f>
        <v>-</v>
      </c>
      <c r="DI58" s="155"/>
      <c r="DJ58" s="155"/>
      <c r="DK58" s="266"/>
      <c r="DL58" s="266"/>
      <c r="DM58" s="241"/>
      <c r="DN58" s="290"/>
      <c r="DO58" s="232"/>
      <c r="DP58" s="266"/>
      <c r="DQ58" s="266"/>
      <c r="DR58" s="266"/>
      <c r="DS58" s="232"/>
      <c r="DT58" s="290"/>
      <c r="DU58" s="232"/>
      <c r="DV58" s="266"/>
      <c r="DW58" s="266"/>
      <c r="DX58" s="266"/>
      <c r="DY58" s="232"/>
      <c r="DZ58" s="290"/>
      <c r="EA58" s="232"/>
      <c r="EB58" s="266"/>
      <c r="EC58" s="266"/>
      <c r="ED58" s="266"/>
      <c r="EE58" s="232"/>
      <c r="EF58" s="290"/>
      <c r="EG58" s="232"/>
      <c r="EH58" s="290"/>
      <c r="EI58" s="155"/>
      <c r="EJ58" s="155"/>
      <c r="EK58" s="449"/>
      <c r="EL58" s="40"/>
      <c r="EM58" s="183" t="s">
        <v>28</v>
      </c>
      <c r="EN58" s="183" t="s">
        <v>28</v>
      </c>
      <c r="EO58" s="155"/>
      <c r="EP58" s="347" t="s">
        <v>28</v>
      </c>
      <c r="EQ58" s="155"/>
      <c r="ER58" s="221"/>
      <c r="ES58" s="221"/>
      <c r="ET58" s="155"/>
      <c r="EU58" s="250"/>
      <c r="EV58" s="153"/>
      <c r="EW58" s="183" t="s">
        <v>28</v>
      </c>
      <c r="EX58" s="183" t="s">
        <v>28</v>
      </c>
      <c r="EY58" s="183" t="s">
        <v>28</v>
      </c>
      <c r="EZ58" s="155"/>
      <c r="FA58" s="347" t="s">
        <v>28</v>
      </c>
      <c r="FB58" s="155"/>
      <c r="FC58" s="221"/>
      <c r="FD58" s="221"/>
      <c r="FE58" s="155"/>
      <c r="FF58" s="348"/>
      <c r="FG58" s="153"/>
      <c r="FH58" s="346" t="s">
        <v>28</v>
      </c>
      <c r="FI58" s="346" t="s">
        <v>28</v>
      </c>
      <c r="FJ58" s="346" t="s">
        <v>28</v>
      </c>
      <c r="FK58" s="155"/>
      <c r="FL58" s="347" t="s">
        <v>28</v>
      </c>
      <c r="FM58" s="155"/>
      <c r="FN58" s="221"/>
      <c r="FO58" s="221"/>
      <c r="FP58" s="155"/>
      <c r="FQ58" s="250"/>
      <c r="FR58" s="153"/>
      <c r="FS58" s="346" t="s">
        <v>28</v>
      </c>
      <c r="FT58" s="346" t="s">
        <v>28</v>
      </c>
      <c r="FU58" s="346" t="s">
        <v>28</v>
      </c>
      <c r="FV58" s="155"/>
      <c r="FW58" s="347" t="s">
        <v>28</v>
      </c>
      <c r="FX58" s="155"/>
      <c r="FY58" s="221"/>
      <c r="FZ58" s="221"/>
      <c r="GA58" s="155"/>
      <c r="GB58" s="348"/>
      <c r="GC58" s="153"/>
      <c r="GD58" s="347" t="s">
        <v>28</v>
      </c>
      <c r="GE58" s="153"/>
      <c r="GF58" s="250"/>
      <c r="GG58" s="189"/>
      <c r="GH58" s="189"/>
      <c r="GI58" s="189"/>
      <c r="GJ58" s="189"/>
      <c r="GK58" s="189"/>
      <c r="GL58" s="189"/>
      <c r="GM58" s="189"/>
      <c r="GN58" s="189"/>
      <c r="GO58" s="189"/>
      <c r="GP58" s="189"/>
      <c r="GQ58" s="189"/>
      <c r="GR58" s="189"/>
      <c r="GS58" s="189"/>
      <c r="GT58" s="189"/>
      <c r="GU58" s="189"/>
      <c r="GV58" s="189"/>
      <c r="GW58" s="189"/>
      <c r="GX58" s="189"/>
      <c r="GY58" s="189"/>
      <c r="GZ58" s="189"/>
      <c r="HA58" s="189"/>
      <c r="HB58" s="189"/>
      <c r="HC58" s="189"/>
      <c r="HD58" s="189"/>
      <c r="HE58" s="189"/>
      <c r="HF58" s="189"/>
      <c r="HG58" s="189"/>
      <c r="HH58" s="189"/>
      <c r="HI58" s="189"/>
      <c r="HJ58" s="189"/>
      <c r="HK58" s="189"/>
      <c r="HL58" s="189"/>
      <c r="HM58" s="189"/>
      <c r="HN58" s="189"/>
      <c r="HO58" s="189"/>
      <c r="HP58" s="189"/>
      <c r="HQ58" s="189"/>
      <c r="HR58" s="189"/>
      <c r="HS58" s="189"/>
      <c r="HT58" s="189"/>
      <c r="HU58" s="189"/>
      <c r="HV58" s="189"/>
      <c r="HW58" s="189"/>
      <c r="HX58" s="189"/>
      <c r="HY58" s="189"/>
      <c r="HZ58" s="189"/>
      <c r="IA58" s="189"/>
      <c r="IB58" s="189"/>
      <c r="IC58" s="189"/>
      <c r="ID58" s="189"/>
      <c r="IE58" s="189"/>
      <c r="IF58" s="189"/>
      <c r="IG58" s="189"/>
      <c r="IH58" s="189"/>
      <c r="II58" s="189"/>
      <c r="IJ58" s="189"/>
      <c r="IK58" s="189"/>
      <c r="IL58" s="189"/>
      <c r="IM58" s="189"/>
      <c r="IN58" s="189"/>
      <c r="IO58" s="189"/>
      <c r="IP58" s="189"/>
      <c r="IQ58" s="189"/>
      <c r="IR58" s="189"/>
      <c r="IS58" s="189"/>
      <c r="IT58" s="189"/>
      <c r="IU58" s="189"/>
      <c r="IV58" s="189"/>
      <c r="IW58" s="189"/>
      <c r="IX58" s="189"/>
      <c r="IY58" s="189"/>
      <c r="IZ58" s="189"/>
      <c r="JA58" s="189"/>
      <c r="JB58" s="189"/>
      <c r="JC58" s="189"/>
    </row>
    <row r="59" spans="1:263" s="190" customFormat="1" ht="18" hidden="1" customHeight="1" thickBot="1">
      <c r="A59" s="353" t="str">
        <f t="shared" si="30"/>
        <v>RLA_SPG510_GII10001_USD</v>
      </c>
      <c r="B59" s="354" t="str">
        <f>IF($H57="PG Total","*_SPG510",IF($H57="MgmtAdj.","RNS_SPG510",CONCATENATE($H57,"_SPG510")))</f>
        <v>RLA_SPG510</v>
      </c>
      <c r="C59" s="354" t="s">
        <v>81</v>
      </c>
      <c r="D59" s="354" t="s">
        <v>5</v>
      </c>
      <c r="E59" s="184"/>
      <c r="F59" s="436"/>
      <c r="G59" s="307"/>
      <c r="H59" s="443"/>
      <c r="I59" s="402" t="s">
        <v>5</v>
      </c>
      <c r="J59" s="308"/>
      <c r="K59" s="308"/>
      <c r="L59" s="210"/>
      <c r="M59" s="40"/>
      <c r="N59" s="177"/>
      <c r="O59" s="349"/>
      <c r="P59" s="177"/>
      <c r="Q59" s="349"/>
      <c r="R59" s="177"/>
      <c r="S59" s="349"/>
      <c r="T59" s="177"/>
      <c r="U59" s="349"/>
      <c r="V59" s="177"/>
      <c r="W59" s="176"/>
      <c r="X59" s="177"/>
      <c r="Y59" s="349"/>
      <c r="Z59" s="177"/>
      <c r="AA59" s="349"/>
      <c r="AB59" s="177"/>
      <c r="AC59" s="349"/>
      <c r="AD59" s="177"/>
      <c r="AE59" s="349"/>
      <c r="AF59" s="177"/>
      <c r="AG59" s="176"/>
      <c r="AH59" s="207"/>
      <c r="AI59" s="350"/>
      <c r="AJ59" s="207"/>
      <c r="AK59" s="350"/>
      <c r="AL59" s="207"/>
      <c r="AM59" s="350"/>
      <c r="AN59" s="207"/>
      <c r="AO59" s="350"/>
      <c r="AP59" s="207"/>
      <c r="AQ59" s="209"/>
      <c r="AR59" s="207"/>
      <c r="AS59" s="350"/>
      <c r="AT59" s="207"/>
      <c r="AU59" s="350"/>
      <c r="AV59" s="207"/>
      <c r="AW59" s="350"/>
      <c r="AX59" s="207"/>
      <c r="AY59" s="350"/>
      <c r="AZ59" s="207"/>
      <c r="BA59" s="136"/>
      <c r="BB59" s="207"/>
      <c r="BC59" s="350"/>
      <c r="BD59" s="207"/>
      <c r="BE59" s="350"/>
      <c r="BF59" s="207"/>
      <c r="BG59" s="350"/>
      <c r="BH59" s="207"/>
      <c r="BI59" s="350"/>
      <c r="BJ59" s="207"/>
      <c r="BK59" s="136"/>
      <c r="BL59" s="162"/>
      <c r="BM59" s="162"/>
      <c r="BN59" s="136"/>
      <c r="BO59" s="323">
        <f t="shared" si="27"/>
        <v>0</v>
      </c>
      <c r="BP59" s="136" t="e">
        <v>#REF!</v>
      </c>
      <c r="BQ59" s="259"/>
      <c r="BR59" s="262"/>
      <c r="BS59" s="136"/>
      <c r="BT59" s="246"/>
      <c r="BU59" s="349"/>
      <c r="BV59" s="162"/>
      <c r="BW59" s="162"/>
      <c r="BX59" s="162"/>
      <c r="BY59" s="136"/>
      <c r="BZ59" s="323">
        <f>SUM(BV59:BX59)</f>
        <v>0</v>
      </c>
      <c r="CA59" s="136"/>
      <c r="CB59" s="259"/>
      <c r="CC59" s="262"/>
      <c r="CD59" s="136"/>
      <c r="CE59" s="246"/>
      <c r="CF59" s="349"/>
      <c r="CG59" s="162"/>
      <c r="CH59" s="162"/>
      <c r="CI59" s="162"/>
      <c r="CJ59" s="136"/>
      <c r="CK59" s="323">
        <f>SUM(CG59:CI59)</f>
        <v>0</v>
      </c>
      <c r="CL59" s="136">
        <v>5.5834649710350739</v>
      </c>
      <c r="CM59" s="259"/>
      <c r="CN59" s="262"/>
      <c r="CO59" s="136"/>
      <c r="CP59" s="246"/>
      <c r="CQ59" s="349"/>
      <c r="CR59" s="162"/>
      <c r="CS59" s="162"/>
      <c r="CT59" s="162"/>
      <c r="CU59" s="136"/>
      <c r="CV59" s="323">
        <f>SUM(CR59:CT59)</f>
        <v>0</v>
      </c>
      <c r="CW59" s="136"/>
      <c r="CX59" s="259"/>
      <c r="CY59" s="262"/>
      <c r="CZ59" s="140"/>
      <c r="DA59" s="246"/>
      <c r="DB59" s="349"/>
      <c r="DC59" s="323">
        <f>BO59+CV59+CK59+BZ59</f>
        <v>0</v>
      </c>
      <c r="DD59" s="136"/>
      <c r="DE59" s="259"/>
      <c r="DF59" s="262"/>
      <c r="DG59" s="349"/>
      <c r="DH59" s="246">
        <f>BT59+CE59+CP59+DA59</f>
        <v>0</v>
      </c>
      <c r="DI59" s="136"/>
      <c r="DJ59" s="136"/>
      <c r="DK59" s="267"/>
      <c r="DL59" s="267"/>
      <c r="DM59" s="188"/>
      <c r="DN59" s="268"/>
      <c r="DO59" s="314"/>
      <c r="DP59" s="267"/>
      <c r="DQ59" s="267"/>
      <c r="DR59" s="267"/>
      <c r="DS59" s="314"/>
      <c r="DT59" s="268"/>
      <c r="DU59" s="314"/>
      <c r="DV59" s="267"/>
      <c r="DW59" s="267"/>
      <c r="DX59" s="267"/>
      <c r="DY59" s="314"/>
      <c r="DZ59" s="268"/>
      <c r="EA59" s="314"/>
      <c r="EB59" s="267"/>
      <c r="EC59" s="267"/>
      <c r="ED59" s="267"/>
      <c r="EE59" s="314"/>
      <c r="EF59" s="268"/>
      <c r="EG59" s="314"/>
      <c r="EH59" s="268"/>
      <c r="EI59" s="136"/>
      <c r="EJ59" s="136"/>
      <c r="EK59" s="441"/>
      <c r="EL59" s="40"/>
      <c r="EM59" s="206"/>
      <c r="EN59" s="206"/>
      <c r="EO59" s="136"/>
      <c r="EP59" s="211">
        <v>0</v>
      </c>
      <c r="EQ59" s="136" t="e">
        <v>#REF!</v>
      </c>
      <c r="ER59" s="160"/>
      <c r="ES59" s="187"/>
      <c r="ET59" s="136"/>
      <c r="EU59" s="177"/>
      <c r="EV59" s="349"/>
      <c r="EW59" s="212"/>
      <c r="EX59" s="212"/>
      <c r="EY59" s="212"/>
      <c r="EZ59" s="136"/>
      <c r="FA59" s="211">
        <v>0</v>
      </c>
      <c r="FB59" s="136"/>
      <c r="FC59" s="160"/>
      <c r="FD59" s="187"/>
      <c r="FE59" s="136"/>
      <c r="FF59" s="177"/>
      <c r="FG59" s="349"/>
      <c r="FH59" s="162"/>
      <c r="FI59" s="162"/>
      <c r="FJ59" s="162"/>
      <c r="FK59" s="136"/>
      <c r="FL59" s="211">
        <v>0</v>
      </c>
      <c r="FM59" s="136">
        <v>5.5834649710350739</v>
      </c>
      <c r="FN59" s="160"/>
      <c r="FO59" s="187"/>
      <c r="FP59" s="136"/>
      <c r="FQ59" s="177"/>
      <c r="FR59" s="349"/>
      <c r="FS59" s="162"/>
      <c r="FT59" s="162"/>
      <c r="FU59" s="162"/>
      <c r="FV59" s="136"/>
      <c r="FW59" s="211">
        <v>0</v>
      </c>
      <c r="FX59" s="136"/>
      <c r="FY59" s="160"/>
      <c r="FZ59" s="187"/>
      <c r="GA59" s="140"/>
      <c r="GB59" s="177"/>
      <c r="GC59" s="349"/>
      <c r="GD59" s="211">
        <v>0</v>
      </c>
      <c r="GE59" s="349"/>
      <c r="GF59" s="177"/>
      <c r="GG59" s="189"/>
      <c r="GH59" s="189"/>
      <c r="GI59" s="189"/>
      <c r="GJ59" s="189"/>
      <c r="GK59" s="189"/>
      <c r="GL59" s="189"/>
      <c r="GM59" s="189"/>
      <c r="GN59" s="189"/>
      <c r="GO59" s="189"/>
      <c r="GP59" s="189"/>
      <c r="GQ59" s="189"/>
      <c r="GR59" s="189"/>
      <c r="GS59" s="189"/>
      <c r="GT59" s="189"/>
      <c r="GU59" s="189"/>
      <c r="GV59" s="189"/>
      <c r="GW59" s="189"/>
      <c r="GX59" s="189"/>
      <c r="GY59" s="189"/>
      <c r="GZ59" s="189"/>
      <c r="HA59" s="189"/>
      <c r="HB59" s="189"/>
      <c r="HC59" s="189"/>
      <c r="HD59" s="189"/>
      <c r="HE59" s="189"/>
      <c r="HF59" s="189"/>
      <c r="HG59" s="189"/>
      <c r="HH59" s="189"/>
      <c r="HI59" s="189"/>
      <c r="HJ59" s="189"/>
      <c r="HK59" s="189"/>
      <c r="HL59" s="189"/>
      <c r="HM59" s="189"/>
      <c r="HN59" s="189"/>
      <c r="HO59" s="189"/>
      <c r="HP59" s="189"/>
      <c r="HQ59" s="189"/>
      <c r="HR59" s="189"/>
      <c r="HS59" s="189"/>
      <c r="HT59" s="189"/>
      <c r="HU59" s="189"/>
      <c r="HV59" s="189"/>
      <c r="HW59" s="189"/>
      <c r="HX59" s="189"/>
      <c r="HY59" s="189"/>
      <c r="HZ59" s="189"/>
      <c r="IA59" s="189"/>
      <c r="IB59" s="189"/>
      <c r="IC59" s="189"/>
      <c r="ID59" s="189"/>
      <c r="IE59" s="189"/>
      <c r="IF59" s="189"/>
      <c r="IG59" s="189"/>
      <c r="IH59" s="189"/>
      <c r="II59" s="189"/>
      <c r="IJ59" s="189"/>
      <c r="IK59" s="189"/>
      <c r="IL59" s="189"/>
      <c r="IM59" s="189"/>
      <c r="IN59" s="189"/>
      <c r="IO59" s="189"/>
      <c r="IP59" s="189"/>
      <c r="IQ59" s="189"/>
      <c r="IR59" s="189"/>
      <c r="IS59" s="189"/>
      <c r="IT59" s="189"/>
      <c r="IU59" s="189"/>
      <c r="IV59" s="189"/>
      <c r="IW59" s="189"/>
      <c r="IX59" s="189"/>
      <c r="IY59" s="189"/>
      <c r="IZ59" s="189"/>
      <c r="JA59" s="189"/>
      <c r="JB59" s="189"/>
      <c r="JC59" s="189"/>
    </row>
    <row r="60" spans="1:263" s="14" customFormat="1" ht="5.0999999999999996" hidden="1" customHeight="1" thickBot="1">
      <c r="A60" s="353"/>
      <c r="B60" s="354"/>
      <c r="C60" s="354"/>
      <c r="D60" s="363"/>
      <c r="E60" s="13"/>
      <c r="F60" s="436"/>
      <c r="G60" s="15"/>
      <c r="H60" s="416"/>
      <c r="I60" s="297"/>
      <c r="J60" s="53"/>
      <c r="K60" s="53"/>
      <c r="L60" s="15"/>
      <c r="M60" s="2"/>
      <c r="N60" s="15"/>
      <c r="O60" s="2"/>
      <c r="P60" s="15"/>
      <c r="Q60" s="2"/>
      <c r="R60" s="15"/>
      <c r="S60" s="2"/>
      <c r="T60" s="15"/>
      <c r="U60" s="2"/>
      <c r="V60" s="15"/>
      <c r="W60" s="52"/>
      <c r="X60" s="15"/>
      <c r="Y60" s="2"/>
      <c r="Z60" s="15"/>
      <c r="AA60" s="2"/>
      <c r="AB60" s="15"/>
      <c r="AC60" s="2"/>
      <c r="AD60" s="15"/>
      <c r="AE60" s="2"/>
      <c r="AF60" s="15"/>
      <c r="AG60" s="52"/>
      <c r="AH60" s="15"/>
      <c r="AI60" s="2"/>
      <c r="AJ60" s="15"/>
      <c r="AK60" s="2"/>
      <c r="AL60" s="15"/>
      <c r="AM60" s="2"/>
      <c r="AN60" s="15"/>
      <c r="AO60" s="2"/>
      <c r="AP60" s="15"/>
      <c r="AQ60" s="52"/>
      <c r="AR60" s="15"/>
      <c r="AS60" s="2"/>
      <c r="AT60" s="15"/>
      <c r="AU60" s="2"/>
      <c r="AV60" s="15"/>
      <c r="AW60" s="2"/>
      <c r="AX60" s="15"/>
      <c r="AY60" s="2"/>
      <c r="AZ60" s="15"/>
      <c r="BA60" s="52"/>
      <c r="BB60" s="15"/>
      <c r="BC60" s="2"/>
      <c r="BD60" s="15"/>
      <c r="BE60" s="2"/>
      <c r="BF60" s="15"/>
      <c r="BG60" s="2"/>
      <c r="BH60" s="15"/>
      <c r="BI60" s="2"/>
      <c r="BJ60" s="15"/>
      <c r="BK60" s="52"/>
      <c r="BL60" s="15"/>
      <c r="BM60" s="15"/>
      <c r="BN60" s="52"/>
      <c r="BO60" s="119"/>
      <c r="BP60" s="52"/>
      <c r="BQ60" s="15"/>
      <c r="BR60" s="119"/>
      <c r="BS60" s="52"/>
      <c r="BT60" s="24"/>
      <c r="BU60" s="2"/>
      <c r="BV60" s="15"/>
      <c r="BW60" s="15"/>
      <c r="BX60" s="15"/>
      <c r="BY60" s="52"/>
      <c r="BZ60" s="119"/>
      <c r="CA60" s="52"/>
      <c r="CB60" s="15"/>
      <c r="CC60" s="119"/>
      <c r="CD60" s="52"/>
      <c r="CE60" s="24"/>
      <c r="CF60" s="2"/>
      <c r="CG60" s="15"/>
      <c r="CH60" s="15"/>
      <c r="CI60" s="15"/>
      <c r="CJ60" s="52"/>
      <c r="CK60" s="119"/>
      <c r="CL60" s="52"/>
      <c r="CM60" s="15"/>
      <c r="CN60" s="119"/>
      <c r="CO60" s="52"/>
      <c r="CP60" s="24"/>
      <c r="CQ60" s="2"/>
      <c r="CR60" s="15"/>
      <c r="CS60" s="15"/>
      <c r="CT60" s="15"/>
      <c r="CU60" s="52"/>
      <c r="CV60" s="119"/>
      <c r="CW60" s="52"/>
      <c r="CX60" s="15"/>
      <c r="CY60" s="119"/>
      <c r="CZ60" s="57"/>
      <c r="DA60" s="24"/>
      <c r="DB60" s="2"/>
      <c r="DC60" s="119"/>
      <c r="DD60" s="52"/>
      <c r="DE60" s="15"/>
      <c r="DF60" s="119"/>
      <c r="DG60" s="2"/>
      <c r="DH60" s="24"/>
      <c r="DI60" s="52"/>
      <c r="DJ60" s="52"/>
      <c r="DK60" s="115"/>
      <c r="DL60" s="115"/>
      <c r="DM60" s="113"/>
      <c r="DN60" s="121"/>
      <c r="DO60" s="113"/>
      <c r="DP60" s="115"/>
      <c r="DQ60" s="115"/>
      <c r="DR60" s="115"/>
      <c r="DS60" s="113"/>
      <c r="DT60" s="121"/>
      <c r="DU60" s="113"/>
      <c r="DV60" s="115"/>
      <c r="DW60" s="115"/>
      <c r="DX60" s="115"/>
      <c r="DY60" s="113"/>
      <c r="DZ60" s="121"/>
      <c r="EA60" s="113"/>
      <c r="EB60" s="115"/>
      <c r="EC60" s="115"/>
      <c r="ED60" s="115"/>
      <c r="EE60" s="113"/>
      <c r="EF60" s="121"/>
      <c r="EG60" s="113"/>
      <c r="EH60" s="121"/>
      <c r="EI60" s="52"/>
      <c r="EJ60" s="52"/>
      <c r="EK60" s="201"/>
      <c r="EL60" s="15"/>
      <c r="EM60" s="15"/>
      <c r="EN60" s="15"/>
      <c r="EO60" s="52"/>
      <c r="EP60" s="119"/>
      <c r="EQ60" s="52"/>
      <c r="ER60" s="119"/>
      <c r="ES60" s="119"/>
      <c r="ET60" s="52"/>
      <c r="EU60" s="15"/>
      <c r="EV60" s="2"/>
      <c r="EW60" s="15"/>
      <c r="EX60" s="15"/>
      <c r="EY60" s="15"/>
      <c r="EZ60" s="52"/>
      <c r="FA60" s="119"/>
      <c r="FB60" s="52"/>
      <c r="FC60" s="119"/>
      <c r="FD60" s="119"/>
      <c r="FE60" s="52"/>
      <c r="FF60" s="15"/>
      <c r="FG60" s="2"/>
      <c r="FH60" s="15"/>
      <c r="FI60" s="15"/>
      <c r="FJ60" s="15"/>
      <c r="FK60" s="52"/>
      <c r="FL60" s="119"/>
      <c r="FM60" s="52"/>
      <c r="FN60" s="119"/>
      <c r="FO60" s="119"/>
      <c r="FP60" s="52"/>
      <c r="FQ60" s="15"/>
      <c r="FR60" s="2"/>
      <c r="FS60" s="15"/>
      <c r="FT60" s="15"/>
      <c r="FU60" s="15"/>
      <c r="FV60" s="52"/>
      <c r="FW60" s="119"/>
      <c r="FX60" s="52"/>
      <c r="FY60" s="119"/>
      <c r="FZ60" s="119"/>
      <c r="GA60" s="57"/>
      <c r="GB60" s="15"/>
      <c r="GC60" s="2"/>
      <c r="GD60" s="119"/>
      <c r="GE60" s="2"/>
      <c r="GF60" s="15"/>
      <c r="GG60" s="144"/>
      <c r="GH60" s="144"/>
      <c r="GI60" s="144"/>
      <c r="GJ60" s="144"/>
      <c r="GK60" s="144"/>
      <c r="GL60" s="144"/>
      <c r="GM60" s="144"/>
      <c r="GN60" s="144"/>
      <c r="GO60" s="144"/>
      <c r="GP60" s="144"/>
      <c r="GQ60" s="144"/>
      <c r="GR60" s="144"/>
      <c r="GS60" s="144"/>
      <c r="GT60" s="144"/>
      <c r="GU60" s="144"/>
      <c r="GV60" s="144"/>
      <c r="GW60" s="144"/>
      <c r="GX60" s="144"/>
      <c r="GY60" s="144"/>
      <c r="GZ60" s="144"/>
      <c r="HA60" s="144"/>
      <c r="HB60" s="144"/>
      <c r="HC60" s="144"/>
      <c r="HD60" s="144"/>
      <c r="HE60" s="144"/>
      <c r="HF60" s="144"/>
      <c r="HG60" s="144"/>
      <c r="HH60" s="144"/>
      <c r="HI60" s="144"/>
      <c r="HJ60" s="144"/>
      <c r="HK60" s="144"/>
      <c r="HL60" s="144"/>
      <c r="HM60" s="144"/>
      <c r="HN60" s="144"/>
      <c r="HO60" s="144"/>
      <c r="HP60" s="144"/>
      <c r="HQ60" s="144"/>
      <c r="HR60" s="144"/>
      <c r="HS60" s="144"/>
      <c r="HT60" s="144"/>
      <c r="HU60" s="144"/>
      <c r="HV60" s="144"/>
      <c r="HW60" s="144"/>
      <c r="HX60" s="144"/>
      <c r="HY60" s="144"/>
      <c r="HZ60" s="144"/>
      <c r="IA60" s="144"/>
      <c r="IB60" s="144"/>
      <c r="IC60" s="144"/>
      <c r="ID60" s="144"/>
      <c r="IE60" s="144"/>
      <c r="IF60" s="144"/>
      <c r="IG60" s="144"/>
      <c r="IH60" s="144"/>
      <c r="II60" s="144"/>
      <c r="IJ60" s="144"/>
      <c r="IK60" s="144"/>
      <c r="IL60" s="144"/>
      <c r="IM60" s="144"/>
      <c r="IN60" s="144"/>
      <c r="IO60" s="144"/>
      <c r="IP60" s="144"/>
      <c r="IQ60" s="144"/>
      <c r="IR60" s="144"/>
      <c r="IS60" s="144"/>
      <c r="IT60" s="144"/>
      <c r="IU60" s="144"/>
      <c r="IV60" s="144"/>
      <c r="IW60" s="144"/>
      <c r="IX60" s="144"/>
      <c r="IY60" s="144"/>
      <c r="IZ60" s="144"/>
      <c r="JA60" s="144"/>
      <c r="JB60" s="144"/>
      <c r="JC60" s="144"/>
    </row>
    <row r="61" spans="1:263" s="14" customFormat="1" ht="27" hidden="1" customHeight="1">
      <c r="A61" s="353" t="str">
        <f>CONCATENATE(B61,"_",C61,IF(D61="EUR","","_USD"))</f>
        <v>REU_SPG510_GII10001</v>
      </c>
      <c r="B61" s="354" t="str">
        <f>IF($H61="PG Total","*_SPG510",IF($H61="MgmtAdj.","RNS_SPG510",CONCATENATE($H61,"_SPG510")))</f>
        <v>REU_SPG510</v>
      </c>
      <c r="C61" s="354" t="s">
        <v>81</v>
      </c>
      <c r="D61" s="354" t="s">
        <v>20</v>
      </c>
      <c r="E61" s="13"/>
      <c r="F61" s="436"/>
      <c r="G61" s="15"/>
      <c r="H61" s="442" t="s">
        <v>2</v>
      </c>
      <c r="I61" s="393"/>
      <c r="J61" s="53"/>
      <c r="K61" s="53"/>
      <c r="L61" s="65"/>
      <c r="M61" s="2"/>
      <c r="N61" s="67"/>
      <c r="O61" s="2"/>
      <c r="P61" s="67"/>
      <c r="Q61" s="2"/>
      <c r="R61" s="67"/>
      <c r="S61" s="2"/>
      <c r="T61" s="67"/>
      <c r="U61" s="2"/>
      <c r="V61" s="67"/>
      <c r="W61" s="52"/>
      <c r="X61" s="67"/>
      <c r="Y61" s="2"/>
      <c r="Z61" s="67"/>
      <c r="AA61" s="2"/>
      <c r="AB61" s="67"/>
      <c r="AC61" s="2"/>
      <c r="AD61" s="67"/>
      <c r="AE61" s="2"/>
      <c r="AF61" s="67"/>
      <c r="AG61" s="52"/>
      <c r="AH61" s="69"/>
      <c r="AI61" s="2"/>
      <c r="AJ61" s="69"/>
      <c r="AK61" s="2"/>
      <c r="AL61" s="70"/>
      <c r="AM61" s="2"/>
      <c r="AN61" s="70"/>
      <c r="AO61" s="2"/>
      <c r="AP61" s="70"/>
      <c r="AQ61" s="52"/>
      <c r="AR61" s="70"/>
      <c r="AS61" s="2"/>
      <c r="AT61" s="70"/>
      <c r="AU61" s="2"/>
      <c r="AV61" s="70"/>
      <c r="AW61" s="2"/>
      <c r="AX61" s="69"/>
      <c r="AY61" s="2"/>
      <c r="AZ61" s="70"/>
      <c r="BA61" s="52"/>
      <c r="BB61" s="70"/>
      <c r="BC61" s="2"/>
      <c r="BD61" s="70"/>
      <c r="BE61" s="2"/>
      <c r="BF61" s="70"/>
      <c r="BG61" s="2"/>
      <c r="BH61" s="69"/>
      <c r="BI61" s="2"/>
      <c r="BJ61" s="70"/>
      <c r="BK61" s="52"/>
      <c r="BL61" s="313"/>
      <c r="BM61" s="313"/>
      <c r="BN61" s="52"/>
      <c r="BO61" s="322">
        <f t="shared" si="27"/>
        <v>0</v>
      </c>
      <c r="BP61" s="52"/>
      <c r="BQ61" s="106">
        <f>EP61</f>
        <v>0</v>
      </c>
      <c r="BR61" s="109">
        <f>DN61</f>
        <v>0</v>
      </c>
      <c r="BS61" s="52"/>
      <c r="BT61" s="244"/>
      <c r="BU61" s="2"/>
      <c r="BV61" s="313"/>
      <c r="BW61" s="313"/>
      <c r="BX61" s="313"/>
      <c r="BY61" s="52"/>
      <c r="BZ61" s="322">
        <f>SUM(BV61:BX61)</f>
        <v>0</v>
      </c>
      <c r="CA61" s="52"/>
      <c r="CB61" s="106">
        <f>FA61</f>
        <v>0</v>
      </c>
      <c r="CC61" s="109">
        <f>DT61</f>
        <v>0</v>
      </c>
      <c r="CD61" s="52"/>
      <c r="CE61" s="244"/>
      <c r="CF61" s="2"/>
      <c r="CG61" s="313"/>
      <c r="CH61" s="313"/>
      <c r="CI61" s="313"/>
      <c r="CJ61" s="52"/>
      <c r="CK61" s="322">
        <f>SUM(CG61:CI61)</f>
        <v>0</v>
      </c>
      <c r="CL61" s="52">
        <v>52.415158000000005</v>
      </c>
      <c r="CM61" s="106">
        <f>FL61</f>
        <v>0</v>
      </c>
      <c r="CN61" s="109">
        <f>DZ61</f>
        <v>0</v>
      </c>
      <c r="CO61" s="52"/>
      <c r="CP61" s="244"/>
      <c r="CQ61" s="2"/>
      <c r="CR61" s="313"/>
      <c r="CS61" s="313"/>
      <c r="CT61" s="313"/>
      <c r="CU61" s="52"/>
      <c r="CV61" s="322">
        <f>SUM(CR61:CT61)</f>
        <v>0</v>
      </c>
      <c r="CW61" s="52"/>
      <c r="CX61" s="106">
        <f>FW61</f>
        <v>0</v>
      </c>
      <c r="CY61" s="109">
        <f>EF61</f>
        <v>0</v>
      </c>
      <c r="CZ61" s="57"/>
      <c r="DA61" s="244"/>
      <c r="DB61" s="2"/>
      <c r="DC61" s="322">
        <f>BO61+CV61+CK61+BZ61</f>
        <v>0</v>
      </c>
      <c r="DD61" s="52"/>
      <c r="DE61" s="106">
        <f>GD61</f>
        <v>0</v>
      </c>
      <c r="DF61" s="109">
        <f>EH61</f>
        <v>0</v>
      </c>
      <c r="DG61" s="2"/>
      <c r="DH61" s="244">
        <f>BT61+CE61+CP61+DA61</f>
        <v>0</v>
      </c>
      <c r="DI61" s="52"/>
      <c r="DJ61" s="52"/>
      <c r="DK61" s="124">
        <f>BL61-EM61</f>
        <v>0</v>
      </c>
      <c r="DL61" s="124">
        <f>BM61-EN61</f>
        <v>0</v>
      </c>
      <c r="DM61" s="195"/>
      <c r="DN61" s="226">
        <f>BO61-EP61</f>
        <v>0</v>
      </c>
      <c r="DO61" s="195"/>
      <c r="DP61" s="124">
        <f>BV61-EW61</f>
        <v>0</v>
      </c>
      <c r="DQ61" s="124">
        <f>BW61-EX61</f>
        <v>0</v>
      </c>
      <c r="DR61" s="124">
        <f>BX61-EY61</f>
        <v>0</v>
      </c>
      <c r="DS61" s="195"/>
      <c r="DT61" s="226">
        <f>BZ61-FA61</f>
        <v>0</v>
      </c>
      <c r="DU61" s="195"/>
      <c r="DV61" s="124">
        <f>CG61-FH61</f>
        <v>0</v>
      </c>
      <c r="DW61" s="124">
        <f>CH61-FI61</f>
        <v>0</v>
      </c>
      <c r="DX61" s="124">
        <f>CI61-FJ61</f>
        <v>0</v>
      </c>
      <c r="DY61" s="195"/>
      <c r="DZ61" s="226">
        <f>CK61-FL61</f>
        <v>0</v>
      </c>
      <c r="EA61" s="195"/>
      <c r="EB61" s="124">
        <f>CR61-FS61</f>
        <v>0</v>
      </c>
      <c r="EC61" s="124">
        <f>CS61-FT61</f>
        <v>0</v>
      </c>
      <c r="ED61" s="124">
        <f>CT61-FU61</f>
        <v>0</v>
      </c>
      <c r="EE61" s="195"/>
      <c r="EF61" s="226">
        <f>CV61-FW61</f>
        <v>0</v>
      </c>
      <c r="EG61" s="195"/>
      <c r="EH61" s="226">
        <f>DC61-GD61</f>
        <v>0</v>
      </c>
      <c r="EI61" s="52"/>
      <c r="EJ61" s="52"/>
      <c r="EK61" s="440"/>
      <c r="EL61" s="4"/>
      <c r="EM61" s="172"/>
      <c r="EN61" s="172"/>
      <c r="EO61" s="52"/>
      <c r="EP61" s="146">
        <v>0</v>
      </c>
      <c r="EQ61" s="52"/>
      <c r="ER61" s="109">
        <v>0</v>
      </c>
      <c r="ES61" s="109">
        <v>0</v>
      </c>
      <c r="ET61" s="52"/>
      <c r="EU61" s="67"/>
      <c r="EV61" s="2"/>
      <c r="EW61" s="173"/>
      <c r="EX61" s="173"/>
      <c r="EY61" s="173"/>
      <c r="EZ61" s="52"/>
      <c r="FA61" s="146">
        <v>0</v>
      </c>
      <c r="FB61" s="52"/>
      <c r="FC61" s="109">
        <v>0</v>
      </c>
      <c r="FD61" s="109">
        <v>0</v>
      </c>
      <c r="FE61" s="52"/>
      <c r="FF61" s="67"/>
      <c r="FG61" s="2"/>
      <c r="FH61" s="313"/>
      <c r="FI61" s="313"/>
      <c r="FJ61" s="313"/>
      <c r="FK61" s="52"/>
      <c r="FL61" s="146">
        <v>0</v>
      </c>
      <c r="FM61" s="52">
        <v>52.415158000000005</v>
      </c>
      <c r="FN61" s="109">
        <v>0</v>
      </c>
      <c r="FO61" s="109">
        <v>0</v>
      </c>
      <c r="FP61" s="52"/>
      <c r="FQ61" s="67"/>
      <c r="FR61" s="2"/>
      <c r="FS61" s="313"/>
      <c r="FT61" s="313"/>
      <c r="FU61" s="313"/>
      <c r="FV61" s="52"/>
      <c r="FW61" s="146">
        <v>0</v>
      </c>
      <c r="FX61" s="52"/>
      <c r="FY61" s="109">
        <v>0</v>
      </c>
      <c r="FZ61" s="109">
        <v>0</v>
      </c>
      <c r="GA61" s="57"/>
      <c r="GB61" s="67"/>
      <c r="GC61" s="2"/>
      <c r="GD61" s="146">
        <v>0</v>
      </c>
      <c r="GE61" s="2"/>
      <c r="GF61" s="67">
        <v>0</v>
      </c>
      <c r="GG61" s="144">
        <v>0</v>
      </c>
      <c r="GH61" s="144"/>
      <c r="GI61" s="144"/>
      <c r="GJ61" s="144"/>
      <c r="GK61" s="144"/>
      <c r="GL61" s="144"/>
      <c r="GM61" s="144"/>
      <c r="GN61" s="144"/>
      <c r="GO61" s="144"/>
      <c r="GP61" s="144"/>
      <c r="GQ61" s="144"/>
      <c r="GR61" s="144"/>
      <c r="GS61" s="144"/>
      <c r="GT61" s="144"/>
      <c r="GU61" s="144"/>
      <c r="GV61" s="144"/>
      <c r="GW61" s="144"/>
      <c r="GX61" s="144"/>
      <c r="GY61" s="144"/>
      <c r="GZ61" s="144"/>
      <c r="HA61" s="144"/>
      <c r="HB61" s="144"/>
      <c r="HC61" s="144"/>
      <c r="HD61" s="144"/>
      <c r="HE61" s="144"/>
      <c r="HF61" s="144"/>
      <c r="HG61" s="144"/>
      <c r="HH61" s="144"/>
      <c r="HI61" s="144"/>
      <c r="HJ61" s="144"/>
      <c r="HK61" s="144"/>
      <c r="HL61" s="144"/>
      <c r="HM61" s="144"/>
      <c r="HN61" s="144"/>
      <c r="HO61" s="144"/>
      <c r="HP61" s="144"/>
      <c r="HQ61" s="144"/>
      <c r="HR61" s="144"/>
      <c r="HS61" s="144"/>
      <c r="HT61" s="144"/>
      <c r="HU61" s="144"/>
      <c r="HV61" s="144"/>
      <c r="HW61" s="144"/>
      <c r="HX61" s="144"/>
      <c r="HY61" s="144"/>
      <c r="HZ61" s="144"/>
      <c r="IA61" s="144"/>
      <c r="IB61" s="144"/>
      <c r="IC61" s="144"/>
      <c r="ID61" s="144"/>
      <c r="IE61" s="144"/>
      <c r="IF61" s="144"/>
      <c r="IG61" s="144"/>
      <c r="IH61" s="144"/>
      <c r="II61" s="144"/>
      <c r="IJ61" s="144"/>
      <c r="IK61" s="144"/>
      <c r="IL61" s="144"/>
      <c r="IM61" s="144"/>
      <c r="IN61" s="144"/>
      <c r="IO61" s="144"/>
      <c r="IP61" s="144"/>
      <c r="IQ61" s="144"/>
      <c r="IR61" s="144"/>
      <c r="IS61" s="144"/>
      <c r="IT61" s="144"/>
      <c r="IU61" s="144"/>
      <c r="IV61" s="144"/>
      <c r="IW61" s="144"/>
      <c r="IX61" s="144"/>
      <c r="IY61" s="144"/>
      <c r="IZ61" s="144"/>
      <c r="JA61" s="144"/>
      <c r="JB61" s="144"/>
      <c r="JC61" s="144"/>
    </row>
    <row r="62" spans="1:263" s="190" customFormat="1" ht="27" hidden="1" customHeight="1" thickBot="1">
      <c r="A62" s="353" t="str">
        <f>CONCATENATE(B62,"_",C62,IF(D62="EUR","","_USD"))</f>
        <v>REU_SPG510_GII10001_Margin</v>
      </c>
      <c r="B62" s="354" t="str">
        <f>IF($H61="PG Total","*_SPG510",IF($H61="MgmtAdj.","RNS_SPG510",CONCATENATE($H61,"_SPG510")))</f>
        <v>REU_SPG510</v>
      </c>
      <c r="C62" s="354" t="s">
        <v>82</v>
      </c>
      <c r="D62" s="354" t="s">
        <v>20</v>
      </c>
      <c r="E62" s="184"/>
      <c r="F62" s="436"/>
      <c r="G62" s="307"/>
      <c r="H62" s="443"/>
      <c r="I62" s="402" t="s">
        <v>77</v>
      </c>
      <c r="J62" s="308"/>
      <c r="K62" s="308"/>
      <c r="L62" s="309"/>
      <c r="M62" s="154"/>
      <c r="N62" s="224"/>
      <c r="O62" s="311"/>
      <c r="P62" s="224"/>
      <c r="Q62" s="311"/>
      <c r="R62" s="224"/>
      <c r="S62" s="311"/>
      <c r="T62" s="224"/>
      <c r="U62" s="311"/>
      <c r="V62" s="224"/>
      <c r="W62" s="316"/>
      <c r="X62" s="224"/>
      <c r="Y62" s="311"/>
      <c r="Z62" s="224"/>
      <c r="AA62" s="311"/>
      <c r="AB62" s="224"/>
      <c r="AC62" s="311"/>
      <c r="AD62" s="224"/>
      <c r="AE62" s="311"/>
      <c r="AF62" s="224"/>
      <c r="AG62" s="155"/>
      <c r="AH62" s="312"/>
      <c r="AI62" s="154"/>
      <c r="AJ62" s="312"/>
      <c r="AK62" s="154"/>
      <c r="AL62" s="312"/>
      <c r="AM62" s="154"/>
      <c r="AN62" s="312"/>
      <c r="AO62" s="154"/>
      <c r="AP62" s="312"/>
      <c r="AQ62" s="155"/>
      <c r="AR62" s="312"/>
      <c r="AS62" s="154"/>
      <c r="AT62" s="312"/>
      <c r="AU62" s="154"/>
      <c r="AV62" s="312"/>
      <c r="AW62" s="154"/>
      <c r="AX62" s="312"/>
      <c r="AY62" s="154"/>
      <c r="AZ62" s="312"/>
      <c r="BA62" s="155"/>
      <c r="BB62" s="312"/>
      <c r="BC62" s="154"/>
      <c r="BD62" s="312"/>
      <c r="BE62" s="154"/>
      <c r="BF62" s="312"/>
      <c r="BG62" s="154"/>
      <c r="BH62" s="312"/>
      <c r="BI62" s="154"/>
      <c r="BJ62" s="312"/>
      <c r="BK62" s="155"/>
      <c r="BL62" s="220" t="str">
        <f>IF(ISERROR(BL61/BL37),"-",BL61/BL37)</f>
        <v>-</v>
      </c>
      <c r="BM62" s="220"/>
      <c r="BN62" s="155"/>
      <c r="BO62" s="327" t="str">
        <f>IF(ISERROR(BO61/BO37),"-",BO61/BO37)</f>
        <v>-</v>
      </c>
      <c r="BP62" s="155"/>
      <c r="BQ62" s="257"/>
      <c r="BR62" s="187"/>
      <c r="BS62" s="155"/>
      <c r="BT62" s="158"/>
      <c r="BU62" s="154"/>
      <c r="BV62" s="220" t="str">
        <f>IF(ISERROR(BV61/BV37),"-",BV61/BV37)</f>
        <v>-</v>
      </c>
      <c r="BW62" s="220" t="str">
        <f>IF(ISERROR(BW61/BW37),"-",BW61/BW37)</f>
        <v>-</v>
      </c>
      <c r="BX62" s="220"/>
      <c r="BY62" s="155"/>
      <c r="BZ62" s="327" t="str">
        <f>IF(ISERROR(BZ61/BZ37),"-",BZ61/BZ37)</f>
        <v>-</v>
      </c>
      <c r="CA62" s="155"/>
      <c r="CB62" s="257"/>
      <c r="CC62" s="187"/>
      <c r="CD62" s="155"/>
      <c r="CE62" s="158"/>
      <c r="CF62" s="154"/>
      <c r="CG62" s="220" t="str">
        <f>IF(ISERROR(CG61/CG37),"-",CG61/CG37)</f>
        <v>-</v>
      </c>
      <c r="CH62" s="220" t="str">
        <f>IF(ISERROR(CH61/CH37),"-",CH61/CH37)</f>
        <v>-</v>
      </c>
      <c r="CI62" s="220"/>
      <c r="CJ62" s="155"/>
      <c r="CK62" s="327" t="str">
        <f>IF(ISERROR(CK61/CK37),"-",CK61/CK37)</f>
        <v>-</v>
      </c>
      <c r="CL62" s="155"/>
      <c r="CM62" s="257"/>
      <c r="CN62" s="187"/>
      <c r="CO62" s="155"/>
      <c r="CP62" s="158"/>
      <c r="CQ62" s="154"/>
      <c r="CR62" s="220" t="str">
        <f>IF(ISERROR(CR61/CR37),"-",CR61/CR37)</f>
        <v>-</v>
      </c>
      <c r="CS62" s="220"/>
      <c r="CT62" s="220"/>
      <c r="CU62" s="155"/>
      <c r="CV62" s="327" t="str">
        <f>IF(ISERROR(CV61/CV37),"-",CV61/CV37)</f>
        <v>-</v>
      </c>
      <c r="CW62" s="155"/>
      <c r="CX62" s="257"/>
      <c r="CY62" s="187"/>
      <c r="CZ62" s="155"/>
      <c r="DA62" s="158"/>
      <c r="DB62" s="154"/>
      <c r="DC62" s="327" t="str">
        <f>IF(ISERROR(DC61/DC37),"-",DC61/DC37)</f>
        <v>-</v>
      </c>
      <c r="DD62" s="155"/>
      <c r="DE62" s="257"/>
      <c r="DF62" s="187"/>
      <c r="DG62" s="154"/>
      <c r="DH62" s="158" t="str">
        <f>IF(ISERROR(DH61/DH37),"-",DH61/DH37)</f>
        <v>-</v>
      </c>
      <c r="DI62" s="155"/>
      <c r="DJ62" s="136"/>
      <c r="DK62" s="255"/>
      <c r="DL62" s="255"/>
      <c r="DM62" s="136"/>
      <c r="DN62" s="256"/>
      <c r="DO62" s="136"/>
      <c r="DP62" s="255"/>
      <c r="DQ62" s="255"/>
      <c r="DR62" s="255"/>
      <c r="DS62" s="136"/>
      <c r="DT62" s="256"/>
      <c r="DU62" s="136"/>
      <c r="DV62" s="255"/>
      <c r="DW62" s="255"/>
      <c r="DX62" s="255"/>
      <c r="DY62" s="136"/>
      <c r="DZ62" s="256"/>
      <c r="EA62" s="136"/>
      <c r="EB62" s="255"/>
      <c r="EC62" s="255"/>
      <c r="ED62" s="255"/>
      <c r="EE62" s="136"/>
      <c r="EF62" s="256"/>
      <c r="EG62" s="136"/>
      <c r="EH62" s="256"/>
      <c r="EI62" s="136"/>
      <c r="EJ62" s="136"/>
      <c r="EK62" s="449"/>
      <c r="EL62" s="40"/>
      <c r="EM62" s="182" t="s">
        <v>28</v>
      </c>
      <c r="EN62" s="182" t="s">
        <v>28</v>
      </c>
      <c r="EO62" s="155"/>
      <c r="EP62" s="218" t="s">
        <v>28</v>
      </c>
      <c r="EQ62" s="155"/>
      <c r="ER62" s="219"/>
      <c r="ES62" s="219"/>
      <c r="ET62" s="155"/>
      <c r="EU62" s="224"/>
      <c r="EV62" s="154"/>
      <c r="EW62" s="183" t="s">
        <v>28</v>
      </c>
      <c r="EX62" s="183" t="s">
        <v>28</v>
      </c>
      <c r="EY62" s="183" t="s">
        <v>28</v>
      </c>
      <c r="EZ62" s="155"/>
      <c r="FA62" s="218" t="s">
        <v>28</v>
      </c>
      <c r="FB62" s="155"/>
      <c r="FC62" s="219"/>
      <c r="FD62" s="219"/>
      <c r="FE62" s="155"/>
      <c r="FF62" s="217"/>
      <c r="FG62" s="154"/>
      <c r="FH62" s="220" t="s">
        <v>28</v>
      </c>
      <c r="FI62" s="220" t="s">
        <v>28</v>
      </c>
      <c r="FJ62" s="220" t="s">
        <v>28</v>
      </c>
      <c r="FK62" s="155"/>
      <c r="FL62" s="218" t="s">
        <v>28</v>
      </c>
      <c r="FM62" s="155"/>
      <c r="FN62" s="219"/>
      <c r="FO62" s="219"/>
      <c r="FP62" s="155"/>
      <c r="FQ62" s="224"/>
      <c r="FR62" s="154"/>
      <c r="FS62" s="220" t="s">
        <v>28</v>
      </c>
      <c r="FT62" s="220" t="s">
        <v>28</v>
      </c>
      <c r="FU62" s="220" t="s">
        <v>28</v>
      </c>
      <c r="FV62" s="155"/>
      <c r="FW62" s="218" t="s">
        <v>28</v>
      </c>
      <c r="FX62" s="155"/>
      <c r="FY62" s="219"/>
      <c r="FZ62" s="219"/>
      <c r="GA62" s="155"/>
      <c r="GB62" s="217"/>
      <c r="GC62" s="154"/>
      <c r="GD62" s="218" t="s">
        <v>28</v>
      </c>
      <c r="GE62" s="154"/>
      <c r="GF62" s="224"/>
      <c r="GG62" s="189"/>
      <c r="GH62" s="189"/>
      <c r="GI62" s="189"/>
      <c r="GJ62" s="189"/>
      <c r="GK62" s="189"/>
      <c r="GL62" s="189"/>
      <c r="GM62" s="189"/>
      <c r="GN62" s="189"/>
      <c r="GO62" s="189"/>
      <c r="GP62" s="189"/>
      <c r="GQ62" s="189"/>
      <c r="GR62" s="189"/>
      <c r="GS62" s="189"/>
      <c r="GT62" s="189"/>
      <c r="GU62" s="189"/>
      <c r="GV62" s="189"/>
      <c r="GW62" s="189"/>
      <c r="GX62" s="189"/>
      <c r="GY62" s="189"/>
      <c r="GZ62" s="189"/>
      <c r="HA62" s="189"/>
      <c r="HB62" s="189"/>
      <c r="HC62" s="189"/>
      <c r="HD62" s="189"/>
      <c r="HE62" s="189"/>
      <c r="HF62" s="189"/>
      <c r="HG62" s="189"/>
      <c r="HH62" s="189"/>
      <c r="HI62" s="189"/>
      <c r="HJ62" s="189"/>
      <c r="HK62" s="189"/>
      <c r="HL62" s="189"/>
      <c r="HM62" s="189"/>
      <c r="HN62" s="189"/>
      <c r="HO62" s="189"/>
      <c r="HP62" s="189"/>
      <c r="HQ62" s="189"/>
      <c r="HR62" s="189"/>
      <c r="HS62" s="189"/>
      <c r="HT62" s="189"/>
      <c r="HU62" s="189"/>
      <c r="HV62" s="189"/>
      <c r="HW62" s="189"/>
      <c r="HX62" s="189"/>
      <c r="HY62" s="189"/>
      <c r="HZ62" s="189"/>
      <c r="IA62" s="189"/>
      <c r="IB62" s="189"/>
      <c r="IC62" s="189"/>
      <c r="ID62" s="189"/>
      <c r="IE62" s="189"/>
      <c r="IF62" s="189"/>
      <c r="IG62" s="189"/>
      <c r="IH62" s="189"/>
      <c r="II62" s="189"/>
      <c r="IJ62" s="189"/>
      <c r="IK62" s="189"/>
      <c r="IL62" s="189"/>
      <c r="IM62" s="189"/>
      <c r="IN62" s="189"/>
      <c r="IO62" s="189"/>
      <c r="IP62" s="189"/>
      <c r="IQ62" s="189"/>
      <c r="IR62" s="189"/>
      <c r="IS62" s="189"/>
      <c r="IT62" s="189"/>
      <c r="IU62" s="189"/>
      <c r="IV62" s="189"/>
      <c r="IW62" s="189"/>
      <c r="IX62" s="189"/>
      <c r="IY62" s="189"/>
      <c r="IZ62" s="189"/>
      <c r="JA62" s="189"/>
      <c r="JB62" s="189"/>
      <c r="JC62" s="189"/>
    </row>
    <row r="63" spans="1:263" s="14" customFormat="1" ht="5.0999999999999996" customHeight="1" thickBot="1">
      <c r="A63" s="353"/>
      <c r="B63" s="354"/>
      <c r="C63" s="354"/>
      <c r="D63" s="363"/>
      <c r="E63" s="13"/>
      <c r="F63" s="436"/>
      <c r="G63" s="15"/>
      <c r="H63" s="416"/>
      <c r="I63" s="297"/>
      <c r="J63" s="53"/>
      <c r="K63" s="53"/>
      <c r="L63" s="15"/>
      <c r="M63" s="2"/>
      <c r="N63" s="15"/>
      <c r="O63" s="2"/>
      <c r="P63" s="15"/>
      <c r="Q63" s="2"/>
      <c r="R63" s="15"/>
      <c r="S63" s="2"/>
      <c r="T63" s="15"/>
      <c r="U63" s="2"/>
      <c r="V63" s="15"/>
      <c r="W63" s="52"/>
      <c r="X63" s="15"/>
      <c r="Y63" s="2"/>
      <c r="Z63" s="15"/>
      <c r="AA63" s="2"/>
      <c r="AB63" s="15"/>
      <c r="AC63" s="2"/>
      <c r="AD63" s="15"/>
      <c r="AE63" s="2"/>
      <c r="AF63" s="15"/>
      <c r="AG63" s="52"/>
      <c r="AH63" s="15"/>
      <c r="AI63" s="2"/>
      <c r="AJ63" s="15"/>
      <c r="AK63" s="2"/>
      <c r="AL63" s="15"/>
      <c r="AM63" s="2"/>
      <c r="AN63" s="15"/>
      <c r="AO63" s="2"/>
      <c r="AP63" s="15"/>
      <c r="AQ63" s="52"/>
      <c r="AR63" s="15"/>
      <c r="AS63" s="2"/>
      <c r="AT63" s="15"/>
      <c r="AU63" s="2"/>
      <c r="AV63" s="15"/>
      <c r="AW63" s="2"/>
      <c r="AX63" s="15"/>
      <c r="AY63" s="2"/>
      <c r="AZ63" s="15"/>
      <c r="BA63" s="52"/>
      <c r="BB63" s="15"/>
      <c r="BC63" s="2"/>
      <c r="BD63" s="15"/>
      <c r="BE63" s="2"/>
      <c r="BF63" s="15"/>
      <c r="BG63" s="2"/>
      <c r="BH63" s="15"/>
      <c r="BI63" s="2"/>
      <c r="BJ63" s="15"/>
      <c r="BK63" s="52"/>
      <c r="BL63" s="142"/>
      <c r="BM63" s="142"/>
      <c r="BN63" s="52"/>
      <c r="BO63" s="119"/>
      <c r="BP63" s="52"/>
      <c r="BQ63" s="15"/>
      <c r="BR63" s="119"/>
      <c r="BS63" s="52"/>
      <c r="BT63" s="24"/>
      <c r="BU63" s="2"/>
      <c r="BV63" s="142"/>
      <c r="BW63" s="142"/>
      <c r="BX63" s="142"/>
      <c r="BY63" s="52"/>
      <c r="BZ63" s="119"/>
      <c r="CA63" s="52"/>
      <c r="CB63" s="15"/>
      <c r="CC63" s="119"/>
      <c r="CD63" s="52"/>
      <c r="CE63" s="24"/>
      <c r="CF63" s="2"/>
      <c r="CG63" s="142"/>
      <c r="CH63" s="142"/>
      <c r="CI63" s="142"/>
      <c r="CJ63" s="52"/>
      <c r="CK63" s="119"/>
      <c r="CL63" s="52"/>
      <c r="CM63" s="15"/>
      <c r="CN63" s="119"/>
      <c r="CO63" s="52"/>
      <c r="CP63" s="24"/>
      <c r="CQ63" s="2"/>
      <c r="CR63" s="142"/>
      <c r="CS63" s="142"/>
      <c r="CT63" s="142"/>
      <c r="CU63" s="52"/>
      <c r="CV63" s="119"/>
      <c r="CW63" s="52"/>
      <c r="CX63" s="15"/>
      <c r="CY63" s="119"/>
      <c r="CZ63" s="57"/>
      <c r="DA63" s="24"/>
      <c r="DB63" s="2"/>
      <c r="DC63" s="119"/>
      <c r="DD63" s="52"/>
      <c r="DE63" s="15"/>
      <c r="DF63" s="119"/>
      <c r="DG63" s="2"/>
      <c r="DH63" s="24"/>
      <c r="DI63" s="52"/>
      <c r="DJ63" s="52"/>
      <c r="DK63" s="115"/>
      <c r="DL63" s="115"/>
      <c r="DM63" s="113"/>
      <c r="DN63" s="121"/>
      <c r="DO63" s="113"/>
      <c r="DP63" s="115"/>
      <c r="DQ63" s="115"/>
      <c r="DR63" s="115"/>
      <c r="DS63" s="113"/>
      <c r="DT63" s="121"/>
      <c r="DU63" s="113"/>
      <c r="DV63" s="115"/>
      <c r="DW63" s="115"/>
      <c r="DX63" s="115"/>
      <c r="DY63" s="113"/>
      <c r="DZ63" s="121"/>
      <c r="EA63" s="113"/>
      <c r="EB63" s="115"/>
      <c r="EC63" s="115"/>
      <c r="ED63" s="115"/>
      <c r="EE63" s="113"/>
      <c r="EF63" s="121"/>
      <c r="EG63" s="113"/>
      <c r="EH63" s="121"/>
      <c r="EI63" s="52"/>
      <c r="EJ63" s="52"/>
      <c r="EK63" s="201"/>
      <c r="EL63" s="15"/>
      <c r="EM63" s="15"/>
      <c r="EN63" s="15"/>
      <c r="EO63" s="52"/>
      <c r="EP63" s="119"/>
      <c r="EQ63" s="52"/>
      <c r="ER63" s="119"/>
      <c r="ES63" s="119"/>
      <c r="ET63" s="52"/>
      <c r="EU63" s="15"/>
      <c r="EV63" s="2"/>
      <c r="EW63" s="15"/>
      <c r="EX63" s="15"/>
      <c r="EY63" s="15"/>
      <c r="EZ63" s="52"/>
      <c r="FA63" s="119"/>
      <c r="FB63" s="52"/>
      <c r="FC63" s="119"/>
      <c r="FD63" s="119"/>
      <c r="FE63" s="52"/>
      <c r="FF63" s="15"/>
      <c r="FG63" s="2"/>
      <c r="FH63" s="142"/>
      <c r="FI63" s="142"/>
      <c r="FJ63" s="142"/>
      <c r="FK63" s="52"/>
      <c r="FL63" s="119"/>
      <c r="FM63" s="52"/>
      <c r="FN63" s="119"/>
      <c r="FO63" s="119"/>
      <c r="FP63" s="52"/>
      <c r="FQ63" s="15"/>
      <c r="FR63" s="2"/>
      <c r="FS63" s="142"/>
      <c r="FT63" s="142"/>
      <c r="FU63" s="142"/>
      <c r="FV63" s="52"/>
      <c r="FW63" s="119"/>
      <c r="FX63" s="52"/>
      <c r="FY63" s="119"/>
      <c r="FZ63" s="119"/>
      <c r="GA63" s="57"/>
      <c r="GB63" s="15"/>
      <c r="GC63" s="2"/>
      <c r="GD63" s="119"/>
      <c r="GE63" s="2"/>
      <c r="GF63" s="15"/>
      <c r="GG63" s="144"/>
      <c r="GH63" s="144"/>
      <c r="GI63" s="144"/>
      <c r="GJ63" s="144"/>
      <c r="GK63" s="144"/>
      <c r="GL63" s="144"/>
      <c r="GM63" s="144"/>
      <c r="GN63" s="144"/>
      <c r="GO63" s="144"/>
      <c r="GP63" s="144"/>
      <c r="GQ63" s="144"/>
      <c r="GR63" s="144"/>
      <c r="GS63" s="144"/>
      <c r="GT63" s="144"/>
      <c r="GU63" s="144"/>
      <c r="GV63" s="144"/>
      <c r="GW63" s="144"/>
      <c r="GX63" s="144"/>
      <c r="GY63" s="144"/>
      <c r="GZ63" s="144"/>
      <c r="HA63" s="144"/>
      <c r="HB63" s="144"/>
      <c r="HC63" s="144"/>
      <c r="HD63" s="144"/>
      <c r="HE63" s="144"/>
      <c r="HF63" s="144"/>
      <c r="HG63" s="144"/>
      <c r="HH63" s="144"/>
      <c r="HI63" s="144"/>
      <c r="HJ63" s="144"/>
      <c r="HK63" s="144"/>
      <c r="HL63" s="144"/>
      <c r="HM63" s="144"/>
      <c r="HN63" s="144"/>
      <c r="HO63" s="144"/>
      <c r="HP63" s="144"/>
      <c r="HQ63" s="144"/>
      <c r="HR63" s="144"/>
      <c r="HS63" s="144"/>
      <c r="HT63" s="144"/>
      <c r="HU63" s="144"/>
      <c r="HV63" s="144"/>
      <c r="HW63" s="144"/>
      <c r="HX63" s="144"/>
      <c r="HY63" s="144"/>
      <c r="HZ63" s="144"/>
      <c r="IA63" s="144"/>
      <c r="IB63" s="144"/>
      <c r="IC63" s="144"/>
      <c r="ID63" s="144"/>
      <c r="IE63" s="144"/>
      <c r="IF63" s="144"/>
      <c r="IG63" s="144"/>
      <c r="IH63" s="144"/>
      <c r="II63" s="144"/>
      <c r="IJ63" s="144"/>
      <c r="IK63" s="144"/>
      <c r="IL63" s="144"/>
      <c r="IM63" s="144"/>
      <c r="IN63" s="144"/>
      <c r="IO63" s="144"/>
      <c r="IP63" s="144"/>
      <c r="IQ63" s="144"/>
      <c r="IR63" s="144"/>
      <c r="IS63" s="144"/>
      <c r="IT63" s="144"/>
      <c r="IU63" s="144"/>
      <c r="IV63" s="144"/>
      <c r="IW63" s="144"/>
      <c r="IX63" s="144"/>
      <c r="IY63" s="144"/>
      <c r="IZ63" s="144"/>
      <c r="JA63" s="144"/>
      <c r="JB63" s="144"/>
      <c r="JC63" s="144"/>
    </row>
    <row r="64" spans="1:263" s="14" customFormat="1" ht="144" customHeight="1">
      <c r="A64" s="353" t="str">
        <f>CONCATENATE(B64,"_",C64,IF(D64="EUR","","_USD"))</f>
        <v>RME_SPG510_GII10001</v>
      </c>
      <c r="B64" s="354" t="str">
        <f>IF($H64="PG Total","*_SPG510",IF($H64="MgmtAdj.","RNS_SPG510",CONCATENATE($H64,"_SPG510")))</f>
        <v>RME_SPG510</v>
      </c>
      <c r="C64" s="354" t="s">
        <v>81</v>
      </c>
      <c r="D64" s="354" t="s">
        <v>20</v>
      </c>
      <c r="E64" s="13"/>
      <c r="F64" s="436"/>
      <c r="G64" s="15"/>
      <c r="H64" s="442" t="s">
        <v>3</v>
      </c>
      <c r="I64" s="393"/>
      <c r="J64" s="53"/>
      <c r="K64" s="53"/>
      <c r="L64" s="65"/>
      <c r="M64" s="2"/>
      <c r="N64" s="67"/>
      <c r="O64" s="2"/>
      <c r="P64" s="67"/>
      <c r="Q64" s="2"/>
      <c r="R64" s="67"/>
      <c r="S64" s="2"/>
      <c r="T64" s="67"/>
      <c r="U64" s="2"/>
      <c r="V64" s="67"/>
      <c r="W64" s="52"/>
      <c r="X64" s="67"/>
      <c r="Y64" s="2"/>
      <c r="Z64" s="67"/>
      <c r="AA64" s="2"/>
      <c r="AB64" s="67"/>
      <c r="AC64" s="2"/>
      <c r="AD64" s="67"/>
      <c r="AE64" s="2"/>
      <c r="AF64" s="67"/>
      <c r="AG64" s="52"/>
      <c r="AH64" s="69"/>
      <c r="AI64" s="2"/>
      <c r="AJ64" s="69"/>
      <c r="AK64" s="2"/>
      <c r="AL64" s="70"/>
      <c r="AM64" s="2"/>
      <c r="AN64" s="70"/>
      <c r="AO64" s="2"/>
      <c r="AP64" s="70"/>
      <c r="AQ64" s="52"/>
      <c r="AR64" s="70"/>
      <c r="AS64" s="2"/>
      <c r="AT64" s="70"/>
      <c r="AU64" s="2"/>
      <c r="AV64" s="70"/>
      <c r="AW64" s="2"/>
      <c r="AX64" s="69"/>
      <c r="AY64" s="2"/>
      <c r="AZ64" s="70"/>
      <c r="BA64" s="52"/>
      <c r="BB64" s="70"/>
      <c r="BC64" s="2"/>
      <c r="BD64" s="70"/>
      <c r="BE64" s="2"/>
      <c r="BF64" s="70"/>
      <c r="BG64" s="2"/>
      <c r="BH64" s="69"/>
      <c r="BI64" s="2"/>
      <c r="BJ64" s="70"/>
      <c r="BK64" s="52"/>
      <c r="BL64" s="313"/>
      <c r="BM64" s="313"/>
      <c r="BN64" s="52"/>
      <c r="BO64" s="322">
        <f t="shared" si="27"/>
        <v>0</v>
      </c>
      <c r="BP64" s="52"/>
      <c r="BQ64" s="106">
        <f>EP64</f>
        <v>0</v>
      </c>
      <c r="BR64" s="109">
        <f>DN64</f>
        <v>0</v>
      </c>
      <c r="BS64" s="52"/>
      <c r="BT64" s="244"/>
      <c r="BU64" s="2"/>
      <c r="BV64" s="313"/>
      <c r="BW64" s="313"/>
      <c r="BX64" s="313"/>
      <c r="BY64" s="52"/>
      <c r="BZ64" s="322">
        <f>SUM(BV64:BX64)</f>
        <v>0</v>
      </c>
      <c r="CA64" s="52"/>
      <c r="CB64" s="106">
        <f>FA64</f>
        <v>0</v>
      </c>
      <c r="CC64" s="109">
        <f>DT64</f>
        <v>0</v>
      </c>
      <c r="CD64" s="52"/>
      <c r="CE64" s="244"/>
      <c r="CF64" s="2"/>
      <c r="CG64" s="313"/>
      <c r="CH64" s="313"/>
      <c r="CI64" s="313"/>
      <c r="CJ64" s="52"/>
      <c r="CK64" s="322">
        <f>SUM(CG64:CI64)</f>
        <v>0</v>
      </c>
      <c r="CL64" s="52">
        <v>39.449927091122298</v>
      </c>
      <c r="CM64" s="106">
        <f>FL64</f>
        <v>0</v>
      </c>
      <c r="CN64" s="109">
        <f>DZ64</f>
        <v>0</v>
      </c>
      <c r="CO64" s="52"/>
      <c r="CP64" s="244"/>
      <c r="CQ64" s="2"/>
      <c r="CR64" s="313"/>
      <c r="CS64" s="313"/>
      <c r="CT64" s="313"/>
      <c r="CU64" s="52"/>
      <c r="CV64" s="322">
        <f>SUM(CR64:CT64)</f>
        <v>0</v>
      </c>
      <c r="CW64" s="52"/>
      <c r="CX64" s="106">
        <f>FW64</f>
        <v>0</v>
      </c>
      <c r="CY64" s="109">
        <f>EF64</f>
        <v>0</v>
      </c>
      <c r="CZ64" s="57"/>
      <c r="DA64" s="244"/>
      <c r="DB64" s="2"/>
      <c r="DC64" s="322">
        <f>BO64+CV64+CK64+BZ64</f>
        <v>0</v>
      </c>
      <c r="DD64" s="52"/>
      <c r="DE64" s="106">
        <f>GD64</f>
        <v>0</v>
      </c>
      <c r="DF64" s="109">
        <f>EH64</f>
        <v>0</v>
      </c>
      <c r="DG64" s="2"/>
      <c r="DH64" s="244">
        <f>BT64+CE64+CP64+DA64</f>
        <v>0</v>
      </c>
      <c r="DI64" s="52"/>
      <c r="DJ64" s="52"/>
      <c r="DK64" s="124">
        <f>BL64-EM64</f>
        <v>0</v>
      </c>
      <c r="DL64" s="124">
        <f>BM64-EN64</f>
        <v>0</v>
      </c>
      <c r="DM64" s="195"/>
      <c r="DN64" s="226">
        <f>BO64-EP64</f>
        <v>0</v>
      </c>
      <c r="DO64" s="195"/>
      <c r="DP64" s="124">
        <f>BV64-EW64</f>
        <v>0</v>
      </c>
      <c r="DQ64" s="124">
        <f>BW64-EX64</f>
        <v>0</v>
      </c>
      <c r="DR64" s="124">
        <f>BX64-EY64</f>
        <v>0</v>
      </c>
      <c r="DS64" s="195"/>
      <c r="DT64" s="226">
        <f>BZ64-FA64</f>
        <v>0</v>
      </c>
      <c r="DU64" s="195"/>
      <c r="DV64" s="124">
        <f>CG64-FH64</f>
        <v>0</v>
      </c>
      <c r="DW64" s="124">
        <f>CH64-FI64</f>
        <v>0</v>
      </c>
      <c r="DX64" s="124">
        <f>CI64-FJ64</f>
        <v>0</v>
      </c>
      <c r="DY64" s="195"/>
      <c r="DZ64" s="226">
        <f>CK64-FL64</f>
        <v>0</v>
      </c>
      <c r="EA64" s="195"/>
      <c r="EB64" s="124">
        <f>CR64-FS64</f>
        <v>0</v>
      </c>
      <c r="EC64" s="124">
        <f>CS64-FT64</f>
        <v>0</v>
      </c>
      <c r="ED64" s="124">
        <f>CT64-FU64</f>
        <v>0</v>
      </c>
      <c r="EE64" s="195"/>
      <c r="EF64" s="226">
        <f>CV64-FW64</f>
        <v>0</v>
      </c>
      <c r="EG64" s="195"/>
      <c r="EH64" s="226">
        <f>DC64-GD64</f>
        <v>0</v>
      </c>
      <c r="EI64" s="52"/>
      <c r="EJ64" s="52"/>
      <c r="EK64" s="450"/>
      <c r="EL64" s="4"/>
      <c r="EM64" s="172"/>
      <c r="EN64" s="172"/>
      <c r="EO64" s="52"/>
      <c r="EP64" s="146">
        <v>0</v>
      </c>
      <c r="EQ64" s="52"/>
      <c r="ER64" s="109">
        <v>0</v>
      </c>
      <c r="ES64" s="109">
        <v>0</v>
      </c>
      <c r="ET64" s="52"/>
      <c r="EU64" s="67"/>
      <c r="EV64" s="2"/>
      <c r="EW64" s="173"/>
      <c r="EX64" s="173"/>
      <c r="EY64" s="172"/>
      <c r="EZ64" s="52"/>
      <c r="FA64" s="146">
        <v>0</v>
      </c>
      <c r="FB64" s="52"/>
      <c r="FC64" s="109">
        <v>0</v>
      </c>
      <c r="FD64" s="109">
        <v>0</v>
      </c>
      <c r="FE64" s="52"/>
      <c r="FF64" s="67"/>
      <c r="FG64" s="2"/>
      <c r="FH64" s="313"/>
      <c r="FI64" s="313"/>
      <c r="FJ64" s="313"/>
      <c r="FK64" s="52"/>
      <c r="FL64" s="146">
        <v>0</v>
      </c>
      <c r="FM64" s="52">
        <v>39.449927091122298</v>
      </c>
      <c r="FN64" s="109">
        <v>0</v>
      </c>
      <c r="FO64" s="109">
        <v>0</v>
      </c>
      <c r="FP64" s="52"/>
      <c r="FQ64" s="67"/>
      <c r="FR64" s="2"/>
      <c r="FS64" s="313"/>
      <c r="FT64" s="313"/>
      <c r="FU64" s="313"/>
      <c r="FV64" s="52"/>
      <c r="FW64" s="146">
        <v>0</v>
      </c>
      <c r="FX64" s="52"/>
      <c r="FY64" s="109">
        <v>0</v>
      </c>
      <c r="FZ64" s="109">
        <v>0</v>
      </c>
      <c r="GA64" s="57"/>
      <c r="GB64" s="67"/>
      <c r="GC64" s="2"/>
      <c r="GD64" s="146">
        <v>0</v>
      </c>
      <c r="GE64" s="2"/>
      <c r="GF64" s="67">
        <v>0</v>
      </c>
      <c r="GG64" s="144">
        <v>0</v>
      </c>
      <c r="GH64" s="144"/>
      <c r="GI64" s="144"/>
      <c r="GJ64" s="144"/>
      <c r="GK64" s="144"/>
      <c r="GL64" s="144"/>
      <c r="GM64" s="144"/>
      <c r="GN64" s="144"/>
      <c r="GO64" s="144"/>
      <c r="GP64" s="144"/>
      <c r="GQ64" s="144"/>
      <c r="GR64" s="144"/>
      <c r="GS64" s="144"/>
      <c r="GT64" s="144"/>
      <c r="GU64" s="144"/>
      <c r="GV64" s="144"/>
      <c r="GW64" s="144"/>
      <c r="GX64" s="144"/>
      <c r="GY64" s="144"/>
      <c r="GZ64" s="144"/>
      <c r="HA64" s="144"/>
      <c r="HB64" s="144"/>
      <c r="HC64" s="144"/>
      <c r="HD64" s="144"/>
      <c r="HE64" s="144"/>
      <c r="HF64" s="144"/>
      <c r="HG64" s="144"/>
      <c r="HH64" s="144"/>
      <c r="HI64" s="144"/>
      <c r="HJ64" s="144"/>
      <c r="HK64" s="144"/>
      <c r="HL64" s="144"/>
      <c r="HM64" s="144"/>
      <c r="HN64" s="144"/>
      <c r="HO64" s="144"/>
      <c r="HP64" s="144"/>
      <c r="HQ64" s="144"/>
      <c r="HR64" s="144"/>
      <c r="HS64" s="144"/>
      <c r="HT64" s="144"/>
      <c r="HU64" s="144"/>
      <c r="HV64" s="144"/>
      <c r="HW64" s="144"/>
      <c r="HX64" s="144"/>
      <c r="HY64" s="144"/>
      <c r="HZ64" s="144"/>
      <c r="IA64" s="144"/>
      <c r="IB64" s="144"/>
      <c r="IC64" s="144"/>
      <c r="ID64" s="144"/>
      <c r="IE64" s="144"/>
      <c r="IF64" s="144"/>
      <c r="IG64" s="144"/>
      <c r="IH64" s="144"/>
      <c r="II64" s="144"/>
      <c r="IJ64" s="144"/>
      <c r="IK64" s="144"/>
      <c r="IL64" s="144"/>
      <c r="IM64" s="144"/>
      <c r="IN64" s="144"/>
      <c r="IO64" s="144"/>
      <c r="IP64" s="144"/>
      <c r="IQ64" s="144"/>
      <c r="IR64" s="144"/>
      <c r="IS64" s="144"/>
      <c r="IT64" s="144"/>
      <c r="IU64" s="144"/>
      <c r="IV64" s="144"/>
      <c r="IW64" s="144"/>
      <c r="IX64" s="144"/>
      <c r="IY64" s="144"/>
      <c r="IZ64" s="144"/>
      <c r="JA64" s="144"/>
      <c r="JB64" s="144"/>
      <c r="JC64" s="144"/>
    </row>
    <row r="65" spans="1:263" s="190" customFormat="1" ht="144" hidden="1" customHeight="1" thickBot="1">
      <c r="A65" s="353" t="str">
        <f>CONCATENATE(B65,"_",C65,IF(D65="EUR","","_USD"))</f>
        <v>RME_SPG510_GII10001_Margin</v>
      </c>
      <c r="B65" s="354" t="str">
        <f>IF($H64="PG Total","*_SPG510",IF($H64="MgmtAdj.","RNS_SPG510",CONCATENATE($H64,"_SPG510")))</f>
        <v>RME_SPG510</v>
      </c>
      <c r="C65" s="354" t="s">
        <v>82</v>
      </c>
      <c r="D65" s="354" t="s">
        <v>20</v>
      </c>
      <c r="E65" s="184"/>
      <c r="F65" s="436"/>
      <c r="G65" s="307"/>
      <c r="H65" s="443"/>
      <c r="I65" s="402" t="s">
        <v>77</v>
      </c>
      <c r="J65" s="308"/>
      <c r="K65" s="308"/>
      <c r="L65" s="309"/>
      <c r="M65" s="154"/>
      <c r="N65" s="224"/>
      <c r="O65" s="311"/>
      <c r="P65" s="224"/>
      <c r="Q65" s="311"/>
      <c r="R65" s="224"/>
      <c r="S65" s="311"/>
      <c r="T65" s="224"/>
      <c r="U65" s="311"/>
      <c r="V65" s="224"/>
      <c r="W65" s="155"/>
      <c r="X65" s="224"/>
      <c r="Y65" s="311"/>
      <c r="Z65" s="224"/>
      <c r="AA65" s="311"/>
      <c r="AB65" s="224"/>
      <c r="AC65" s="311"/>
      <c r="AD65" s="224"/>
      <c r="AE65" s="311"/>
      <c r="AF65" s="224"/>
      <c r="AG65" s="155"/>
      <c r="AH65" s="312"/>
      <c r="AI65" s="154"/>
      <c r="AJ65" s="312"/>
      <c r="AK65" s="154"/>
      <c r="AL65" s="312"/>
      <c r="AM65" s="154"/>
      <c r="AN65" s="312"/>
      <c r="AO65" s="154"/>
      <c r="AP65" s="312"/>
      <c r="AQ65" s="155"/>
      <c r="AR65" s="312"/>
      <c r="AS65" s="154"/>
      <c r="AT65" s="312"/>
      <c r="AU65" s="154"/>
      <c r="AV65" s="312"/>
      <c r="AW65" s="154"/>
      <c r="AX65" s="312"/>
      <c r="AY65" s="154"/>
      <c r="AZ65" s="312"/>
      <c r="BA65" s="155"/>
      <c r="BB65" s="312"/>
      <c r="BC65" s="154"/>
      <c r="BD65" s="312"/>
      <c r="BE65" s="154"/>
      <c r="BF65" s="312"/>
      <c r="BG65" s="154"/>
      <c r="BH65" s="312"/>
      <c r="BI65" s="154"/>
      <c r="BJ65" s="312"/>
      <c r="BK65" s="155"/>
      <c r="BL65" s="220" t="str">
        <f>IF(ISERROR(BL64/BL39),"-",BL64/BL39)</f>
        <v>-</v>
      </c>
      <c r="BM65" s="220"/>
      <c r="BN65" s="155"/>
      <c r="BO65" s="327" t="str">
        <f>IF(ISERROR(BO64/BO39),"-",BO64/BO39)</f>
        <v>-</v>
      </c>
      <c r="BP65" s="155"/>
      <c r="BQ65" s="257"/>
      <c r="BR65" s="187"/>
      <c r="BS65" s="155"/>
      <c r="BT65" s="158"/>
      <c r="BU65" s="154"/>
      <c r="BV65" s="220" t="str">
        <f>IF(ISERROR(BV64/BV39),"-",BV64/BV39)</f>
        <v>-</v>
      </c>
      <c r="BW65" s="220" t="str">
        <f>IF(ISERROR(BW64/BW39),"-",BW64/BW39)</f>
        <v>-</v>
      </c>
      <c r="BX65" s="220"/>
      <c r="BY65" s="155"/>
      <c r="BZ65" s="327" t="str">
        <f>IF(ISERROR(BZ64/BZ39),"-",BZ64/BZ39)</f>
        <v>-</v>
      </c>
      <c r="CA65" s="155"/>
      <c r="CB65" s="257"/>
      <c r="CC65" s="187"/>
      <c r="CD65" s="155"/>
      <c r="CE65" s="158"/>
      <c r="CF65" s="154"/>
      <c r="CG65" s="220" t="str">
        <f>IF(ISERROR(CG64/CG39),"-",CG64/CG39)</f>
        <v>-</v>
      </c>
      <c r="CH65" s="220" t="str">
        <f>IF(ISERROR(CH64/CH39),"-",CH64/CH39)</f>
        <v>-</v>
      </c>
      <c r="CI65" s="220"/>
      <c r="CJ65" s="155"/>
      <c r="CK65" s="327" t="str">
        <f>IF(ISERROR(CK64/CK39),"-",CK64/CK39)</f>
        <v>-</v>
      </c>
      <c r="CL65" s="155"/>
      <c r="CM65" s="257"/>
      <c r="CN65" s="187"/>
      <c r="CO65" s="155"/>
      <c r="CP65" s="158"/>
      <c r="CQ65" s="154"/>
      <c r="CR65" s="220" t="str">
        <f>IF(ISERROR(CR64/CR39),"-",CR64/CR39)</f>
        <v>-</v>
      </c>
      <c r="CS65" s="220"/>
      <c r="CT65" s="220"/>
      <c r="CU65" s="155"/>
      <c r="CV65" s="327" t="str">
        <f>IF(ISERROR(CV64/CV39),"-",CV64/CV39)</f>
        <v>-</v>
      </c>
      <c r="CW65" s="155"/>
      <c r="CX65" s="257"/>
      <c r="CY65" s="187"/>
      <c r="CZ65" s="155"/>
      <c r="DA65" s="158"/>
      <c r="DB65" s="154"/>
      <c r="DC65" s="327" t="str">
        <f>IF(ISERROR(DC64/DC39),"-",DC64/DC39)</f>
        <v>-</v>
      </c>
      <c r="DD65" s="248"/>
      <c r="DE65" s="257"/>
      <c r="DF65" s="187"/>
      <c r="DG65" s="154"/>
      <c r="DH65" s="158" t="str">
        <f>IF(ISERROR(DH64/DH39),"-",DH64/DH39)</f>
        <v>-</v>
      </c>
      <c r="DI65" s="155"/>
      <c r="DJ65" s="155"/>
      <c r="DK65" s="162"/>
      <c r="DL65" s="162"/>
      <c r="DM65" s="241"/>
      <c r="DN65" s="268"/>
      <c r="DO65" s="314"/>
      <c r="DP65" s="162"/>
      <c r="DQ65" s="162"/>
      <c r="DR65" s="162"/>
      <c r="DS65" s="314"/>
      <c r="DT65" s="268"/>
      <c r="DU65" s="314"/>
      <c r="DV65" s="162"/>
      <c r="DW65" s="162"/>
      <c r="DX65" s="162"/>
      <c r="DY65" s="314"/>
      <c r="DZ65" s="268"/>
      <c r="EA65" s="314"/>
      <c r="EB65" s="162"/>
      <c r="EC65" s="162"/>
      <c r="ED65" s="162"/>
      <c r="EE65" s="314"/>
      <c r="EF65" s="268"/>
      <c r="EG65" s="314"/>
      <c r="EH65" s="268"/>
      <c r="EI65" s="155"/>
      <c r="EJ65" s="155"/>
      <c r="EK65" s="451"/>
      <c r="EL65" s="40"/>
      <c r="EM65" s="182" t="s">
        <v>28</v>
      </c>
      <c r="EN65" s="182" t="s">
        <v>28</v>
      </c>
      <c r="EO65" s="155"/>
      <c r="EP65" s="218" t="s">
        <v>28</v>
      </c>
      <c r="EQ65" s="155"/>
      <c r="ER65" s="219"/>
      <c r="ES65" s="219"/>
      <c r="ET65" s="155"/>
      <c r="EU65" s="224"/>
      <c r="EV65" s="154"/>
      <c r="EW65" s="183" t="s">
        <v>28</v>
      </c>
      <c r="EX65" s="183" t="s">
        <v>28</v>
      </c>
      <c r="EY65" s="183" t="s">
        <v>28</v>
      </c>
      <c r="EZ65" s="155"/>
      <c r="FA65" s="218" t="s">
        <v>28</v>
      </c>
      <c r="FB65" s="155"/>
      <c r="FC65" s="219"/>
      <c r="FD65" s="219"/>
      <c r="FE65" s="155"/>
      <c r="FF65" s="217"/>
      <c r="FG65" s="154"/>
      <c r="FH65" s="220" t="s">
        <v>28</v>
      </c>
      <c r="FI65" s="220" t="s">
        <v>28</v>
      </c>
      <c r="FJ65" s="220" t="s">
        <v>28</v>
      </c>
      <c r="FK65" s="155"/>
      <c r="FL65" s="218" t="s">
        <v>28</v>
      </c>
      <c r="FM65" s="155"/>
      <c r="FN65" s="219"/>
      <c r="FO65" s="219"/>
      <c r="FP65" s="155"/>
      <c r="FQ65" s="224"/>
      <c r="FR65" s="154"/>
      <c r="FS65" s="220" t="s">
        <v>28</v>
      </c>
      <c r="FT65" s="220" t="s">
        <v>28</v>
      </c>
      <c r="FU65" s="220" t="s">
        <v>28</v>
      </c>
      <c r="FV65" s="155"/>
      <c r="FW65" s="218" t="s">
        <v>28</v>
      </c>
      <c r="FX65" s="155"/>
      <c r="FY65" s="219"/>
      <c r="FZ65" s="219"/>
      <c r="GA65" s="155"/>
      <c r="GB65" s="217"/>
      <c r="GC65" s="154"/>
      <c r="GD65" s="218" t="s">
        <v>28</v>
      </c>
      <c r="GE65" s="154"/>
      <c r="GF65" s="224"/>
      <c r="GG65" s="189"/>
      <c r="GH65" s="189"/>
      <c r="GI65" s="189"/>
      <c r="GJ65" s="189"/>
      <c r="GK65" s="189"/>
      <c r="GL65" s="189"/>
      <c r="GM65" s="189"/>
      <c r="GN65" s="189"/>
      <c r="GO65" s="189"/>
      <c r="GP65" s="189"/>
      <c r="GQ65" s="189"/>
      <c r="GR65" s="189"/>
      <c r="GS65" s="189"/>
      <c r="GT65" s="189"/>
      <c r="GU65" s="189"/>
      <c r="GV65" s="189"/>
      <c r="GW65" s="189"/>
      <c r="GX65" s="189"/>
      <c r="GY65" s="189"/>
      <c r="GZ65" s="189"/>
      <c r="HA65" s="189"/>
      <c r="HB65" s="189"/>
      <c r="HC65" s="189"/>
      <c r="HD65" s="189"/>
      <c r="HE65" s="189"/>
      <c r="HF65" s="189"/>
      <c r="HG65" s="189"/>
      <c r="HH65" s="189"/>
      <c r="HI65" s="189"/>
      <c r="HJ65" s="189"/>
      <c r="HK65" s="189"/>
      <c r="HL65" s="189"/>
      <c r="HM65" s="189"/>
      <c r="HN65" s="189"/>
      <c r="HO65" s="189"/>
      <c r="HP65" s="189"/>
      <c r="HQ65" s="189"/>
      <c r="HR65" s="189"/>
      <c r="HS65" s="189"/>
      <c r="HT65" s="189"/>
      <c r="HU65" s="189"/>
      <c r="HV65" s="189"/>
      <c r="HW65" s="189"/>
      <c r="HX65" s="189"/>
      <c r="HY65" s="189"/>
      <c r="HZ65" s="189"/>
      <c r="IA65" s="189"/>
      <c r="IB65" s="189"/>
      <c r="IC65" s="189"/>
      <c r="ID65" s="189"/>
      <c r="IE65" s="189"/>
      <c r="IF65" s="189"/>
      <c r="IG65" s="189"/>
      <c r="IH65" s="189"/>
      <c r="II65" s="189"/>
      <c r="IJ65" s="189"/>
      <c r="IK65" s="189"/>
      <c r="IL65" s="189"/>
      <c r="IM65" s="189"/>
      <c r="IN65" s="189"/>
      <c r="IO65" s="189"/>
      <c r="IP65" s="189"/>
      <c r="IQ65" s="189"/>
      <c r="IR65" s="189"/>
      <c r="IS65" s="189"/>
      <c r="IT65" s="189"/>
      <c r="IU65" s="189"/>
      <c r="IV65" s="189"/>
      <c r="IW65" s="189"/>
      <c r="IX65" s="189"/>
      <c r="IY65" s="189"/>
      <c r="IZ65" s="189"/>
      <c r="JA65" s="189"/>
      <c r="JB65" s="189"/>
      <c r="JC65" s="189"/>
    </row>
    <row r="66" spans="1:263" s="14" customFormat="1" ht="4.5" customHeight="1">
      <c r="A66" s="353"/>
      <c r="B66" s="354"/>
      <c r="C66" s="354"/>
      <c r="D66" s="363"/>
      <c r="E66" s="13"/>
      <c r="F66" s="436"/>
      <c r="G66" s="15"/>
      <c r="H66" s="416"/>
      <c r="I66" s="297"/>
      <c r="J66" s="53"/>
      <c r="K66" s="53"/>
      <c r="L66" s="15"/>
      <c r="M66" s="2"/>
      <c r="N66" s="15"/>
      <c r="O66" s="2"/>
      <c r="P66" s="15"/>
      <c r="Q66" s="2"/>
      <c r="R66" s="15"/>
      <c r="S66" s="2"/>
      <c r="T66" s="15"/>
      <c r="U66" s="2"/>
      <c r="V66" s="15"/>
      <c r="W66" s="52"/>
      <c r="X66" s="15"/>
      <c r="Y66" s="2"/>
      <c r="Z66" s="15"/>
      <c r="AA66" s="2"/>
      <c r="AB66" s="15"/>
      <c r="AC66" s="2"/>
      <c r="AD66" s="15"/>
      <c r="AE66" s="2"/>
      <c r="AF66" s="15"/>
      <c r="AG66" s="52"/>
      <c r="AH66" s="15"/>
      <c r="AI66" s="2"/>
      <c r="AJ66" s="15"/>
      <c r="AK66" s="2"/>
      <c r="AL66" s="15"/>
      <c r="AM66" s="2"/>
      <c r="AN66" s="15"/>
      <c r="AO66" s="2"/>
      <c r="AP66" s="15"/>
      <c r="AQ66" s="52"/>
      <c r="AR66" s="15"/>
      <c r="AS66" s="2"/>
      <c r="AT66" s="15"/>
      <c r="AU66" s="2"/>
      <c r="AV66" s="15"/>
      <c r="AW66" s="2"/>
      <c r="AX66" s="15"/>
      <c r="AY66" s="2"/>
      <c r="AZ66" s="15"/>
      <c r="BA66" s="52"/>
      <c r="BB66" s="15"/>
      <c r="BC66" s="2"/>
      <c r="BD66" s="15"/>
      <c r="BE66" s="2"/>
      <c r="BF66" s="15"/>
      <c r="BG66" s="2"/>
      <c r="BH66" s="15"/>
      <c r="BI66" s="2"/>
      <c r="BJ66" s="15"/>
      <c r="BK66" s="52"/>
      <c r="BL66" s="142"/>
      <c r="BM66" s="142"/>
      <c r="BN66" s="52"/>
      <c r="BO66" s="119"/>
      <c r="BP66" s="52"/>
      <c r="BQ66" s="15"/>
      <c r="BR66" s="119"/>
      <c r="BS66" s="52"/>
      <c r="BT66" s="24"/>
      <c r="BU66" s="2"/>
      <c r="BV66" s="142"/>
      <c r="BW66" s="142"/>
      <c r="BX66" s="142"/>
      <c r="BY66" s="52"/>
      <c r="BZ66" s="119"/>
      <c r="CA66" s="52"/>
      <c r="CB66" s="15"/>
      <c r="CC66" s="119"/>
      <c r="CD66" s="52"/>
      <c r="CE66" s="24"/>
      <c r="CF66" s="2"/>
      <c r="CG66" s="142"/>
      <c r="CH66" s="142"/>
      <c r="CI66" s="142"/>
      <c r="CJ66" s="52"/>
      <c r="CK66" s="119"/>
      <c r="CL66" s="52"/>
      <c r="CM66" s="15"/>
      <c r="CN66" s="119"/>
      <c r="CO66" s="52"/>
      <c r="CP66" s="24"/>
      <c r="CQ66" s="2"/>
      <c r="CR66" s="142"/>
      <c r="CS66" s="142"/>
      <c r="CT66" s="142"/>
      <c r="CU66" s="52"/>
      <c r="CV66" s="119"/>
      <c r="CW66" s="52"/>
      <c r="CX66" s="15"/>
      <c r="CY66" s="119"/>
      <c r="CZ66" s="57"/>
      <c r="DA66" s="24"/>
      <c r="DB66" s="2"/>
      <c r="DC66" s="119"/>
      <c r="DD66" s="52"/>
      <c r="DE66" s="15"/>
      <c r="DF66" s="119"/>
      <c r="DG66" s="2"/>
      <c r="DH66" s="24"/>
      <c r="DI66" s="52"/>
      <c r="DJ66" s="52"/>
      <c r="DK66" s="115"/>
      <c r="DL66" s="115"/>
      <c r="DM66" s="113"/>
      <c r="DN66" s="121"/>
      <c r="DO66" s="113"/>
      <c r="DP66" s="115"/>
      <c r="DQ66" s="115"/>
      <c r="DR66" s="115"/>
      <c r="DS66" s="113"/>
      <c r="DT66" s="121"/>
      <c r="DU66" s="113"/>
      <c r="DV66" s="115"/>
      <c r="DW66" s="115"/>
      <c r="DX66" s="115"/>
      <c r="DY66" s="113"/>
      <c r="DZ66" s="121"/>
      <c r="EA66" s="113"/>
      <c r="EB66" s="115"/>
      <c r="EC66" s="115"/>
      <c r="ED66" s="115"/>
      <c r="EE66" s="113"/>
      <c r="EF66" s="121"/>
      <c r="EG66" s="113"/>
      <c r="EH66" s="121"/>
      <c r="EI66" s="52"/>
      <c r="EJ66" s="52"/>
      <c r="EK66" s="201"/>
      <c r="EL66" s="15"/>
      <c r="EM66" s="15"/>
      <c r="EN66" s="15"/>
      <c r="EO66" s="52"/>
      <c r="EP66" s="119"/>
      <c r="EQ66" s="52"/>
      <c r="ER66" s="119"/>
      <c r="ES66" s="119"/>
      <c r="ET66" s="52"/>
      <c r="EU66" s="15"/>
      <c r="EV66" s="2"/>
      <c r="EW66" s="15"/>
      <c r="EX66" s="15"/>
      <c r="EY66" s="15"/>
      <c r="EZ66" s="52"/>
      <c r="FA66" s="119"/>
      <c r="FB66" s="52"/>
      <c r="FC66" s="119"/>
      <c r="FD66" s="119"/>
      <c r="FE66" s="52"/>
      <c r="FF66" s="15"/>
      <c r="FG66" s="2"/>
      <c r="FH66" s="142"/>
      <c r="FI66" s="142"/>
      <c r="FJ66" s="142"/>
      <c r="FK66" s="52"/>
      <c r="FL66" s="119"/>
      <c r="FM66" s="52"/>
      <c r="FN66" s="119"/>
      <c r="FO66" s="119"/>
      <c r="FP66" s="52"/>
      <c r="FQ66" s="15"/>
      <c r="FR66" s="2"/>
      <c r="FS66" s="142"/>
      <c r="FT66" s="142"/>
      <c r="FU66" s="142"/>
      <c r="FV66" s="52"/>
      <c r="FW66" s="119"/>
      <c r="FX66" s="52"/>
      <c r="FY66" s="119"/>
      <c r="FZ66" s="119"/>
      <c r="GA66" s="57"/>
      <c r="GB66" s="15"/>
      <c r="GC66" s="2"/>
      <c r="GD66" s="119"/>
      <c r="GE66" s="2"/>
      <c r="GF66" s="15"/>
      <c r="GG66" s="144"/>
      <c r="GH66" s="144"/>
      <c r="GI66" s="144"/>
      <c r="GJ66" s="144"/>
      <c r="GK66" s="144"/>
      <c r="GL66" s="144"/>
      <c r="GM66" s="144"/>
      <c r="GN66" s="144"/>
      <c r="GO66" s="144"/>
      <c r="GP66" s="144"/>
      <c r="GQ66" s="144"/>
      <c r="GR66" s="144"/>
      <c r="GS66" s="144"/>
      <c r="GT66" s="144"/>
      <c r="GU66" s="144"/>
      <c r="GV66" s="144"/>
      <c r="GW66" s="144"/>
      <c r="GX66" s="144"/>
      <c r="GY66" s="144"/>
      <c r="GZ66" s="144"/>
      <c r="HA66" s="144"/>
      <c r="HB66" s="144"/>
      <c r="HC66" s="144"/>
      <c r="HD66" s="144"/>
      <c r="HE66" s="144"/>
      <c r="HF66" s="144"/>
      <c r="HG66" s="144"/>
      <c r="HH66" s="144"/>
      <c r="HI66" s="144"/>
      <c r="HJ66" s="144"/>
      <c r="HK66" s="144"/>
      <c r="HL66" s="144"/>
      <c r="HM66" s="144"/>
      <c r="HN66" s="144"/>
      <c r="HO66" s="144"/>
      <c r="HP66" s="144"/>
      <c r="HQ66" s="144"/>
      <c r="HR66" s="144"/>
      <c r="HS66" s="144"/>
      <c r="HT66" s="144"/>
      <c r="HU66" s="144"/>
      <c r="HV66" s="144"/>
      <c r="HW66" s="144"/>
      <c r="HX66" s="144"/>
      <c r="HY66" s="144"/>
      <c r="HZ66" s="144"/>
      <c r="IA66" s="144"/>
      <c r="IB66" s="144"/>
      <c r="IC66" s="144"/>
      <c r="ID66" s="144"/>
      <c r="IE66" s="144"/>
      <c r="IF66" s="144"/>
      <c r="IG66" s="144"/>
      <c r="IH66" s="144"/>
      <c r="II66" s="144"/>
      <c r="IJ66" s="144"/>
      <c r="IK66" s="144"/>
      <c r="IL66" s="144"/>
      <c r="IM66" s="144"/>
      <c r="IN66" s="144"/>
      <c r="IO66" s="144"/>
      <c r="IP66" s="144"/>
      <c r="IQ66" s="144"/>
      <c r="IR66" s="144"/>
      <c r="IS66" s="144"/>
      <c r="IT66" s="144"/>
      <c r="IU66" s="144"/>
      <c r="IV66" s="144"/>
      <c r="IW66" s="144"/>
      <c r="IX66" s="144"/>
      <c r="IY66" s="144"/>
      <c r="IZ66" s="144"/>
      <c r="JA66" s="144"/>
      <c r="JB66" s="144"/>
      <c r="JC66" s="144"/>
    </row>
    <row r="67" spans="1:263" s="14" customFormat="1" ht="27" hidden="1" customHeight="1">
      <c r="A67" s="353" t="str">
        <f>CONCATENATE(B67,"_",C67,IF(D67="EUR","","_USD"))</f>
        <v>RAS_SPG510_GII10001</v>
      </c>
      <c r="B67" s="354" t="str">
        <f>IF($H67="PG Total","*_SPG510",IF($H67="MgmtAdj.","RNS_SPG510",CONCATENATE($H67,"_SPG510")))</f>
        <v>RAS_SPG510</v>
      </c>
      <c r="C67" s="354" t="s">
        <v>81</v>
      </c>
      <c r="D67" s="354" t="s">
        <v>20</v>
      </c>
      <c r="E67" s="13"/>
      <c r="F67" s="436"/>
      <c r="G67" s="15"/>
      <c r="H67" s="442" t="s">
        <v>4</v>
      </c>
      <c r="I67" s="393"/>
      <c r="J67" s="53"/>
      <c r="K67" s="53"/>
      <c r="L67" s="65"/>
      <c r="M67" s="2"/>
      <c r="N67" s="67"/>
      <c r="O67" s="2"/>
      <c r="P67" s="67"/>
      <c r="Q67" s="2"/>
      <c r="R67" s="67"/>
      <c r="S67" s="2"/>
      <c r="T67" s="67"/>
      <c r="U67" s="2"/>
      <c r="V67" s="67"/>
      <c r="W67" s="52"/>
      <c r="X67" s="67"/>
      <c r="Y67" s="2"/>
      <c r="Z67" s="67"/>
      <c r="AA67" s="2"/>
      <c r="AB67" s="67"/>
      <c r="AC67" s="2"/>
      <c r="AD67" s="67"/>
      <c r="AE67" s="2"/>
      <c r="AF67" s="67"/>
      <c r="AG67" s="52"/>
      <c r="AH67" s="69"/>
      <c r="AI67" s="2"/>
      <c r="AJ67" s="69"/>
      <c r="AK67" s="2"/>
      <c r="AL67" s="70"/>
      <c r="AM67" s="2"/>
      <c r="AN67" s="70"/>
      <c r="AO67" s="2"/>
      <c r="AP67" s="70"/>
      <c r="AQ67" s="52"/>
      <c r="AR67" s="70"/>
      <c r="AS67" s="2"/>
      <c r="AT67" s="70"/>
      <c r="AU67" s="2"/>
      <c r="AV67" s="70"/>
      <c r="AW67" s="2"/>
      <c r="AX67" s="69"/>
      <c r="AY67" s="2"/>
      <c r="AZ67" s="70"/>
      <c r="BA67" s="52"/>
      <c r="BB67" s="70"/>
      <c r="BC67" s="2"/>
      <c r="BD67" s="70"/>
      <c r="BE67" s="2"/>
      <c r="BF67" s="70"/>
      <c r="BG67" s="2"/>
      <c r="BH67" s="69"/>
      <c r="BI67" s="2"/>
      <c r="BJ67" s="70"/>
      <c r="BK67" s="52"/>
      <c r="BL67" s="313"/>
      <c r="BM67" s="313"/>
      <c r="BN67" s="52"/>
      <c r="BO67" s="322">
        <f t="shared" ref="BO67" si="35">SUM(BL67:BM67)</f>
        <v>0</v>
      </c>
      <c r="BP67" s="52"/>
      <c r="BQ67" s="106">
        <f>EP67</f>
        <v>0</v>
      </c>
      <c r="BR67" s="109">
        <f>DN67</f>
        <v>0</v>
      </c>
      <c r="BS67" s="52"/>
      <c r="BT67" s="244"/>
      <c r="BU67" s="2"/>
      <c r="BV67" s="313"/>
      <c r="BW67" s="313"/>
      <c r="BX67" s="313"/>
      <c r="BY67" s="52"/>
      <c r="BZ67" s="322">
        <f>SUM(BV67:BX67)</f>
        <v>0</v>
      </c>
      <c r="CA67" s="52"/>
      <c r="CB67" s="106">
        <f>FA67</f>
        <v>0</v>
      </c>
      <c r="CC67" s="109">
        <f>DT67</f>
        <v>0</v>
      </c>
      <c r="CD67" s="52"/>
      <c r="CE67" s="244"/>
      <c r="CF67" s="2"/>
      <c r="CG67" s="313"/>
      <c r="CH67" s="313"/>
      <c r="CI67" s="313"/>
      <c r="CJ67" s="52"/>
      <c r="CK67" s="322">
        <f>SUM(CG67:CI67)</f>
        <v>0</v>
      </c>
      <c r="CL67" s="52">
        <v>9.1310762203854043</v>
      </c>
      <c r="CM67" s="106">
        <f>FL67</f>
        <v>0</v>
      </c>
      <c r="CN67" s="109">
        <f>DZ67</f>
        <v>0</v>
      </c>
      <c r="CO67" s="52"/>
      <c r="CP67" s="244"/>
      <c r="CQ67" s="2"/>
      <c r="CR67" s="313"/>
      <c r="CS67" s="313"/>
      <c r="CT67" s="313"/>
      <c r="CU67" s="52"/>
      <c r="CV67" s="322">
        <f>SUM(CR67:CT67)</f>
        <v>0</v>
      </c>
      <c r="CW67" s="52"/>
      <c r="CX67" s="106">
        <f>FW67</f>
        <v>0</v>
      </c>
      <c r="CY67" s="109">
        <f>EF67</f>
        <v>0</v>
      </c>
      <c r="CZ67" s="57"/>
      <c r="DA67" s="244"/>
      <c r="DB67" s="2"/>
      <c r="DC67" s="322">
        <f>BO67+CV67+CK67+BZ67</f>
        <v>0</v>
      </c>
      <c r="DD67" s="52"/>
      <c r="DE67" s="106">
        <f>GD67</f>
        <v>0</v>
      </c>
      <c r="DF67" s="109">
        <f>EH67</f>
        <v>0</v>
      </c>
      <c r="DG67" s="2"/>
      <c r="DH67" s="244">
        <f>BT67+CE67+CP67+DA67</f>
        <v>0</v>
      </c>
      <c r="DI67" s="52"/>
      <c r="DJ67" s="52"/>
      <c r="DK67" s="124">
        <f>BL67-EM67</f>
        <v>0</v>
      </c>
      <c r="DL67" s="124">
        <f>BM67-EN67</f>
        <v>0</v>
      </c>
      <c r="DM67" s="195"/>
      <c r="DN67" s="226">
        <f>BO67-EP67</f>
        <v>0</v>
      </c>
      <c r="DO67" s="195"/>
      <c r="DP67" s="124">
        <f>BV67-EW67</f>
        <v>0</v>
      </c>
      <c r="DQ67" s="124">
        <f>BW67-EX67</f>
        <v>0</v>
      </c>
      <c r="DR67" s="124">
        <f>BX67-EY67</f>
        <v>0</v>
      </c>
      <c r="DS67" s="195"/>
      <c r="DT67" s="226">
        <f>BZ67-FA67</f>
        <v>0</v>
      </c>
      <c r="DU67" s="195"/>
      <c r="DV67" s="124">
        <f>CG67-FH67</f>
        <v>0</v>
      </c>
      <c r="DW67" s="124">
        <f>CH67-FI67</f>
        <v>0</v>
      </c>
      <c r="DX67" s="124">
        <f>CI67-FJ67</f>
        <v>0</v>
      </c>
      <c r="DY67" s="195"/>
      <c r="DZ67" s="226">
        <f>CK67-FL67</f>
        <v>0</v>
      </c>
      <c r="EA67" s="195"/>
      <c r="EB67" s="124">
        <f>CR67-FS67</f>
        <v>0</v>
      </c>
      <c r="EC67" s="124">
        <f>CS67-FT67</f>
        <v>0</v>
      </c>
      <c r="ED67" s="124">
        <f>CT67-FU67</f>
        <v>0</v>
      </c>
      <c r="EE67" s="195"/>
      <c r="EF67" s="226">
        <f>CV67-FW67</f>
        <v>0</v>
      </c>
      <c r="EG67" s="195"/>
      <c r="EH67" s="226">
        <f>DC67-GD67</f>
        <v>0</v>
      </c>
      <c r="EI67" s="52"/>
      <c r="EJ67" s="52"/>
      <c r="EK67" s="440"/>
      <c r="EL67" s="4"/>
      <c r="EM67" s="172"/>
      <c r="EN67" s="172"/>
      <c r="EO67" s="52"/>
      <c r="EP67" s="146">
        <v>0</v>
      </c>
      <c r="EQ67" s="52"/>
      <c r="ER67" s="109">
        <v>0</v>
      </c>
      <c r="ES67" s="109">
        <v>0</v>
      </c>
      <c r="ET67" s="52"/>
      <c r="EU67" s="67"/>
      <c r="EV67" s="2"/>
      <c r="EW67" s="173"/>
      <c r="EX67" s="173"/>
      <c r="EY67" s="173"/>
      <c r="EZ67" s="52"/>
      <c r="FA67" s="146">
        <v>0</v>
      </c>
      <c r="FB67" s="52"/>
      <c r="FC67" s="109">
        <v>0</v>
      </c>
      <c r="FD67" s="109">
        <v>0</v>
      </c>
      <c r="FE67" s="52"/>
      <c r="FF67" s="67"/>
      <c r="FG67" s="2"/>
      <c r="FH67" s="313"/>
      <c r="FI67" s="313"/>
      <c r="FJ67" s="313"/>
      <c r="FK67" s="52"/>
      <c r="FL67" s="146">
        <v>0</v>
      </c>
      <c r="FM67" s="52">
        <v>9.1310762203854043</v>
      </c>
      <c r="FN67" s="109">
        <v>0</v>
      </c>
      <c r="FO67" s="109">
        <v>0</v>
      </c>
      <c r="FP67" s="52"/>
      <c r="FQ67" s="67"/>
      <c r="FR67" s="2"/>
      <c r="FS67" s="313"/>
      <c r="FT67" s="313"/>
      <c r="FU67" s="313"/>
      <c r="FV67" s="52"/>
      <c r="FW67" s="146">
        <v>0</v>
      </c>
      <c r="FX67" s="52"/>
      <c r="FY67" s="109">
        <v>0</v>
      </c>
      <c r="FZ67" s="109">
        <v>0</v>
      </c>
      <c r="GA67" s="57"/>
      <c r="GB67" s="67"/>
      <c r="GC67" s="2"/>
      <c r="GD67" s="146">
        <v>0</v>
      </c>
      <c r="GE67" s="2"/>
      <c r="GF67" s="67">
        <v>0</v>
      </c>
      <c r="GG67" s="144">
        <v>0</v>
      </c>
      <c r="GH67" s="144"/>
      <c r="GI67" s="144"/>
      <c r="GJ67" s="144"/>
      <c r="GK67" s="144"/>
      <c r="GL67" s="144"/>
      <c r="GM67" s="144"/>
      <c r="GN67" s="144"/>
      <c r="GO67" s="144"/>
      <c r="GP67" s="144"/>
      <c r="GQ67" s="144"/>
      <c r="GR67" s="144"/>
      <c r="GS67" s="144"/>
      <c r="GT67" s="144"/>
      <c r="GU67" s="144"/>
      <c r="GV67" s="144"/>
      <c r="GW67" s="144"/>
      <c r="GX67" s="144"/>
      <c r="GY67" s="144"/>
      <c r="GZ67" s="144"/>
      <c r="HA67" s="144"/>
      <c r="HB67" s="144"/>
      <c r="HC67" s="144"/>
      <c r="HD67" s="144"/>
      <c r="HE67" s="144"/>
      <c r="HF67" s="144"/>
      <c r="HG67" s="144"/>
      <c r="HH67" s="144"/>
      <c r="HI67" s="144"/>
      <c r="HJ67" s="144"/>
      <c r="HK67" s="144"/>
      <c r="HL67" s="144"/>
      <c r="HM67" s="144"/>
      <c r="HN67" s="144"/>
      <c r="HO67" s="144"/>
      <c r="HP67" s="144"/>
      <c r="HQ67" s="144"/>
      <c r="HR67" s="144"/>
      <c r="HS67" s="144"/>
      <c r="HT67" s="144"/>
      <c r="HU67" s="144"/>
      <c r="HV67" s="144"/>
      <c r="HW67" s="144"/>
      <c r="HX67" s="144"/>
      <c r="HY67" s="144"/>
      <c r="HZ67" s="144"/>
      <c r="IA67" s="144"/>
      <c r="IB67" s="144"/>
      <c r="IC67" s="144"/>
      <c r="ID67" s="144"/>
      <c r="IE67" s="144"/>
      <c r="IF67" s="144"/>
      <c r="IG67" s="144"/>
      <c r="IH67" s="144"/>
      <c r="II67" s="144"/>
      <c r="IJ67" s="144"/>
      <c r="IK67" s="144"/>
      <c r="IL67" s="144"/>
      <c r="IM67" s="144"/>
      <c r="IN67" s="144"/>
      <c r="IO67" s="144"/>
      <c r="IP67" s="144"/>
      <c r="IQ67" s="144"/>
      <c r="IR67" s="144"/>
      <c r="IS67" s="144"/>
      <c r="IT67" s="144"/>
      <c r="IU67" s="144"/>
      <c r="IV67" s="144"/>
      <c r="IW67" s="144"/>
      <c r="IX67" s="144"/>
      <c r="IY67" s="144"/>
      <c r="IZ67" s="144"/>
      <c r="JA67" s="144"/>
      <c r="JB67" s="144"/>
      <c r="JC67" s="144"/>
    </row>
    <row r="68" spans="1:263" s="190" customFormat="1" ht="27" hidden="1" customHeight="1" thickBot="1">
      <c r="A68" s="353" t="str">
        <f>CONCATENATE(B68,"_",C68,IF(D68="EUR","","_USD"))</f>
        <v>RAS_SPG510_GII10001_Margin</v>
      </c>
      <c r="B68" s="354" t="str">
        <f>IF($H67="PG Total","*_SPG510",IF($H67="MgmtAdj.","RNS_SPG510",CONCATENATE($H67,"_SPG510")))</f>
        <v>RAS_SPG510</v>
      </c>
      <c r="C68" s="354" t="s">
        <v>82</v>
      </c>
      <c r="D68" s="354" t="s">
        <v>20</v>
      </c>
      <c r="E68" s="184"/>
      <c r="F68" s="436"/>
      <c r="G68" s="307"/>
      <c r="H68" s="443"/>
      <c r="I68" s="402" t="s">
        <v>77</v>
      </c>
      <c r="J68" s="308"/>
      <c r="K68" s="308"/>
      <c r="L68" s="309"/>
      <c r="M68" s="154"/>
      <c r="N68" s="224"/>
      <c r="O68" s="311"/>
      <c r="P68" s="224"/>
      <c r="Q68" s="311"/>
      <c r="R68" s="224"/>
      <c r="S68" s="311"/>
      <c r="T68" s="224"/>
      <c r="U68" s="311"/>
      <c r="V68" s="224"/>
      <c r="W68" s="155"/>
      <c r="X68" s="224"/>
      <c r="Y68" s="311"/>
      <c r="Z68" s="224"/>
      <c r="AA68" s="311"/>
      <c r="AB68" s="224"/>
      <c r="AC68" s="311"/>
      <c r="AD68" s="224"/>
      <c r="AE68" s="311"/>
      <c r="AF68" s="224"/>
      <c r="AG68" s="155"/>
      <c r="AH68" s="312"/>
      <c r="AI68" s="154"/>
      <c r="AJ68" s="312"/>
      <c r="AK68" s="154"/>
      <c r="AL68" s="312"/>
      <c r="AM68" s="154"/>
      <c r="AN68" s="312"/>
      <c r="AO68" s="154"/>
      <c r="AP68" s="312"/>
      <c r="AQ68" s="155"/>
      <c r="AR68" s="312"/>
      <c r="AS68" s="154"/>
      <c r="AT68" s="312"/>
      <c r="AU68" s="154"/>
      <c r="AV68" s="312"/>
      <c r="AW68" s="154"/>
      <c r="AX68" s="312"/>
      <c r="AY68" s="154"/>
      <c r="AZ68" s="312"/>
      <c r="BA68" s="155"/>
      <c r="BB68" s="312"/>
      <c r="BC68" s="154"/>
      <c r="BD68" s="312"/>
      <c r="BE68" s="154"/>
      <c r="BF68" s="312"/>
      <c r="BG68" s="154"/>
      <c r="BH68" s="312"/>
      <c r="BI68" s="154"/>
      <c r="BJ68" s="312"/>
      <c r="BK68" s="155"/>
      <c r="BL68" s="220" t="str">
        <f>IF(ISERROR(BL67/BL41),"-",BL67/BL41)</f>
        <v>-</v>
      </c>
      <c r="BM68" s="220"/>
      <c r="BN68" s="155"/>
      <c r="BO68" s="327" t="str">
        <f>IF(ISERROR(BO67/BO41),"-",BO67/BO41)</f>
        <v>-</v>
      </c>
      <c r="BP68" s="155"/>
      <c r="BQ68" s="257"/>
      <c r="BR68" s="187"/>
      <c r="BS68" s="155"/>
      <c r="BT68" s="158"/>
      <c r="BU68" s="154"/>
      <c r="BV68" s="220" t="str">
        <f>IF(ISERROR(BV67/BV41),"-",BV67/BV41)</f>
        <v>-</v>
      </c>
      <c r="BW68" s="220" t="str">
        <f>IF(ISERROR(BW67/BW41),"-",BW67/BW41)</f>
        <v>-</v>
      </c>
      <c r="BX68" s="220"/>
      <c r="BY68" s="155"/>
      <c r="BZ68" s="327" t="str">
        <f>IF(ISERROR(BZ67/BZ41),"-",BZ67/BZ41)</f>
        <v>-</v>
      </c>
      <c r="CA68" s="155"/>
      <c r="CB68" s="257"/>
      <c r="CC68" s="187"/>
      <c r="CD68" s="155"/>
      <c r="CE68" s="158"/>
      <c r="CF68" s="154"/>
      <c r="CG68" s="220" t="str">
        <f>IF(ISERROR(CG67/CG41),"-",CG67/CG41)</f>
        <v>-</v>
      </c>
      <c r="CH68" s="220" t="str">
        <f>IF(ISERROR(CH67/CH41),"-",CH67/CH41)</f>
        <v>-</v>
      </c>
      <c r="CI68" s="220"/>
      <c r="CJ68" s="155"/>
      <c r="CK68" s="327" t="str">
        <f>IF(ISERROR(CK67/CK41),"-",CK67/CK41)</f>
        <v>-</v>
      </c>
      <c r="CL68" s="155"/>
      <c r="CM68" s="257"/>
      <c r="CN68" s="187"/>
      <c r="CO68" s="155"/>
      <c r="CP68" s="158"/>
      <c r="CQ68" s="154"/>
      <c r="CR68" s="220" t="str">
        <f>IF(ISERROR(CR67/CR41),"-",CR67/CR41)</f>
        <v>-</v>
      </c>
      <c r="CS68" s="220"/>
      <c r="CT68" s="220"/>
      <c r="CU68" s="155"/>
      <c r="CV68" s="327" t="str">
        <f>IF(ISERROR(CV67/CV41),"-",CV67/CV41)</f>
        <v>-</v>
      </c>
      <c r="CW68" s="155"/>
      <c r="CX68" s="257"/>
      <c r="CY68" s="187"/>
      <c r="CZ68" s="155"/>
      <c r="DA68" s="158"/>
      <c r="DB68" s="154"/>
      <c r="DC68" s="327" t="str">
        <f>IF(ISERROR(DC67/DC41),"-",DC67/DC41)</f>
        <v>-</v>
      </c>
      <c r="DD68" s="155"/>
      <c r="DE68" s="257"/>
      <c r="DF68" s="187"/>
      <c r="DG68" s="154"/>
      <c r="DH68" s="158" t="str">
        <f>IF(ISERROR(DH67/DH41),"-",DH67/DH41)</f>
        <v>-</v>
      </c>
      <c r="DI68" s="155"/>
      <c r="DJ68" s="136"/>
      <c r="DK68" s="255"/>
      <c r="DL68" s="255"/>
      <c r="DM68" s="136"/>
      <c r="DN68" s="256"/>
      <c r="DO68" s="136"/>
      <c r="DP68" s="255"/>
      <c r="DQ68" s="255"/>
      <c r="DR68" s="255"/>
      <c r="DS68" s="136"/>
      <c r="DT68" s="256"/>
      <c r="DU68" s="136"/>
      <c r="DV68" s="255"/>
      <c r="DW68" s="255"/>
      <c r="DX68" s="255"/>
      <c r="DY68" s="136"/>
      <c r="DZ68" s="256"/>
      <c r="EA68" s="136"/>
      <c r="EB68" s="255"/>
      <c r="EC68" s="255"/>
      <c r="ED68" s="255"/>
      <c r="EE68" s="136"/>
      <c r="EF68" s="256"/>
      <c r="EG68" s="136"/>
      <c r="EH68" s="256"/>
      <c r="EI68" s="155"/>
      <c r="EJ68" s="155"/>
      <c r="EK68" s="449"/>
      <c r="EL68" s="40"/>
      <c r="EM68" s="182" t="s">
        <v>28</v>
      </c>
      <c r="EN68" s="182" t="s">
        <v>28</v>
      </c>
      <c r="EO68" s="155"/>
      <c r="EP68" s="218" t="s">
        <v>28</v>
      </c>
      <c r="EQ68" s="155"/>
      <c r="ER68" s="219"/>
      <c r="ES68" s="219"/>
      <c r="ET68" s="155"/>
      <c r="EU68" s="224"/>
      <c r="EV68" s="154"/>
      <c r="EW68" s="183" t="s">
        <v>28</v>
      </c>
      <c r="EX68" s="183" t="s">
        <v>28</v>
      </c>
      <c r="EY68" s="183" t="s">
        <v>28</v>
      </c>
      <c r="EZ68" s="155"/>
      <c r="FA68" s="218" t="s">
        <v>28</v>
      </c>
      <c r="FB68" s="155"/>
      <c r="FC68" s="219"/>
      <c r="FD68" s="219"/>
      <c r="FE68" s="155"/>
      <c r="FF68" s="217"/>
      <c r="FG68" s="154"/>
      <c r="FH68" s="220" t="s">
        <v>28</v>
      </c>
      <c r="FI68" s="220" t="s">
        <v>28</v>
      </c>
      <c r="FJ68" s="220" t="s">
        <v>28</v>
      </c>
      <c r="FK68" s="155"/>
      <c r="FL68" s="218" t="s">
        <v>28</v>
      </c>
      <c r="FM68" s="155"/>
      <c r="FN68" s="219"/>
      <c r="FO68" s="219"/>
      <c r="FP68" s="155"/>
      <c r="FQ68" s="224"/>
      <c r="FR68" s="154"/>
      <c r="FS68" s="220" t="s">
        <v>28</v>
      </c>
      <c r="FT68" s="220" t="s">
        <v>28</v>
      </c>
      <c r="FU68" s="220" t="s">
        <v>28</v>
      </c>
      <c r="FV68" s="155"/>
      <c r="FW68" s="218" t="s">
        <v>28</v>
      </c>
      <c r="FX68" s="155"/>
      <c r="FY68" s="219"/>
      <c r="FZ68" s="219"/>
      <c r="GA68" s="155"/>
      <c r="GB68" s="217"/>
      <c r="GC68" s="154"/>
      <c r="GD68" s="218" t="s">
        <v>28</v>
      </c>
      <c r="GE68" s="154"/>
      <c r="GF68" s="224"/>
      <c r="GG68" s="189"/>
      <c r="GH68" s="189"/>
      <c r="GI68" s="189"/>
      <c r="GJ68" s="189"/>
      <c r="GK68" s="189"/>
      <c r="GL68" s="189"/>
      <c r="GM68" s="189"/>
      <c r="GN68" s="189"/>
      <c r="GO68" s="189"/>
      <c r="GP68" s="189"/>
      <c r="GQ68" s="189"/>
      <c r="GR68" s="189"/>
      <c r="GS68" s="189"/>
      <c r="GT68" s="189"/>
      <c r="GU68" s="189"/>
      <c r="GV68" s="189"/>
      <c r="GW68" s="189"/>
      <c r="GX68" s="189"/>
      <c r="GY68" s="189"/>
      <c r="GZ68" s="189"/>
      <c r="HA68" s="189"/>
      <c r="HB68" s="189"/>
      <c r="HC68" s="189"/>
      <c r="HD68" s="189"/>
      <c r="HE68" s="189"/>
      <c r="HF68" s="189"/>
      <c r="HG68" s="189"/>
      <c r="HH68" s="189"/>
      <c r="HI68" s="189"/>
      <c r="HJ68" s="189"/>
      <c r="HK68" s="189"/>
      <c r="HL68" s="189"/>
      <c r="HM68" s="189"/>
      <c r="HN68" s="189"/>
      <c r="HO68" s="189"/>
      <c r="HP68" s="189"/>
      <c r="HQ68" s="189"/>
      <c r="HR68" s="189"/>
      <c r="HS68" s="189"/>
      <c r="HT68" s="189"/>
      <c r="HU68" s="189"/>
      <c r="HV68" s="189"/>
      <c r="HW68" s="189"/>
      <c r="HX68" s="189"/>
      <c r="HY68" s="189"/>
      <c r="HZ68" s="189"/>
      <c r="IA68" s="189"/>
      <c r="IB68" s="189"/>
      <c r="IC68" s="189"/>
      <c r="ID68" s="189"/>
      <c r="IE68" s="189"/>
      <c r="IF68" s="189"/>
      <c r="IG68" s="189"/>
      <c r="IH68" s="189"/>
      <c r="II68" s="189"/>
      <c r="IJ68" s="189"/>
      <c r="IK68" s="189"/>
      <c r="IL68" s="189"/>
      <c r="IM68" s="189"/>
      <c r="IN68" s="189"/>
      <c r="IO68" s="189"/>
      <c r="IP68" s="189"/>
      <c r="IQ68" s="189"/>
      <c r="IR68" s="189"/>
      <c r="IS68" s="189"/>
      <c r="IT68" s="189"/>
      <c r="IU68" s="189"/>
      <c r="IV68" s="189"/>
      <c r="IW68" s="189"/>
      <c r="IX68" s="189"/>
      <c r="IY68" s="189"/>
      <c r="IZ68" s="189"/>
      <c r="JA68" s="189"/>
      <c r="JB68" s="189"/>
      <c r="JC68" s="189"/>
    </row>
    <row r="69" spans="1:263" s="14" customFormat="1" ht="5.0999999999999996" hidden="1" customHeight="1" thickBot="1">
      <c r="A69" s="353"/>
      <c r="B69" s="354"/>
      <c r="C69" s="354"/>
      <c r="D69" s="363"/>
      <c r="E69" s="13"/>
      <c r="F69" s="436"/>
      <c r="G69" s="15"/>
      <c r="H69" s="416"/>
      <c r="I69" s="297"/>
      <c r="J69" s="53"/>
      <c r="K69" s="53"/>
      <c r="L69" s="15"/>
      <c r="M69" s="2"/>
      <c r="N69" s="15"/>
      <c r="O69" s="2"/>
      <c r="P69" s="15"/>
      <c r="Q69" s="2"/>
      <c r="R69" s="15"/>
      <c r="S69" s="2"/>
      <c r="T69" s="15"/>
      <c r="U69" s="2"/>
      <c r="V69" s="15"/>
      <c r="W69" s="52"/>
      <c r="X69" s="15"/>
      <c r="Y69" s="2"/>
      <c r="Z69" s="15"/>
      <c r="AA69" s="2"/>
      <c r="AB69" s="15"/>
      <c r="AC69" s="2"/>
      <c r="AD69" s="15"/>
      <c r="AE69" s="2"/>
      <c r="AF69" s="15"/>
      <c r="AG69" s="52"/>
      <c r="AH69" s="15"/>
      <c r="AI69" s="2"/>
      <c r="AJ69" s="15"/>
      <c r="AK69" s="2"/>
      <c r="AL69" s="15"/>
      <c r="AM69" s="2"/>
      <c r="AN69" s="15"/>
      <c r="AO69" s="2"/>
      <c r="AP69" s="15"/>
      <c r="AQ69" s="52"/>
      <c r="AR69" s="15"/>
      <c r="AS69" s="2"/>
      <c r="AT69" s="15"/>
      <c r="AU69" s="2"/>
      <c r="AV69" s="15"/>
      <c r="AW69" s="2"/>
      <c r="AX69" s="15"/>
      <c r="AY69" s="2"/>
      <c r="AZ69" s="15"/>
      <c r="BA69" s="52"/>
      <c r="BB69" s="15"/>
      <c r="BC69" s="2"/>
      <c r="BD69" s="15"/>
      <c r="BE69" s="2"/>
      <c r="BF69" s="15"/>
      <c r="BG69" s="2"/>
      <c r="BH69" s="15"/>
      <c r="BI69" s="2"/>
      <c r="BJ69" s="15"/>
      <c r="BK69" s="52"/>
      <c r="BL69" s="142"/>
      <c r="BM69" s="142"/>
      <c r="BN69" s="52"/>
      <c r="BO69" s="119"/>
      <c r="BP69" s="52"/>
      <c r="BQ69" s="15"/>
      <c r="BR69" s="119"/>
      <c r="BS69" s="52"/>
      <c r="BT69" s="24"/>
      <c r="BU69" s="2"/>
      <c r="BV69" s="142"/>
      <c r="BW69" s="142"/>
      <c r="BX69" s="142"/>
      <c r="BY69" s="52"/>
      <c r="BZ69" s="119"/>
      <c r="CA69" s="52"/>
      <c r="CB69" s="15"/>
      <c r="CC69" s="119"/>
      <c r="CD69" s="52"/>
      <c r="CE69" s="24"/>
      <c r="CF69" s="2"/>
      <c r="CG69" s="142"/>
      <c r="CH69" s="142"/>
      <c r="CI69" s="142"/>
      <c r="CJ69" s="52"/>
      <c r="CK69" s="119"/>
      <c r="CL69" s="52"/>
      <c r="CM69" s="15"/>
      <c r="CN69" s="119"/>
      <c r="CO69" s="52"/>
      <c r="CP69" s="24"/>
      <c r="CQ69" s="2"/>
      <c r="CR69" s="142"/>
      <c r="CS69" s="142"/>
      <c r="CT69" s="142"/>
      <c r="CU69" s="52"/>
      <c r="CV69" s="119"/>
      <c r="CW69" s="52"/>
      <c r="CX69" s="15"/>
      <c r="CY69" s="119"/>
      <c r="CZ69" s="57"/>
      <c r="DA69" s="24"/>
      <c r="DB69" s="2"/>
      <c r="DC69" s="119"/>
      <c r="DD69" s="52"/>
      <c r="DE69" s="15"/>
      <c r="DF69" s="119"/>
      <c r="DG69" s="2"/>
      <c r="DH69" s="24"/>
      <c r="DI69" s="52"/>
      <c r="DJ69" s="52"/>
      <c r="DK69" s="115"/>
      <c r="DL69" s="115"/>
      <c r="DM69" s="113"/>
      <c r="DN69" s="121"/>
      <c r="DO69" s="113"/>
      <c r="DP69" s="115"/>
      <c r="DQ69" s="115"/>
      <c r="DR69" s="115"/>
      <c r="DS69" s="113"/>
      <c r="DT69" s="121"/>
      <c r="DU69" s="113"/>
      <c r="DV69" s="115"/>
      <c r="DW69" s="115"/>
      <c r="DX69" s="115"/>
      <c r="DY69" s="113"/>
      <c r="DZ69" s="121"/>
      <c r="EA69" s="113"/>
      <c r="EB69" s="115"/>
      <c r="EC69" s="115"/>
      <c r="ED69" s="115"/>
      <c r="EE69" s="113"/>
      <c r="EF69" s="121"/>
      <c r="EG69" s="113"/>
      <c r="EH69" s="121"/>
      <c r="EI69" s="52"/>
      <c r="EJ69" s="52"/>
      <c r="EK69" s="201"/>
      <c r="EL69" s="15"/>
      <c r="EM69" s="15"/>
      <c r="EN69" s="15"/>
      <c r="EO69" s="52"/>
      <c r="EP69" s="119"/>
      <c r="EQ69" s="52"/>
      <c r="ER69" s="119"/>
      <c r="ES69" s="119"/>
      <c r="ET69" s="52"/>
      <c r="EU69" s="15"/>
      <c r="EV69" s="2"/>
      <c r="EW69" s="15"/>
      <c r="EX69" s="15"/>
      <c r="EY69" s="15"/>
      <c r="EZ69" s="52"/>
      <c r="FA69" s="119"/>
      <c r="FB69" s="52"/>
      <c r="FC69" s="119"/>
      <c r="FD69" s="119"/>
      <c r="FE69" s="52"/>
      <c r="FF69" s="15"/>
      <c r="FG69" s="2"/>
      <c r="FH69" s="142"/>
      <c r="FI69" s="142"/>
      <c r="FJ69" s="142"/>
      <c r="FK69" s="52"/>
      <c r="FL69" s="119"/>
      <c r="FM69" s="52"/>
      <c r="FN69" s="119"/>
      <c r="FO69" s="119"/>
      <c r="FP69" s="52"/>
      <c r="FQ69" s="15"/>
      <c r="FR69" s="2"/>
      <c r="FS69" s="142"/>
      <c r="FT69" s="142"/>
      <c r="FU69" s="142"/>
      <c r="FV69" s="52"/>
      <c r="FW69" s="119"/>
      <c r="FX69" s="52"/>
      <c r="FY69" s="119"/>
      <c r="FZ69" s="119"/>
      <c r="GA69" s="57"/>
      <c r="GB69" s="15"/>
      <c r="GC69" s="2"/>
      <c r="GD69" s="119"/>
      <c r="GE69" s="2"/>
      <c r="GF69" s="15"/>
      <c r="GG69" s="144"/>
      <c r="GH69" s="144"/>
      <c r="GI69" s="144"/>
      <c r="GJ69" s="144"/>
      <c r="GK69" s="144"/>
      <c r="GL69" s="144"/>
      <c r="GM69" s="144"/>
      <c r="GN69" s="144"/>
      <c r="GO69" s="144"/>
      <c r="GP69" s="144"/>
      <c r="GQ69" s="144"/>
      <c r="GR69" s="144"/>
      <c r="GS69" s="144"/>
      <c r="GT69" s="144"/>
      <c r="GU69" s="144"/>
      <c r="GV69" s="144"/>
      <c r="GW69" s="144"/>
      <c r="GX69" s="144"/>
      <c r="GY69" s="144"/>
      <c r="GZ69" s="144"/>
      <c r="HA69" s="144"/>
      <c r="HB69" s="144"/>
      <c r="HC69" s="144"/>
      <c r="HD69" s="144"/>
      <c r="HE69" s="144"/>
      <c r="HF69" s="144"/>
      <c r="HG69" s="144"/>
      <c r="HH69" s="144"/>
      <c r="HI69" s="144"/>
      <c r="HJ69" s="144"/>
      <c r="HK69" s="144"/>
      <c r="HL69" s="144"/>
      <c r="HM69" s="144"/>
      <c r="HN69" s="144"/>
      <c r="HO69" s="144"/>
      <c r="HP69" s="144"/>
      <c r="HQ69" s="144"/>
      <c r="HR69" s="144"/>
      <c r="HS69" s="144"/>
      <c r="HT69" s="144"/>
      <c r="HU69" s="144"/>
      <c r="HV69" s="144"/>
      <c r="HW69" s="144"/>
      <c r="HX69" s="144"/>
      <c r="HY69" s="144"/>
      <c r="HZ69" s="144"/>
      <c r="IA69" s="144"/>
      <c r="IB69" s="144"/>
      <c r="IC69" s="144"/>
      <c r="ID69" s="144"/>
      <c r="IE69" s="144"/>
      <c r="IF69" s="144"/>
      <c r="IG69" s="144"/>
      <c r="IH69" s="144"/>
      <c r="II69" s="144"/>
      <c r="IJ69" s="144"/>
      <c r="IK69" s="144"/>
      <c r="IL69" s="144"/>
      <c r="IM69" s="144"/>
      <c r="IN69" s="144"/>
      <c r="IO69" s="144"/>
      <c r="IP69" s="144"/>
      <c r="IQ69" s="144"/>
      <c r="IR69" s="144"/>
      <c r="IS69" s="144"/>
      <c r="IT69" s="144"/>
      <c r="IU69" s="144"/>
      <c r="IV69" s="144"/>
      <c r="IW69" s="144"/>
      <c r="IX69" s="144"/>
      <c r="IY69" s="144"/>
      <c r="IZ69" s="144"/>
      <c r="JA69" s="144"/>
      <c r="JB69" s="144"/>
      <c r="JC69" s="144"/>
    </row>
    <row r="70" spans="1:263" s="14" customFormat="1" ht="27" hidden="1" customHeight="1">
      <c r="A70" s="353" t="str">
        <f>CONCATENATE(B70,"_",C70,IF(D70="EUR","","_USD"))</f>
        <v>RSP_SPG510_GII10001</v>
      </c>
      <c r="B70" s="354" t="str">
        <f>IF($H70="PG Total","*_SPG510",IF($H70="MgmtAdj.","RNS_SPG510",CONCATENATE($H70,"_SPG510")))</f>
        <v>RSP_SPG510</v>
      </c>
      <c r="C70" s="354" t="s">
        <v>81</v>
      </c>
      <c r="D70" s="354" t="s">
        <v>20</v>
      </c>
      <c r="E70" s="13"/>
      <c r="F70" s="436"/>
      <c r="G70" s="15"/>
      <c r="H70" s="442" t="s">
        <v>29</v>
      </c>
      <c r="I70" s="393"/>
      <c r="J70" s="53"/>
      <c r="K70" s="53"/>
      <c r="L70" s="65"/>
      <c r="M70" s="2"/>
      <c r="N70" s="67"/>
      <c r="O70" s="2"/>
      <c r="P70" s="67"/>
      <c r="Q70" s="2"/>
      <c r="R70" s="67"/>
      <c r="S70" s="2"/>
      <c r="T70" s="67"/>
      <c r="U70" s="2"/>
      <c r="V70" s="67"/>
      <c r="W70" s="52"/>
      <c r="X70" s="67"/>
      <c r="Y70" s="2"/>
      <c r="Z70" s="67"/>
      <c r="AA70" s="2"/>
      <c r="AB70" s="67"/>
      <c r="AC70" s="2"/>
      <c r="AD70" s="67"/>
      <c r="AE70" s="2"/>
      <c r="AF70" s="67"/>
      <c r="AG70" s="52"/>
      <c r="AH70" s="69"/>
      <c r="AI70" s="2"/>
      <c r="AJ70" s="69"/>
      <c r="AK70" s="2"/>
      <c r="AL70" s="69"/>
      <c r="AM70" s="2"/>
      <c r="AN70" s="69"/>
      <c r="AO70" s="2"/>
      <c r="AP70" s="69"/>
      <c r="AQ70" s="52"/>
      <c r="AR70" s="69"/>
      <c r="AS70" s="2"/>
      <c r="AT70" s="69"/>
      <c r="AU70" s="2"/>
      <c r="AV70" s="69"/>
      <c r="AW70" s="2"/>
      <c r="AX70" s="69"/>
      <c r="AY70" s="2"/>
      <c r="AZ70" s="69"/>
      <c r="BA70" s="52"/>
      <c r="BB70" s="69"/>
      <c r="BC70" s="2"/>
      <c r="BD70" s="69"/>
      <c r="BE70" s="2"/>
      <c r="BF70" s="69"/>
      <c r="BG70" s="2"/>
      <c r="BH70" s="69"/>
      <c r="BI70" s="2"/>
      <c r="BJ70" s="69"/>
      <c r="BK70" s="52"/>
      <c r="BL70" s="313"/>
      <c r="BM70" s="313"/>
      <c r="BN70" s="52"/>
      <c r="BO70" s="322">
        <f t="shared" ref="BO70" si="36">SUM(BL70:BM70)</f>
        <v>0</v>
      </c>
      <c r="BP70" s="52"/>
      <c r="BQ70" s="106">
        <f>EP70</f>
        <v>0</v>
      </c>
      <c r="BR70" s="109">
        <f>DN70</f>
        <v>0</v>
      </c>
      <c r="BS70" s="52"/>
      <c r="BT70" s="244"/>
      <c r="BU70" s="2"/>
      <c r="BV70" s="313"/>
      <c r="BW70" s="313"/>
      <c r="BX70" s="313"/>
      <c r="BY70" s="52"/>
      <c r="BZ70" s="322">
        <f>SUM(BV70:BX70)</f>
        <v>0</v>
      </c>
      <c r="CA70" s="52"/>
      <c r="CB70" s="106">
        <f>FA70</f>
        <v>0</v>
      </c>
      <c r="CC70" s="109">
        <f>DT70</f>
        <v>0</v>
      </c>
      <c r="CD70" s="52"/>
      <c r="CE70" s="244"/>
      <c r="CF70" s="2"/>
      <c r="CG70" s="313"/>
      <c r="CH70" s="313"/>
      <c r="CI70" s="313"/>
      <c r="CJ70" s="52"/>
      <c r="CK70" s="322">
        <f>SUM(CG70:CI70)</f>
        <v>0</v>
      </c>
      <c r="CL70" s="52">
        <v>18.838800176295738</v>
      </c>
      <c r="CM70" s="106">
        <f>FL70</f>
        <v>0</v>
      </c>
      <c r="CN70" s="109">
        <f>DZ70</f>
        <v>0</v>
      </c>
      <c r="CO70" s="52"/>
      <c r="CP70" s="244"/>
      <c r="CQ70" s="2"/>
      <c r="CR70" s="313"/>
      <c r="CS70" s="313"/>
      <c r="CT70" s="313"/>
      <c r="CU70" s="52"/>
      <c r="CV70" s="322">
        <f>SUM(CR70:CT70)</f>
        <v>0</v>
      </c>
      <c r="CW70" s="52"/>
      <c r="CX70" s="106">
        <f>FW70</f>
        <v>0</v>
      </c>
      <c r="CY70" s="109">
        <f>EF70</f>
        <v>0</v>
      </c>
      <c r="CZ70" s="57"/>
      <c r="DA70" s="244"/>
      <c r="DB70" s="2"/>
      <c r="DC70" s="322">
        <f>BO70+CV70+CK70+BZ70</f>
        <v>0</v>
      </c>
      <c r="DD70" s="52"/>
      <c r="DE70" s="106">
        <f>GD70</f>
        <v>0</v>
      </c>
      <c r="DF70" s="109">
        <f>EH70</f>
        <v>0</v>
      </c>
      <c r="DG70" s="2"/>
      <c r="DH70" s="244">
        <f>BT70+CE70+CP70+DA70</f>
        <v>0</v>
      </c>
      <c r="DI70" s="52"/>
      <c r="DJ70" s="52"/>
      <c r="DK70" s="124">
        <f>BL70-EM70</f>
        <v>0</v>
      </c>
      <c r="DL70" s="124">
        <f>BM70-EN70</f>
        <v>0</v>
      </c>
      <c r="DM70" s="195"/>
      <c r="DN70" s="226">
        <f>BO70-EP70</f>
        <v>0</v>
      </c>
      <c r="DO70" s="195"/>
      <c r="DP70" s="124">
        <f>BV70-EW70</f>
        <v>0</v>
      </c>
      <c r="DQ70" s="124">
        <f>BW70-EX70</f>
        <v>0</v>
      </c>
      <c r="DR70" s="124">
        <f>BX70-EY70</f>
        <v>0</v>
      </c>
      <c r="DS70" s="195"/>
      <c r="DT70" s="226">
        <f>BZ70-FA70</f>
        <v>0</v>
      </c>
      <c r="DU70" s="195"/>
      <c r="DV70" s="124">
        <f>CG70-FH70</f>
        <v>0</v>
      </c>
      <c r="DW70" s="124">
        <f>CH70-FI70</f>
        <v>0</v>
      </c>
      <c r="DX70" s="124">
        <f>CI70-FJ70</f>
        <v>0</v>
      </c>
      <c r="DY70" s="195"/>
      <c r="DZ70" s="226">
        <f>CK70-FL70</f>
        <v>0</v>
      </c>
      <c r="EA70" s="195"/>
      <c r="EB70" s="124">
        <f>CR70-FS70</f>
        <v>0</v>
      </c>
      <c r="EC70" s="124">
        <f>CS70-FT70</f>
        <v>0</v>
      </c>
      <c r="ED70" s="124">
        <f>CT70-FU70</f>
        <v>0</v>
      </c>
      <c r="EE70" s="195"/>
      <c r="EF70" s="226">
        <f>CV70-FW70</f>
        <v>0</v>
      </c>
      <c r="EG70" s="195"/>
      <c r="EH70" s="226">
        <f>DC70-GD70</f>
        <v>0</v>
      </c>
      <c r="EI70" s="52"/>
      <c r="EJ70" s="52"/>
      <c r="EK70" s="440"/>
      <c r="EL70" s="4"/>
      <c r="EM70" s="172"/>
      <c r="EN70" s="172"/>
      <c r="EO70" s="52"/>
      <c r="EP70" s="146">
        <v>0</v>
      </c>
      <c r="EQ70" s="52"/>
      <c r="ER70" s="109">
        <v>0</v>
      </c>
      <c r="ES70" s="109">
        <v>0</v>
      </c>
      <c r="ET70" s="52"/>
      <c r="EU70" s="67"/>
      <c r="EV70" s="2"/>
      <c r="EW70" s="173"/>
      <c r="EX70" s="173"/>
      <c r="EY70" s="173"/>
      <c r="EZ70" s="52"/>
      <c r="FA70" s="146">
        <v>0</v>
      </c>
      <c r="FB70" s="52"/>
      <c r="FC70" s="109">
        <v>0</v>
      </c>
      <c r="FD70" s="109">
        <v>0</v>
      </c>
      <c r="FE70" s="52"/>
      <c r="FF70" s="67"/>
      <c r="FG70" s="2"/>
      <c r="FH70" s="313"/>
      <c r="FI70" s="313"/>
      <c r="FJ70" s="313"/>
      <c r="FK70" s="52"/>
      <c r="FL70" s="146">
        <v>0</v>
      </c>
      <c r="FM70" s="52">
        <v>18.838800176295738</v>
      </c>
      <c r="FN70" s="109">
        <v>0</v>
      </c>
      <c r="FO70" s="109">
        <v>0</v>
      </c>
      <c r="FP70" s="52"/>
      <c r="FQ70" s="67"/>
      <c r="FR70" s="2"/>
      <c r="FS70" s="313"/>
      <c r="FT70" s="313"/>
      <c r="FU70" s="313"/>
      <c r="FV70" s="52"/>
      <c r="FW70" s="146">
        <v>0</v>
      </c>
      <c r="FX70" s="52"/>
      <c r="FY70" s="109">
        <v>0</v>
      </c>
      <c r="FZ70" s="109">
        <v>0</v>
      </c>
      <c r="GA70" s="57"/>
      <c r="GB70" s="67"/>
      <c r="GC70" s="2"/>
      <c r="GD70" s="146">
        <v>0</v>
      </c>
      <c r="GE70" s="2"/>
      <c r="GF70" s="67">
        <v>0</v>
      </c>
      <c r="GG70" s="144">
        <v>0</v>
      </c>
      <c r="GH70" s="144"/>
      <c r="GI70" s="144"/>
      <c r="GJ70" s="144"/>
      <c r="GK70" s="144"/>
      <c r="GL70" s="144"/>
      <c r="GM70" s="144"/>
      <c r="GN70" s="144"/>
      <c r="GO70" s="144"/>
      <c r="GP70" s="144"/>
      <c r="GQ70" s="144"/>
      <c r="GR70" s="144"/>
      <c r="GS70" s="144"/>
      <c r="GT70" s="144"/>
      <c r="GU70" s="144"/>
      <c r="GV70" s="144"/>
      <c r="GW70" s="144"/>
      <c r="GX70" s="144"/>
      <c r="GY70" s="144"/>
      <c r="GZ70" s="144"/>
      <c r="HA70" s="144"/>
      <c r="HB70" s="144"/>
      <c r="HC70" s="144"/>
      <c r="HD70" s="144"/>
      <c r="HE70" s="144"/>
      <c r="HF70" s="144"/>
      <c r="HG70" s="144"/>
      <c r="HH70" s="144"/>
      <c r="HI70" s="144"/>
      <c r="HJ70" s="144"/>
      <c r="HK70" s="144"/>
      <c r="HL70" s="144"/>
      <c r="HM70" s="144"/>
      <c r="HN70" s="144"/>
      <c r="HO70" s="144"/>
      <c r="HP70" s="144"/>
      <c r="HQ70" s="144"/>
      <c r="HR70" s="144"/>
      <c r="HS70" s="144"/>
      <c r="HT70" s="144"/>
      <c r="HU70" s="144"/>
      <c r="HV70" s="144"/>
      <c r="HW70" s="144"/>
      <c r="HX70" s="144"/>
      <c r="HY70" s="144"/>
      <c r="HZ70" s="144"/>
      <c r="IA70" s="144"/>
      <c r="IB70" s="144"/>
      <c r="IC70" s="144"/>
      <c r="ID70" s="144"/>
      <c r="IE70" s="144"/>
      <c r="IF70" s="144"/>
      <c r="IG70" s="144"/>
      <c r="IH70" s="144"/>
      <c r="II70" s="144"/>
      <c r="IJ70" s="144"/>
      <c r="IK70" s="144"/>
      <c r="IL70" s="144"/>
      <c r="IM70" s="144"/>
      <c r="IN70" s="144"/>
      <c r="IO70" s="144"/>
      <c r="IP70" s="144"/>
      <c r="IQ70" s="144"/>
      <c r="IR70" s="144"/>
      <c r="IS70" s="144"/>
      <c r="IT70" s="144"/>
      <c r="IU70" s="144"/>
      <c r="IV70" s="144"/>
      <c r="IW70" s="144"/>
      <c r="IX70" s="144"/>
      <c r="IY70" s="144"/>
      <c r="IZ70" s="144"/>
      <c r="JA70" s="144"/>
      <c r="JB70" s="144"/>
      <c r="JC70" s="144"/>
    </row>
    <row r="71" spans="1:263" s="190" customFormat="1" ht="27" hidden="1" customHeight="1" thickBot="1">
      <c r="A71" s="353" t="str">
        <f>CONCATENATE(B71,"_",C71,IF(D71="EUR","","_USD"))</f>
        <v>RSP_SPG510_GII10001_Margin</v>
      </c>
      <c r="B71" s="354" t="str">
        <f>IF($H70="PG Total","*_SPG510",IF($H70="MgmtAdj.","RNS_SPG510",CONCATENATE($H70,"_SPG510")))</f>
        <v>RSP_SPG510</v>
      </c>
      <c r="C71" s="354" t="s">
        <v>82</v>
      </c>
      <c r="D71" s="354" t="s">
        <v>20</v>
      </c>
      <c r="E71" s="184"/>
      <c r="F71" s="436"/>
      <c r="G71" s="307"/>
      <c r="H71" s="443"/>
      <c r="I71" s="402" t="s">
        <v>77</v>
      </c>
      <c r="J71" s="308"/>
      <c r="K71" s="308"/>
      <c r="L71" s="309"/>
      <c r="M71" s="154"/>
      <c r="N71" s="224"/>
      <c r="O71" s="311"/>
      <c r="P71" s="224"/>
      <c r="Q71" s="311"/>
      <c r="R71" s="224"/>
      <c r="S71" s="311"/>
      <c r="T71" s="224"/>
      <c r="U71" s="311"/>
      <c r="V71" s="224"/>
      <c r="W71" s="316"/>
      <c r="X71" s="224"/>
      <c r="Y71" s="311"/>
      <c r="Z71" s="224"/>
      <c r="AA71" s="311"/>
      <c r="AB71" s="224"/>
      <c r="AC71" s="311"/>
      <c r="AD71" s="224"/>
      <c r="AE71" s="311"/>
      <c r="AF71" s="224"/>
      <c r="AG71" s="155"/>
      <c r="AH71" s="312"/>
      <c r="AI71" s="154"/>
      <c r="AJ71" s="312"/>
      <c r="AK71" s="154"/>
      <c r="AL71" s="312"/>
      <c r="AM71" s="154"/>
      <c r="AN71" s="312"/>
      <c r="AO71" s="154"/>
      <c r="AP71" s="312"/>
      <c r="AQ71" s="155"/>
      <c r="AR71" s="312"/>
      <c r="AS71" s="154"/>
      <c r="AT71" s="312"/>
      <c r="AU71" s="154"/>
      <c r="AV71" s="312"/>
      <c r="AW71" s="154"/>
      <c r="AX71" s="312"/>
      <c r="AY71" s="154"/>
      <c r="AZ71" s="312"/>
      <c r="BA71" s="155"/>
      <c r="BB71" s="312"/>
      <c r="BC71" s="154"/>
      <c r="BD71" s="312"/>
      <c r="BE71" s="154"/>
      <c r="BF71" s="312"/>
      <c r="BG71" s="154"/>
      <c r="BH71" s="312"/>
      <c r="BI71" s="154"/>
      <c r="BJ71" s="312"/>
      <c r="BK71" s="155"/>
      <c r="BL71" s="220" t="str">
        <f>IF(ISERROR(BL70/BL43),"-",BL70/BL43)</f>
        <v>-</v>
      </c>
      <c r="BM71" s="220"/>
      <c r="BN71" s="155"/>
      <c r="BO71" s="327" t="str">
        <f>IF(ISERROR(BO70/BO43),"-",BO70/BO43)</f>
        <v>-</v>
      </c>
      <c r="BP71" s="155"/>
      <c r="BQ71" s="257"/>
      <c r="BR71" s="187"/>
      <c r="BS71" s="155"/>
      <c r="BT71" s="158"/>
      <c r="BU71" s="154"/>
      <c r="BV71" s="220" t="str">
        <f>IF(ISERROR(BV70/BV43),"-",BV70/BV43)</f>
        <v>-</v>
      </c>
      <c r="BW71" s="220" t="str">
        <f>IF(ISERROR(BW70/BW43),"-",BW70/BW43)</f>
        <v>-</v>
      </c>
      <c r="BX71" s="220"/>
      <c r="BY71" s="155"/>
      <c r="BZ71" s="327" t="str">
        <f>IF(ISERROR(BZ70/BZ43),"-",BZ70/BZ43)</f>
        <v>-</v>
      </c>
      <c r="CA71" s="155"/>
      <c r="CB71" s="257"/>
      <c r="CC71" s="187"/>
      <c r="CD71" s="155"/>
      <c r="CE71" s="158"/>
      <c r="CF71" s="154"/>
      <c r="CG71" s="220" t="str">
        <f>IF(ISERROR(CG70/CG43),"-",CG70/CG43)</f>
        <v>-</v>
      </c>
      <c r="CH71" s="220" t="str">
        <f>IF(ISERROR(CH70/CH43),"-",CH70/CH43)</f>
        <v>-</v>
      </c>
      <c r="CI71" s="220"/>
      <c r="CJ71" s="155"/>
      <c r="CK71" s="327" t="str">
        <f>IF(ISERROR(CK70/CK43),"-",CK70/CK43)</f>
        <v>-</v>
      </c>
      <c r="CL71" s="155"/>
      <c r="CM71" s="257"/>
      <c r="CN71" s="187"/>
      <c r="CO71" s="155"/>
      <c r="CP71" s="158"/>
      <c r="CQ71" s="154"/>
      <c r="CR71" s="220" t="str">
        <f>IF(ISERROR(CR70/CR43),"-",CR70/CR43)</f>
        <v>-</v>
      </c>
      <c r="CS71" s="220"/>
      <c r="CT71" s="220"/>
      <c r="CU71" s="155"/>
      <c r="CV71" s="327" t="str">
        <f>IF(ISERROR(CV70/CV43),"-",CV70/CV43)</f>
        <v>-</v>
      </c>
      <c r="CW71" s="155"/>
      <c r="CX71" s="257"/>
      <c r="CY71" s="187"/>
      <c r="CZ71" s="155"/>
      <c r="DA71" s="158"/>
      <c r="DB71" s="154"/>
      <c r="DC71" s="327" t="str">
        <f>IF(ISERROR(DC70/DC43),"-",DC70/DC43)</f>
        <v>-</v>
      </c>
      <c r="DD71" s="155"/>
      <c r="DE71" s="257"/>
      <c r="DF71" s="187"/>
      <c r="DG71" s="154"/>
      <c r="DH71" s="158" t="str">
        <f>IF(ISERROR(DH70/DH43),"-",DH70/DH43)</f>
        <v>-</v>
      </c>
      <c r="DI71" s="155"/>
      <c r="DJ71" s="136"/>
      <c r="DK71" s="255"/>
      <c r="DL71" s="255"/>
      <c r="DM71" s="136"/>
      <c r="DN71" s="256"/>
      <c r="DO71" s="136"/>
      <c r="DP71" s="255"/>
      <c r="DQ71" s="255"/>
      <c r="DR71" s="255"/>
      <c r="DS71" s="136"/>
      <c r="DT71" s="256"/>
      <c r="DU71" s="136"/>
      <c r="DV71" s="255"/>
      <c r="DW71" s="255"/>
      <c r="DX71" s="255"/>
      <c r="DY71" s="136"/>
      <c r="DZ71" s="256"/>
      <c r="EA71" s="136"/>
      <c r="EB71" s="255"/>
      <c r="EC71" s="255"/>
      <c r="ED71" s="255"/>
      <c r="EE71" s="136"/>
      <c r="EF71" s="256"/>
      <c r="EG71" s="136"/>
      <c r="EH71" s="256"/>
      <c r="EI71" s="155"/>
      <c r="EJ71" s="155"/>
      <c r="EK71" s="449"/>
      <c r="EL71" s="40"/>
      <c r="EM71" s="182" t="s">
        <v>28</v>
      </c>
      <c r="EN71" s="182" t="s">
        <v>28</v>
      </c>
      <c r="EO71" s="155"/>
      <c r="EP71" s="218" t="s">
        <v>28</v>
      </c>
      <c r="EQ71" s="155"/>
      <c r="ER71" s="219"/>
      <c r="ES71" s="219"/>
      <c r="ET71" s="155"/>
      <c r="EU71" s="224"/>
      <c r="EV71" s="154"/>
      <c r="EW71" s="183" t="s">
        <v>28</v>
      </c>
      <c r="EX71" s="183" t="s">
        <v>28</v>
      </c>
      <c r="EY71" s="183" t="s">
        <v>28</v>
      </c>
      <c r="EZ71" s="155"/>
      <c r="FA71" s="218" t="s">
        <v>28</v>
      </c>
      <c r="FB71" s="155"/>
      <c r="FC71" s="219"/>
      <c r="FD71" s="219"/>
      <c r="FE71" s="155"/>
      <c r="FF71" s="217"/>
      <c r="FG71" s="154"/>
      <c r="FH71" s="220" t="s">
        <v>28</v>
      </c>
      <c r="FI71" s="220" t="s">
        <v>28</v>
      </c>
      <c r="FJ71" s="220" t="s">
        <v>28</v>
      </c>
      <c r="FK71" s="155"/>
      <c r="FL71" s="218" t="s">
        <v>28</v>
      </c>
      <c r="FM71" s="155"/>
      <c r="FN71" s="219"/>
      <c r="FO71" s="219"/>
      <c r="FP71" s="155"/>
      <c r="FQ71" s="224"/>
      <c r="FR71" s="154"/>
      <c r="FS71" s="220" t="s">
        <v>28</v>
      </c>
      <c r="FT71" s="220" t="s">
        <v>28</v>
      </c>
      <c r="FU71" s="220" t="s">
        <v>28</v>
      </c>
      <c r="FV71" s="155"/>
      <c r="FW71" s="218" t="s">
        <v>28</v>
      </c>
      <c r="FX71" s="155"/>
      <c r="FY71" s="219"/>
      <c r="FZ71" s="219"/>
      <c r="GA71" s="155"/>
      <c r="GB71" s="217"/>
      <c r="GC71" s="154"/>
      <c r="GD71" s="218" t="s">
        <v>28</v>
      </c>
      <c r="GE71" s="154"/>
      <c r="GF71" s="224"/>
      <c r="GG71" s="189"/>
      <c r="GH71" s="189"/>
      <c r="GI71" s="189"/>
      <c r="GJ71" s="189"/>
      <c r="GK71" s="189"/>
      <c r="GL71" s="189"/>
      <c r="GM71" s="189"/>
      <c r="GN71" s="189"/>
      <c r="GO71" s="189"/>
      <c r="GP71" s="189"/>
      <c r="GQ71" s="189"/>
      <c r="GR71" s="189"/>
      <c r="GS71" s="189"/>
      <c r="GT71" s="189"/>
      <c r="GU71" s="189"/>
      <c r="GV71" s="189"/>
      <c r="GW71" s="189"/>
      <c r="GX71" s="189"/>
      <c r="GY71" s="189"/>
      <c r="GZ71" s="189"/>
      <c r="HA71" s="189"/>
      <c r="HB71" s="189"/>
      <c r="HC71" s="189"/>
      <c r="HD71" s="189"/>
      <c r="HE71" s="189"/>
      <c r="HF71" s="189"/>
      <c r="HG71" s="189"/>
      <c r="HH71" s="189"/>
      <c r="HI71" s="189"/>
      <c r="HJ71" s="189"/>
      <c r="HK71" s="189"/>
      <c r="HL71" s="189"/>
      <c r="HM71" s="189"/>
      <c r="HN71" s="189"/>
      <c r="HO71" s="189"/>
      <c r="HP71" s="189"/>
      <c r="HQ71" s="189"/>
      <c r="HR71" s="189"/>
      <c r="HS71" s="189"/>
      <c r="HT71" s="189"/>
      <c r="HU71" s="189"/>
      <c r="HV71" s="189"/>
      <c r="HW71" s="189"/>
      <c r="HX71" s="189"/>
      <c r="HY71" s="189"/>
      <c r="HZ71" s="189"/>
      <c r="IA71" s="189"/>
      <c r="IB71" s="189"/>
      <c r="IC71" s="189"/>
      <c r="ID71" s="189"/>
      <c r="IE71" s="189"/>
      <c r="IF71" s="189"/>
      <c r="IG71" s="189"/>
      <c r="IH71" s="189"/>
      <c r="II71" s="189"/>
      <c r="IJ71" s="189"/>
      <c r="IK71" s="189"/>
      <c r="IL71" s="189"/>
      <c r="IM71" s="189"/>
      <c r="IN71" s="189"/>
      <c r="IO71" s="189"/>
      <c r="IP71" s="189"/>
      <c r="IQ71" s="189"/>
      <c r="IR71" s="189"/>
      <c r="IS71" s="189"/>
      <c r="IT71" s="189"/>
      <c r="IU71" s="189"/>
      <c r="IV71" s="189"/>
      <c r="IW71" s="189"/>
      <c r="IX71" s="189"/>
      <c r="IY71" s="189"/>
      <c r="IZ71" s="189"/>
      <c r="JA71" s="189"/>
      <c r="JB71" s="189"/>
      <c r="JC71" s="189"/>
    </row>
    <row r="72" spans="1:263" s="14" customFormat="1" ht="9.9499999999999993" hidden="1" customHeight="1" thickBot="1">
      <c r="A72" s="353"/>
      <c r="B72" s="354"/>
      <c r="C72" s="354"/>
      <c r="D72" s="363"/>
      <c r="E72" s="13"/>
      <c r="F72" s="436"/>
      <c r="G72" s="15"/>
      <c r="H72" s="297"/>
      <c r="I72" s="297"/>
      <c r="J72" s="53"/>
      <c r="K72" s="53"/>
      <c r="L72" s="15"/>
      <c r="M72" s="2"/>
      <c r="N72" s="15"/>
      <c r="O72" s="2"/>
      <c r="P72" s="15"/>
      <c r="Q72" s="2"/>
      <c r="R72" s="15"/>
      <c r="S72" s="2"/>
      <c r="T72" s="15"/>
      <c r="U72" s="2"/>
      <c r="V72" s="15"/>
      <c r="W72" s="52"/>
      <c r="X72" s="15"/>
      <c r="Y72" s="2"/>
      <c r="Z72" s="15"/>
      <c r="AA72" s="2"/>
      <c r="AB72" s="15"/>
      <c r="AC72" s="2"/>
      <c r="AD72" s="15"/>
      <c r="AE72" s="2"/>
      <c r="AF72" s="15"/>
      <c r="AG72" s="52"/>
      <c r="AH72" s="15"/>
      <c r="AI72" s="2"/>
      <c r="AJ72" s="15"/>
      <c r="AK72" s="2"/>
      <c r="AL72" s="15"/>
      <c r="AM72" s="2"/>
      <c r="AN72" s="15"/>
      <c r="AO72" s="2"/>
      <c r="AP72" s="15"/>
      <c r="AQ72" s="52"/>
      <c r="AR72" s="15"/>
      <c r="AS72" s="2"/>
      <c r="AT72" s="15"/>
      <c r="AU72" s="2"/>
      <c r="AV72" s="15"/>
      <c r="AW72" s="2"/>
      <c r="AX72" s="15"/>
      <c r="AY72" s="2"/>
      <c r="AZ72" s="15"/>
      <c r="BA72" s="52"/>
      <c r="BB72" s="15"/>
      <c r="BC72" s="2"/>
      <c r="BD72" s="15"/>
      <c r="BE72" s="2"/>
      <c r="BF72" s="15"/>
      <c r="BG72" s="2"/>
      <c r="BH72" s="15"/>
      <c r="BI72" s="2"/>
      <c r="BJ72" s="15"/>
      <c r="BK72" s="52"/>
      <c r="BL72" s="15"/>
      <c r="BM72" s="15"/>
      <c r="BN72" s="52"/>
      <c r="BO72" s="119"/>
      <c r="BP72" s="52"/>
      <c r="BQ72" s="15"/>
      <c r="BR72" s="119"/>
      <c r="BS72" s="52"/>
      <c r="BT72" s="24"/>
      <c r="BU72" s="2"/>
      <c r="BV72" s="15"/>
      <c r="BW72" s="15"/>
      <c r="BX72" s="15"/>
      <c r="BY72" s="52"/>
      <c r="BZ72" s="119"/>
      <c r="CA72" s="52"/>
      <c r="CB72" s="15"/>
      <c r="CC72" s="119"/>
      <c r="CD72" s="52"/>
      <c r="CE72" s="24"/>
      <c r="CF72" s="2"/>
      <c r="CG72" s="15"/>
      <c r="CH72" s="15"/>
      <c r="CI72" s="15"/>
      <c r="CJ72" s="52"/>
      <c r="CK72" s="119"/>
      <c r="CL72" s="52"/>
      <c r="CM72" s="15"/>
      <c r="CN72" s="119"/>
      <c r="CO72" s="52"/>
      <c r="CP72" s="24"/>
      <c r="CQ72" s="2"/>
      <c r="CR72" s="15"/>
      <c r="CS72" s="15"/>
      <c r="CT72" s="15"/>
      <c r="CU72" s="52"/>
      <c r="CV72" s="119"/>
      <c r="CW72" s="52"/>
      <c r="CX72" s="15"/>
      <c r="CY72" s="119"/>
      <c r="CZ72" s="57"/>
      <c r="DA72" s="24"/>
      <c r="DB72" s="2"/>
      <c r="DC72" s="119"/>
      <c r="DD72" s="52"/>
      <c r="DE72" s="15"/>
      <c r="DF72" s="119"/>
      <c r="DG72" s="2"/>
      <c r="DH72" s="24"/>
      <c r="DI72" s="52"/>
      <c r="DJ72" s="136"/>
      <c r="DK72" s="136"/>
      <c r="DL72" s="136"/>
      <c r="DM72" s="136"/>
      <c r="DN72" s="136"/>
      <c r="DO72" s="136"/>
      <c r="DP72" s="136"/>
      <c r="DQ72" s="136"/>
      <c r="DR72" s="136"/>
      <c r="DS72" s="136"/>
      <c r="DT72" s="136"/>
      <c r="DU72" s="136"/>
      <c r="DV72" s="136"/>
      <c r="DW72" s="136"/>
      <c r="DX72" s="136"/>
      <c r="DY72" s="136"/>
      <c r="DZ72" s="136"/>
      <c r="EA72" s="136"/>
      <c r="EB72" s="136"/>
      <c r="EC72" s="136"/>
      <c r="ED72" s="136"/>
      <c r="EE72" s="136"/>
      <c r="EF72" s="136"/>
      <c r="EG72" s="136"/>
      <c r="EH72" s="136"/>
      <c r="EI72" s="52"/>
      <c r="EJ72" s="52"/>
      <c r="EK72" s="201"/>
      <c r="EL72" s="15"/>
      <c r="EM72" s="15"/>
      <c r="EN72" s="15"/>
      <c r="EO72" s="52"/>
      <c r="EP72" s="119"/>
      <c r="EQ72" s="52"/>
      <c r="ER72" s="119"/>
      <c r="ES72" s="119"/>
      <c r="ET72" s="52"/>
      <c r="EU72" s="15"/>
      <c r="EV72" s="2"/>
      <c r="EW72" s="15"/>
      <c r="EX72" s="15"/>
      <c r="EY72" s="15"/>
      <c r="EZ72" s="52"/>
      <c r="FA72" s="119"/>
      <c r="FB72" s="52"/>
      <c r="FC72" s="119"/>
      <c r="FD72" s="119"/>
      <c r="FE72" s="52"/>
      <c r="FF72" s="15"/>
      <c r="FG72" s="2"/>
      <c r="FH72" s="15"/>
      <c r="FI72" s="15"/>
      <c r="FJ72" s="15"/>
      <c r="FK72" s="52"/>
      <c r="FL72" s="119"/>
      <c r="FM72" s="52"/>
      <c r="FN72" s="119"/>
      <c r="FO72" s="119"/>
      <c r="FP72" s="52"/>
      <c r="FQ72" s="15"/>
      <c r="FR72" s="2"/>
      <c r="FS72" s="15"/>
      <c r="FT72" s="15"/>
      <c r="FU72" s="15"/>
      <c r="FV72" s="52"/>
      <c r="FW72" s="119"/>
      <c r="FX72" s="52"/>
      <c r="FY72" s="119"/>
      <c r="FZ72" s="119"/>
      <c r="GA72" s="57"/>
      <c r="GB72" s="15"/>
      <c r="GC72" s="2"/>
      <c r="GD72" s="119"/>
      <c r="GE72" s="2"/>
      <c r="GF72" s="15"/>
      <c r="GG72" s="144"/>
      <c r="GH72" s="144"/>
      <c r="GI72" s="144"/>
      <c r="GJ72" s="144"/>
      <c r="GK72" s="144"/>
      <c r="GL72" s="144"/>
      <c r="GM72" s="144"/>
      <c r="GN72" s="144"/>
      <c r="GO72" s="144"/>
      <c r="GP72" s="144"/>
      <c r="GQ72" s="144"/>
      <c r="GR72" s="144"/>
      <c r="GS72" s="144"/>
      <c r="GT72" s="144"/>
      <c r="GU72" s="144"/>
      <c r="GV72" s="144"/>
      <c r="GW72" s="144"/>
      <c r="GX72" s="144"/>
      <c r="GY72" s="144"/>
      <c r="GZ72" s="144"/>
      <c r="HA72" s="144"/>
      <c r="HB72" s="144"/>
      <c r="HC72" s="144"/>
      <c r="HD72" s="144"/>
      <c r="HE72" s="144"/>
      <c r="HF72" s="144"/>
      <c r="HG72" s="144"/>
      <c r="HH72" s="144"/>
      <c r="HI72" s="144"/>
      <c r="HJ72" s="144"/>
      <c r="HK72" s="144"/>
      <c r="HL72" s="144"/>
      <c r="HM72" s="144"/>
      <c r="HN72" s="144"/>
      <c r="HO72" s="144"/>
      <c r="HP72" s="144"/>
      <c r="HQ72" s="144"/>
      <c r="HR72" s="144"/>
      <c r="HS72" s="144"/>
      <c r="HT72" s="144"/>
      <c r="HU72" s="144"/>
      <c r="HV72" s="144"/>
      <c r="HW72" s="144"/>
      <c r="HX72" s="144"/>
      <c r="HY72" s="144"/>
      <c r="HZ72" s="144"/>
      <c r="IA72" s="144"/>
      <c r="IB72" s="144"/>
      <c r="IC72" s="144"/>
      <c r="ID72" s="144"/>
      <c r="IE72" s="144"/>
      <c r="IF72" s="144"/>
      <c r="IG72" s="144"/>
      <c r="IH72" s="144"/>
      <c r="II72" s="144"/>
      <c r="IJ72" s="144"/>
      <c r="IK72" s="144"/>
      <c r="IL72" s="144"/>
      <c r="IM72" s="144"/>
      <c r="IN72" s="144"/>
      <c r="IO72" s="144"/>
      <c r="IP72" s="144"/>
      <c r="IQ72" s="144"/>
      <c r="IR72" s="144"/>
      <c r="IS72" s="144"/>
      <c r="IT72" s="144"/>
      <c r="IU72" s="144"/>
      <c r="IV72" s="144"/>
      <c r="IW72" s="144"/>
      <c r="IX72" s="144"/>
      <c r="IY72" s="144"/>
      <c r="IZ72" s="144"/>
      <c r="JA72" s="144"/>
      <c r="JB72" s="144"/>
      <c r="JC72" s="144"/>
    </row>
    <row r="73" spans="1:263" s="14" customFormat="1" ht="20.100000000000001" hidden="1" customHeight="1" outlineLevel="1" collapsed="1" thickBot="1">
      <c r="A73" s="353" t="str">
        <f>CONCATENATE(B73,"_",C73,IF(D73="EUR","","_USD"))</f>
        <v>RNS_SPG510_GII10001</v>
      </c>
      <c r="B73" s="354" t="str">
        <f>IF($H73="PG Total","*_SPG510",IF($H73="MgmtAdj.","RNS_SPG510",CONCATENATE($H73,"_SPG510")))</f>
        <v>RNS_SPG510</v>
      </c>
      <c r="C73" s="354" t="s">
        <v>81</v>
      </c>
      <c r="D73" s="354" t="s">
        <v>20</v>
      </c>
      <c r="E73" s="13"/>
      <c r="F73" s="436"/>
      <c r="G73" s="15"/>
      <c r="H73" s="446" t="s">
        <v>78</v>
      </c>
      <c r="I73" s="447"/>
      <c r="J73" s="53"/>
      <c r="K73" s="53"/>
      <c r="L73" s="74"/>
      <c r="M73" s="2"/>
      <c r="N73" s="75"/>
      <c r="O73" s="2"/>
      <c r="P73" s="75"/>
      <c r="Q73" s="2"/>
      <c r="R73" s="75"/>
      <c r="S73" s="2"/>
      <c r="T73" s="75"/>
      <c r="U73" s="2"/>
      <c r="V73" s="75"/>
      <c r="W73" s="52"/>
      <c r="X73" s="75"/>
      <c r="Y73" s="2"/>
      <c r="Z73" s="75"/>
      <c r="AA73" s="2"/>
      <c r="AB73" s="75"/>
      <c r="AC73" s="2"/>
      <c r="AD73" s="75"/>
      <c r="AE73" s="2"/>
      <c r="AF73" s="75"/>
      <c r="AG73" s="52"/>
      <c r="AH73" s="76"/>
      <c r="AI73" s="2"/>
      <c r="AJ73" s="76"/>
      <c r="AK73" s="2"/>
      <c r="AL73" s="76"/>
      <c r="AM73" s="2"/>
      <c r="AN73" s="76"/>
      <c r="AO73" s="2"/>
      <c r="AP73" s="76"/>
      <c r="AQ73" s="52"/>
      <c r="AR73" s="76"/>
      <c r="AS73" s="2"/>
      <c r="AT73" s="76"/>
      <c r="AU73" s="2"/>
      <c r="AV73" s="76"/>
      <c r="AW73" s="2"/>
      <c r="AX73" s="76"/>
      <c r="AY73" s="2"/>
      <c r="AZ73" s="76"/>
      <c r="BA73" s="52"/>
      <c r="BB73" s="76"/>
      <c r="BC73" s="2"/>
      <c r="BD73" s="76"/>
      <c r="BE73" s="2"/>
      <c r="BF73" s="76"/>
      <c r="BG73" s="2"/>
      <c r="BH73" s="76"/>
      <c r="BI73" s="2"/>
      <c r="BJ73" s="76"/>
      <c r="BK73" s="52"/>
      <c r="BL73" s="174"/>
      <c r="BM73" s="174"/>
      <c r="BN73" s="52"/>
      <c r="BO73" s="147">
        <f t="shared" ref="BO73" si="37">SUM(BL73:BM73)</f>
        <v>0</v>
      </c>
      <c r="BP73" s="52"/>
      <c r="BQ73" s="242">
        <f>EP73</f>
        <v>0</v>
      </c>
      <c r="BR73" s="120">
        <f>DN73</f>
        <v>0</v>
      </c>
      <c r="BS73" s="52"/>
      <c r="BT73" s="245"/>
      <c r="BU73" s="2"/>
      <c r="BV73" s="174"/>
      <c r="BW73" s="174"/>
      <c r="BX73" s="174"/>
      <c r="BY73" s="52"/>
      <c r="BZ73" s="147">
        <f t="shared" ref="BZ73" si="38">SUM(BV73:BX73)</f>
        <v>0</v>
      </c>
      <c r="CA73" s="52"/>
      <c r="CB73" s="242">
        <f>FA73</f>
        <v>0</v>
      </c>
      <c r="CC73" s="120">
        <f>DT73</f>
        <v>0</v>
      </c>
      <c r="CD73" s="52"/>
      <c r="CE73" s="245"/>
      <c r="CF73" s="2"/>
      <c r="CG73" s="174"/>
      <c r="CH73" s="174"/>
      <c r="CI73" s="174"/>
      <c r="CJ73" s="52"/>
      <c r="CK73" s="147">
        <f t="shared" ref="CK73" si="39">SUM(CG73:CI73)</f>
        <v>0</v>
      </c>
      <c r="CL73" s="52"/>
      <c r="CM73" s="242">
        <f>FL73</f>
        <v>0</v>
      </c>
      <c r="CN73" s="120">
        <f>DZ73</f>
        <v>0</v>
      </c>
      <c r="CO73" s="52"/>
      <c r="CP73" s="245"/>
      <c r="CQ73" s="2"/>
      <c r="CR73" s="174"/>
      <c r="CS73" s="174"/>
      <c r="CT73" s="174"/>
      <c r="CU73" s="52"/>
      <c r="CV73" s="147">
        <f t="shared" ref="CV73" si="40">SUM(CR73:CT73)</f>
        <v>0</v>
      </c>
      <c r="CW73" s="52"/>
      <c r="CX73" s="242">
        <f>FW73</f>
        <v>0</v>
      </c>
      <c r="CY73" s="120">
        <f>EF73</f>
        <v>0</v>
      </c>
      <c r="CZ73" s="57"/>
      <c r="DA73" s="245"/>
      <c r="DB73" s="2"/>
      <c r="DC73" s="147">
        <f>BO73+CV73+CK73+BZ73</f>
        <v>0</v>
      </c>
      <c r="DD73" s="52"/>
      <c r="DE73" s="242">
        <f>GD73</f>
        <v>0</v>
      </c>
      <c r="DF73" s="120">
        <f>EH73</f>
        <v>0</v>
      </c>
      <c r="DG73" s="2"/>
      <c r="DH73" s="245"/>
      <c r="DI73" s="52"/>
      <c r="DJ73" s="136"/>
      <c r="DK73" s="136"/>
      <c r="DL73" s="136"/>
      <c r="DM73" s="136"/>
      <c r="DN73" s="136"/>
      <c r="DO73" s="136"/>
      <c r="DP73" s="136"/>
      <c r="DQ73" s="136"/>
      <c r="DR73" s="136"/>
      <c r="DS73" s="136"/>
      <c r="DT73" s="136"/>
      <c r="DU73" s="136"/>
      <c r="DV73" s="136"/>
      <c r="DW73" s="136"/>
      <c r="DX73" s="136"/>
      <c r="DY73" s="136"/>
      <c r="DZ73" s="136"/>
      <c r="EA73" s="136"/>
      <c r="EB73" s="136"/>
      <c r="EC73" s="136"/>
      <c r="ED73" s="136"/>
      <c r="EE73" s="136"/>
      <c r="EF73" s="136"/>
      <c r="EG73" s="136"/>
      <c r="EH73" s="136"/>
      <c r="EI73" s="52"/>
      <c r="EJ73" s="52"/>
      <c r="EK73" s="352"/>
      <c r="EL73" s="4"/>
      <c r="EM73" s="171"/>
      <c r="EN73" s="171"/>
      <c r="EO73" s="52"/>
      <c r="EP73" s="147">
        <v>0</v>
      </c>
      <c r="EQ73" s="52"/>
      <c r="ER73" s="120">
        <v>0</v>
      </c>
      <c r="ES73" s="120">
        <v>0</v>
      </c>
      <c r="ET73" s="52"/>
      <c r="EU73" s="75"/>
      <c r="EV73" s="2"/>
      <c r="EW73" s="171"/>
      <c r="EX73" s="171"/>
      <c r="EY73" s="171"/>
      <c r="EZ73" s="52"/>
      <c r="FA73" s="147">
        <v>0</v>
      </c>
      <c r="FB73" s="52"/>
      <c r="FC73" s="120">
        <v>0</v>
      </c>
      <c r="FD73" s="120">
        <v>0</v>
      </c>
      <c r="FE73" s="52"/>
      <c r="FF73" s="75"/>
      <c r="FG73" s="2"/>
      <c r="FH73" s="174"/>
      <c r="FI73" s="174"/>
      <c r="FJ73" s="174"/>
      <c r="FK73" s="52"/>
      <c r="FL73" s="147">
        <v>0</v>
      </c>
      <c r="FM73" s="52"/>
      <c r="FN73" s="120">
        <v>0</v>
      </c>
      <c r="FO73" s="120">
        <v>0</v>
      </c>
      <c r="FP73" s="52"/>
      <c r="FQ73" s="75"/>
      <c r="FR73" s="2"/>
      <c r="FS73" s="174"/>
      <c r="FT73" s="174"/>
      <c r="FU73" s="174"/>
      <c r="FV73" s="52"/>
      <c r="FW73" s="147">
        <v>0</v>
      </c>
      <c r="FX73" s="52"/>
      <c r="FY73" s="120">
        <v>0</v>
      </c>
      <c r="FZ73" s="120">
        <v>0</v>
      </c>
      <c r="GA73" s="57"/>
      <c r="GB73" s="75"/>
      <c r="GC73" s="2"/>
      <c r="GD73" s="147">
        <v>0</v>
      </c>
      <c r="GE73" s="2"/>
      <c r="GF73" s="75">
        <v>0</v>
      </c>
      <c r="GG73" s="144">
        <v>0</v>
      </c>
      <c r="GH73" s="144"/>
      <c r="GI73" s="144"/>
      <c r="GJ73" s="144"/>
      <c r="GK73" s="144"/>
      <c r="GL73" s="144"/>
      <c r="GM73" s="144"/>
      <c r="GN73" s="144"/>
      <c r="GO73" s="144"/>
      <c r="GP73" s="144"/>
      <c r="GQ73" s="144"/>
      <c r="GR73" s="144"/>
      <c r="GS73" s="144"/>
      <c r="GT73" s="144"/>
      <c r="GU73" s="144"/>
      <c r="GV73" s="144"/>
      <c r="GW73" s="144"/>
      <c r="GX73" s="144"/>
      <c r="GY73" s="144"/>
      <c r="GZ73" s="144"/>
      <c r="HA73" s="144"/>
      <c r="HB73" s="144"/>
      <c r="HC73" s="144"/>
      <c r="HD73" s="144"/>
      <c r="HE73" s="144"/>
      <c r="HF73" s="144"/>
      <c r="HG73" s="144"/>
      <c r="HH73" s="144"/>
      <c r="HI73" s="144"/>
      <c r="HJ73" s="144"/>
      <c r="HK73" s="144"/>
      <c r="HL73" s="144"/>
      <c r="HM73" s="144"/>
      <c r="HN73" s="144"/>
      <c r="HO73" s="144"/>
      <c r="HP73" s="144"/>
      <c r="HQ73" s="144"/>
      <c r="HR73" s="144"/>
      <c r="HS73" s="144"/>
      <c r="HT73" s="144"/>
      <c r="HU73" s="144"/>
      <c r="HV73" s="144"/>
      <c r="HW73" s="144"/>
      <c r="HX73" s="144"/>
      <c r="HY73" s="144"/>
      <c r="HZ73" s="144"/>
      <c r="IA73" s="144"/>
      <c r="IB73" s="144"/>
      <c r="IC73" s="144"/>
      <c r="ID73" s="144"/>
      <c r="IE73" s="144"/>
      <c r="IF73" s="144"/>
      <c r="IG73" s="144"/>
      <c r="IH73" s="144"/>
      <c r="II73" s="144"/>
      <c r="IJ73" s="144"/>
      <c r="IK73" s="144"/>
      <c r="IL73" s="144"/>
      <c r="IM73" s="144"/>
      <c r="IN73" s="144"/>
      <c r="IO73" s="144"/>
      <c r="IP73" s="144"/>
      <c r="IQ73" s="144"/>
      <c r="IR73" s="144"/>
      <c r="IS73" s="144"/>
      <c r="IT73" s="144"/>
      <c r="IU73" s="144"/>
      <c r="IV73" s="144"/>
      <c r="IW73" s="144"/>
      <c r="IX73" s="144"/>
      <c r="IY73" s="144"/>
      <c r="IZ73" s="144"/>
      <c r="JA73" s="144"/>
      <c r="JB73" s="144"/>
      <c r="JC73" s="144"/>
    </row>
    <row r="74" spans="1:263" s="14" customFormat="1" ht="3.95" hidden="1" customHeight="1" outlineLevel="1" thickBot="1">
      <c r="A74" s="353"/>
      <c r="B74" s="354"/>
      <c r="C74" s="354"/>
      <c r="D74" s="363"/>
      <c r="E74" s="13"/>
      <c r="F74" s="436"/>
      <c r="G74" s="15"/>
      <c r="H74" s="297"/>
      <c r="I74" s="297"/>
      <c r="J74" s="53"/>
      <c r="K74" s="53"/>
      <c r="L74" s="15"/>
      <c r="M74" s="2"/>
      <c r="N74" s="15"/>
      <c r="O74" s="2"/>
      <c r="P74" s="15"/>
      <c r="Q74" s="2"/>
      <c r="R74" s="15"/>
      <c r="S74" s="2"/>
      <c r="T74" s="15"/>
      <c r="U74" s="2"/>
      <c r="V74" s="15"/>
      <c r="W74" s="52"/>
      <c r="X74" s="15"/>
      <c r="Y74" s="2"/>
      <c r="Z74" s="15"/>
      <c r="AA74" s="2"/>
      <c r="AB74" s="15"/>
      <c r="AC74" s="2"/>
      <c r="AD74" s="15"/>
      <c r="AE74" s="2"/>
      <c r="AF74" s="15"/>
      <c r="AG74" s="52"/>
      <c r="AH74" s="15"/>
      <c r="AI74" s="2"/>
      <c r="AJ74" s="15"/>
      <c r="AK74" s="2"/>
      <c r="AL74" s="15"/>
      <c r="AM74" s="2"/>
      <c r="AN74" s="15"/>
      <c r="AO74" s="2"/>
      <c r="AP74" s="15"/>
      <c r="AQ74" s="52"/>
      <c r="AR74" s="15"/>
      <c r="AS74" s="2"/>
      <c r="AT74" s="15"/>
      <c r="AU74" s="2"/>
      <c r="AV74" s="15"/>
      <c r="AW74" s="2"/>
      <c r="AX74" s="15"/>
      <c r="AY74" s="2"/>
      <c r="AZ74" s="15"/>
      <c r="BA74" s="52"/>
      <c r="BB74" s="15"/>
      <c r="BC74" s="2"/>
      <c r="BD74" s="15"/>
      <c r="BE74" s="2"/>
      <c r="BF74" s="15"/>
      <c r="BG74" s="2"/>
      <c r="BH74" s="15"/>
      <c r="BI74" s="2"/>
      <c r="BJ74" s="15"/>
      <c r="BK74" s="52"/>
      <c r="BL74" s="15"/>
      <c r="BM74" s="15"/>
      <c r="BN74" s="52"/>
      <c r="BO74" s="119"/>
      <c r="BP74" s="52"/>
      <c r="BQ74" s="15"/>
      <c r="BR74" s="119"/>
      <c r="BS74" s="52"/>
      <c r="BT74" s="24"/>
      <c r="BU74" s="2"/>
      <c r="BV74" s="15"/>
      <c r="BW74" s="15"/>
      <c r="BX74" s="15"/>
      <c r="BY74" s="52"/>
      <c r="BZ74" s="119"/>
      <c r="CA74" s="52"/>
      <c r="CB74" s="15"/>
      <c r="CC74" s="119"/>
      <c r="CD74" s="52"/>
      <c r="CE74" s="24"/>
      <c r="CF74" s="2"/>
      <c r="CG74" s="15"/>
      <c r="CH74" s="15"/>
      <c r="CI74" s="15"/>
      <c r="CJ74" s="52"/>
      <c r="CK74" s="119"/>
      <c r="CL74" s="52"/>
      <c r="CM74" s="15"/>
      <c r="CN74" s="119"/>
      <c r="CO74" s="52"/>
      <c r="CP74" s="24"/>
      <c r="CQ74" s="2"/>
      <c r="CR74" s="15"/>
      <c r="CS74" s="15"/>
      <c r="CT74" s="15"/>
      <c r="CU74" s="52"/>
      <c r="CV74" s="119"/>
      <c r="CW74" s="52"/>
      <c r="CX74" s="15"/>
      <c r="CY74" s="119"/>
      <c r="CZ74" s="57"/>
      <c r="DA74" s="24"/>
      <c r="DB74" s="2"/>
      <c r="DC74" s="119"/>
      <c r="DD74" s="52"/>
      <c r="DE74" s="15"/>
      <c r="DF74" s="119"/>
      <c r="DG74" s="2"/>
      <c r="DH74" s="24"/>
      <c r="DI74" s="52"/>
      <c r="DJ74" s="52"/>
      <c r="DK74" s="115"/>
      <c r="DL74" s="115"/>
      <c r="DM74" s="113"/>
      <c r="DN74" s="121"/>
      <c r="DO74" s="113"/>
      <c r="DP74" s="115"/>
      <c r="DQ74" s="115"/>
      <c r="DR74" s="115"/>
      <c r="DS74" s="113"/>
      <c r="DT74" s="121"/>
      <c r="DU74" s="113"/>
      <c r="DV74" s="115"/>
      <c r="DW74" s="115"/>
      <c r="DX74" s="115"/>
      <c r="DY74" s="113"/>
      <c r="DZ74" s="121"/>
      <c r="EA74" s="113"/>
      <c r="EB74" s="115"/>
      <c r="EC74" s="115"/>
      <c r="ED74" s="115"/>
      <c r="EE74" s="113"/>
      <c r="EF74" s="121"/>
      <c r="EG74" s="113"/>
      <c r="EH74" s="121"/>
      <c r="EI74" s="52"/>
      <c r="EJ74" s="52"/>
      <c r="EK74" s="203"/>
      <c r="EL74" s="15"/>
      <c r="EM74" s="15"/>
      <c r="EN74" s="15"/>
      <c r="EO74" s="52"/>
      <c r="EP74" s="119"/>
      <c r="EQ74" s="52"/>
      <c r="ER74" s="119"/>
      <c r="ES74" s="119"/>
      <c r="ET74" s="52"/>
      <c r="EU74" s="15"/>
      <c r="EV74" s="2"/>
      <c r="EW74" s="15"/>
      <c r="EX74" s="15"/>
      <c r="EY74" s="15"/>
      <c r="EZ74" s="52"/>
      <c r="FA74" s="119"/>
      <c r="FB74" s="52"/>
      <c r="FC74" s="119"/>
      <c r="FD74" s="119"/>
      <c r="FE74" s="52"/>
      <c r="FF74" s="15"/>
      <c r="FG74" s="2"/>
      <c r="FH74" s="15"/>
      <c r="FI74" s="15"/>
      <c r="FJ74" s="15"/>
      <c r="FK74" s="52"/>
      <c r="FL74" s="119"/>
      <c r="FM74" s="52"/>
      <c r="FN74" s="119"/>
      <c r="FO74" s="119"/>
      <c r="FP74" s="52"/>
      <c r="FQ74" s="15"/>
      <c r="FR74" s="2"/>
      <c r="FS74" s="15"/>
      <c r="FT74" s="15"/>
      <c r="FU74" s="15"/>
      <c r="FV74" s="52"/>
      <c r="FW74" s="119"/>
      <c r="FX74" s="52"/>
      <c r="FY74" s="119"/>
      <c r="FZ74" s="119"/>
      <c r="GA74" s="57"/>
      <c r="GB74" s="15"/>
      <c r="GC74" s="2"/>
      <c r="GD74" s="119"/>
      <c r="GE74" s="2"/>
      <c r="GF74" s="15"/>
      <c r="GG74" s="144"/>
      <c r="GH74" s="144"/>
      <c r="GI74" s="144"/>
      <c r="GJ74" s="144"/>
      <c r="GK74" s="144"/>
      <c r="GL74" s="144"/>
      <c r="GM74" s="144"/>
      <c r="GN74" s="144"/>
      <c r="GO74" s="144"/>
      <c r="GP74" s="144"/>
      <c r="GQ74" s="144"/>
      <c r="GR74" s="144"/>
      <c r="GS74" s="144"/>
      <c r="GT74" s="144"/>
      <c r="GU74" s="144"/>
      <c r="GV74" s="144"/>
      <c r="GW74" s="144"/>
      <c r="GX74" s="144"/>
      <c r="GY74" s="144"/>
      <c r="GZ74" s="144"/>
      <c r="HA74" s="144"/>
      <c r="HB74" s="144"/>
      <c r="HC74" s="144"/>
      <c r="HD74" s="144"/>
      <c r="HE74" s="144"/>
      <c r="HF74" s="144"/>
      <c r="HG74" s="144"/>
      <c r="HH74" s="144"/>
      <c r="HI74" s="144"/>
      <c r="HJ74" s="144"/>
      <c r="HK74" s="144"/>
      <c r="HL74" s="144"/>
      <c r="HM74" s="144"/>
      <c r="HN74" s="144"/>
      <c r="HO74" s="144"/>
      <c r="HP74" s="144"/>
      <c r="HQ74" s="144"/>
      <c r="HR74" s="144"/>
      <c r="HS74" s="144"/>
      <c r="HT74" s="144"/>
      <c r="HU74" s="144"/>
      <c r="HV74" s="144"/>
      <c r="HW74" s="144"/>
      <c r="HX74" s="144"/>
      <c r="HY74" s="144"/>
      <c r="HZ74" s="144"/>
      <c r="IA74" s="144"/>
      <c r="IB74" s="144"/>
      <c r="IC74" s="144"/>
      <c r="ID74" s="144"/>
      <c r="IE74" s="144"/>
      <c r="IF74" s="144"/>
      <c r="IG74" s="144"/>
      <c r="IH74" s="144"/>
      <c r="II74" s="144"/>
      <c r="IJ74" s="144"/>
      <c r="IK74" s="144"/>
      <c r="IL74" s="144"/>
      <c r="IM74" s="144"/>
      <c r="IN74" s="144"/>
      <c r="IO74" s="144"/>
      <c r="IP74" s="144"/>
      <c r="IQ74" s="144"/>
      <c r="IR74" s="144"/>
      <c r="IS74" s="144"/>
      <c r="IT74" s="144"/>
      <c r="IU74" s="144"/>
      <c r="IV74" s="144"/>
      <c r="IW74" s="144"/>
      <c r="IX74" s="144"/>
      <c r="IY74" s="144"/>
      <c r="IZ74" s="144"/>
      <c r="JA74" s="144"/>
      <c r="JB74" s="144"/>
      <c r="JC74" s="144"/>
    </row>
    <row r="75" spans="1:263" s="286" customFormat="1" ht="18.95" hidden="1" customHeight="1" collapsed="1">
      <c r="A75" s="353" t="str">
        <f>CONCATENATE(B75,"_",C75,IF(D75="EUR","","_USD"))</f>
        <v>*_SPG510_GII10001</v>
      </c>
      <c r="B75" s="354" t="str">
        <f>IF($H75="PG Total","*_SPG510",IF($H75="MgmtAdj.","RNS_SPG510",CONCATENATE($H75,"_SPG510")))</f>
        <v>*_SPG510</v>
      </c>
      <c r="C75" s="354" t="s">
        <v>81</v>
      </c>
      <c r="D75" s="354" t="s">
        <v>20</v>
      </c>
      <c r="E75" s="20"/>
      <c r="F75" s="436"/>
      <c r="G75" s="119"/>
      <c r="H75" s="455" t="s">
        <v>73</v>
      </c>
      <c r="I75" s="456"/>
      <c r="J75" s="281"/>
      <c r="K75" s="281"/>
      <c r="L75" s="287"/>
      <c r="M75" s="282"/>
      <c r="N75" s="288"/>
      <c r="O75" s="282"/>
      <c r="P75" s="288"/>
      <c r="Q75" s="282"/>
      <c r="R75" s="288"/>
      <c r="S75" s="282"/>
      <c r="T75" s="288"/>
      <c r="U75" s="282"/>
      <c r="V75" s="288"/>
      <c r="W75" s="161"/>
      <c r="X75" s="288"/>
      <c r="Y75" s="282"/>
      <c r="Z75" s="288"/>
      <c r="AA75" s="282"/>
      <c r="AB75" s="288"/>
      <c r="AC75" s="282"/>
      <c r="AD75" s="288"/>
      <c r="AE75" s="282"/>
      <c r="AF75" s="288"/>
      <c r="AG75" s="161"/>
      <c r="AH75" s="289"/>
      <c r="AI75" s="282"/>
      <c r="AJ75" s="289"/>
      <c r="AK75" s="282"/>
      <c r="AL75" s="289"/>
      <c r="AM75" s="282"/>
      <c r="AN75" s="289"/>
      <c r="AO75" s="282"/>
      <c r="AP75" s="289"/>
      <c r="AQ75" s="161"/>
      <c r="AR75" s="289"/>
      <c r="AS75" s="282"/>
      <c r="AT75" s="289"/>
      <c r="AU75" s="282"/>
      <c r="AV75" s="289"/>
      <c r="AW75" s="282"/>
      <c r="AX75" s="289"/>
      <c r="AY75" s="282"/>
      <c r="AZ75" s="289"/>
      <c r="BA75" s="161"/>
      <c r="BB75" s="289"/>
      <c r="BC75" s="282"/>
      <c r="BD75" s="289"/>
      <c r="BE75" s="282"/>
      <c r="BF75" s="289"/>
      <c r="BG75" s="282"/>
      <c r="BH75" s="289"/>
      <c r="BI75" s="282"/>
      <c r="BJ75" s="289"/>
      <c r="BK75" s="161"/>
      <c r="BL75" s="305">
        <f>BL53+BL57+BL61+BL64+BL67+BL70+BL73</f>
        <v>0</v>
      </c>
      <c r="BM75" s="305"/>
      <c r="BN75" s="161"/>
      <c r="BO75" s="328">
        <f t="shared" ref="BO75" si="41">SUM(BL75:BM75)</f>
        <v>0</v>
      </c>
      <c r="BP75" s="161"/>
      <c r="BQ75" s="109">
        <f>EP75</f>
        <v>0</v>
      </c>
      <c r="BR75" s="109">
        <f>DN75</f>
        <v>0</v>
      </c>
      <c r="BS75" s="161"/>
      <c r="BT75" s="131"/>
      <c r="BU75" s="282"/>
      <c r="BV75" s="305">
        <f>BV53+BV57+BV61+BV64+BV67+BV70+BV73</f>
        <v>0</v>
      </c>
      <c r="BW75" s="305">
        <f>BW53+BW57+BW61+BW64+BW67+BW70+BW73</f>
        <v>0</v>
      </c>
      <c r="BX75" s="305"/>
      <c r="BY75" s="161"/>
      <c r="BZ75" s="328">
        <f>SUM(BV75:BX75)</f>
        <v>0</v>
      </c>
      <c r="CA75" s="161"/>
      <c r="CB75" s="109">
        <f>FA75</f>
        <v>0</v>
      </c>
      <c r="CC75" s="109">
        <f>DT75</f>
        <v>0</v>
      </c>
      <c r="CD75" s="161"/>
      <c r="CE75" s="131"/>
      <c r="CF75" s="282"/>
      <c r="CG75" s="305">
        <f>CG53+CG57+CG61+CG64+CG67+CG70+CG73</f>
        <v>0</v>
      </c>
      <c r="CH75" s="305">
        <f>CH53+CH57+CH61+CH64+CH67+CH70+CH73</f>
        <v>0</v>
      </c>
      <c r="CI75" s="305"/>
      <c r="CJ75" s="161"/>
      <c r="CK75" s="328">
        <f>SUM(CG75:CI75)</f>
        <v>0</v>
      </c>
      <c r="CL75" s="161"/>
      <c r="CM75" s="109">
        <f>FL75</f>
        <v>0</v>
      </c>
      <c r="CN75" s="109">
        <f>DZ75</f>
        <v>0</v>
      </c>
      <c r="CO75" s="161"/>
      <c r="CP75" s="131"/>
      <c r="CQ75" s="282"/>
      <c r="CR75" s="305">
        <f>CR53+CR57+CR61+CR64+CR67+CR70+CR73</f>
        <v>0</v>
      </c>
      <c r="CS75" s="305"/>
      <c r="CT75" s="305"/>
      <c r="CU75" s="161"/>
      <c r="CV75" s="328">
        <f>SUM(CR75:CT75)</f>
        <v>0</v>
      </c>
      <c r="CW75" s="161"/>
      <c r="CX75" s="109">
        <f>FW75</f>
        <v>0</v>
      </c>
      <c r="CY75" s="109">
        <f>EF75</f>
        <v>0</v>
      </c>
      <c r="CZ75" s="62"/>
      <c r="DA75" s="131"/>
      <c r="DB75" s="282"/>
      <c r="DC75" s="328">
        <f>BO75+CV75+CK75+BZ75</f>
        <v>0</v>
      </c>
      <c r="DD75" s="161"/>
      <c r="DE75" s="109">
        <f>GD75</f>
        <v>0</v>
      </c>
      <c r="DF75" s="109">
        <f>EH75</f>
        <v>0</v>
      </c>
      <c r="DG75" s="282"/>
      <c r="DH75" s="131">
        <f>BT75+CE75+CP75+DA75</f>
        <v>0</v>
      </c>
      <c r="DI75" s="161"/>
      <c r="DJ75" s="161"/>
      <c r="DK75" s="283">
        <f>BL75-EM75</f>
        <v>0</v>
      </c>
      <c r="DL75" s="283">
        <f>BM75-EN75</f>
        <v>0</v>
      </c>
      <c r="DM75" s="277"/>
      <c r="DN75" s="226">
        <f>BO75-EP75</f>
        <v>0</v>
      </c>
      <c r="DO75" s="277"/>
      <c r="DP75" s="283">
        <f>BV75-EW75</f>
        <v>0</v>
      </c>
      <c r="DQ75" s="283">
        <f>BW75-EX75</f>
        <v>0</v>
      </c>
      <c r="DR75" s="283">
        <f>BX75-EY75</f>
        <v>0</v>
      </c>
      <c r="DS75" s="277"/>
      <c r="DT75" s="226">
        <f>BZ75-FA75</f>
        <v>0</v>
      </c>
      <c r="DU75" s="277"/>
      <c r="DV75" s="283">
        <f>CG75-FH75</f>
        <v>0</v>
      </c>
      <c r="DW75" s="283">
        <f>CH75-FI75</f>
        <v>0</v>
      </c>
      <c r="DX75" s="283">
        <f>CI75-FJ75</f>
        <v>0</v>
      </c>
      <c r="DY75" s="277"/>
      <c r="DZ75" s="226">
        <f>CK75-FL75</f>
        <v>0</v>
      </c>
      <c r="EA75" s="277"/>
      <c r="EB75" s="283">
        <f>CR75-FS75</f>
        <v>0</v>
      </c>
      <c r="EC75" s="283">
        <f>CS75-FT75</f>
        <v>0</v>
      </c>
      <c r="ED75" s="283">
        <f>CT75-FU75</f>
        <v>0</v>
      </c>
      <c r="EE75" s="277"/>
      <c r="EF75" s="226">
        <f>CV75-FW75</f>
        <v>0</v>
      </c>
      <c r="EG75" s="277"/>
      <c r="EH75" s="226">
        <f>DC75-GD75</f>
        <v>0</v>
      </c>
      <c r="EI75" s="161"/>
      <c r="EJ75" s="161"/>
      <c r="EK75" s="284"/>
      <c r="EL75" s="34"/>
      <c r="EM75" s="306">
        <v>0</v>
      </c>
      <c r="EN75" s="306">
        <v>0</v>
      </c>
      <c r="EO75" s="161"/>
      <c r="EP75" s="103">
        <v>0</v>
      </c>
      <c r="EQ75" s="161"/>
      <c r="ER75" s="109">
        <v>0</v>
      </c>
      <c r="ES75" s="109">
        <v>0</v>
      </c>
      <c r="ET75" s="161"/>
      <c r="EU75" s="288"/>
      <c r="EV75" s="282"/>
      <c r="EW75" s="306">
        <v>0</v>
      </c>
      <c r="EX75" s="306">
        <v>0</v>
      </c>
      <c r="EY75" s="306">
        <v>0</v>
      </c>
      <c r="EZ75" s="161"/>
      <c r="FA75" s="103">
        <v>0</v>
      </c>
      <c r="FB75" s="161"/>
      <c r="FC75" s="109">
        <v>0</v>
      </c>
      <c r="FD75" s="109">
        <v>0</v>
      </c>
      <c r="FE75" s="161"/>
      <c r="FF75" s="288"/>
      <c r="FG75" s="282"/>
      <c r="FH75" s="305">
        <v>0</v>
      </c>
      <c r="FI75" s="305">
        <v>0</v>
      </c>
      <c r="FJ75" s="305">
        <v>0</v>
      </c>
      <c r="FK75" s="161"/>
      <c r="FL75" s="103">
        <v>0</v>
      </c>
      <c r="FM75" s="161"/>
      <c r="FN75" s="109">
        <v>0</v>
      </c>
      <c r="FO75" s="109">
        <v>0</v>
      </c>
      <c r="FP75" s="161"/>
      <c r="FQ75" s="288"/>
      <c r="FR75" s="282"/>
      <c r="FS75" s="305">
        <v>0</v>
      </c>
      <c r="FT75" s="305">
        <v>0</v>
      </c>
      <c r="FU75" s="305">
        <v>0</v>
      </c>
      <c r="FV75" s="161"/>
      <c r="FW75" s="103">
        <v>0</v>
      </c>
      <c r="FX75" s="161"/>
      <c r="FY75" s="109">
        <v>0</v>
      </c>
      <c r="FZ75" s="109">
        <v>0</v>
      </c>
      <c r="GA75" s="62"/>
      <c r="GB75" s="288"/>
      <c r="GC75" s="282"/>
      <c r="GD75" s="103">
        <v>0</v>
      </c>
      <c r="GE75" s="282"/>
      <c r="GF75" s="288">
        <v>0</v>
      </c>
      <c r="GG75" s="285">
        <v>0</v>
      </c>
      <c r="GH75" s="285"/>
      <c r="GI75" s="285"/>
      <c r="GJ75" s="285"/>
      <c r="GK75" s="285"/>
      <c r="GL75" s="285"/>
      <c r="GM75" s="285"/>
      <c r="GN75" s="285"/>
      <c r="GO75" s="285"/>
      <c r="GP75" s="285"/>
      <c r="GQ75" s="285"/>
      <c r="GR75" s="285"/>
      <c r="GS75" s="285"/>
      <c r="GT75" s="285"/>
      <c r="GU75" s="285"/>
      <c r="GV75" s="285"/>
      <c r="GW75" s="285"/>
      <c r="GX75" s="285"/>
      <c r="GY75" s="285"/>
      <c r="GZ75" s="285"/>
      <c r="HA75" s="285"/>
      <c r="HB75" s="285"/>
      <c r="HC75" s="285"/>
      <c r="HD75" s="285"/>
      <c r="HE75" s="285"/>
      <c r="HF75" s="285"/>
      <c r="HG75" s="285"/>
      <c r="HH75" s="285"/>
      <c r="HI75" s="285"/>
      <c r="HJ75" s="285"/>
      <c r="HK75" s="285"/>
      <c r="HL75" s="285"/>
      <c r="HM75" s="285"/>
      <c r="HN75" s="285"/>
      <c r="HO75" s="285"/>
      <c r="HP75" s="285"/>
      <c r="HQ75" s="285"/>
      <c r="HR75" s="285"/>
      <c r="HS75" s="285"/>
      <c r="HT75" s="285"/>
      <c r="HU75" s="285"/>
      <c r="HV75" s="285"/>
      <c r="HW75" s="285"/>
      <c r="HX75" s="285"/>
      <c r="HY75" s="285"/>
      <c r="HZ75" s="285"/>
      <c r="IA75" s="285"/>
      <c r="IB75" s="285"/>
      <c r="IC75" s="285"/>
      <c r="ID75" s="285"/>
      <c r="IE75" s="285"/>
      <c r="IF75" s="285"/>
      <c r="IG75" s="285"/>
      <c r="IH75" s="285"/>
      <c r="II75" s="285"/>
      <c r="IJ75" s="285"/>
      <c r="IK75" s="285"/>
      <c r="IL75" s="285"/>
      <c r="IM75" s="285"/>
      <c r="IN75" s="285"/>
      <c r="IO75" s="285"/>
      <c r="IP75" s="285"/>
      <c r="IQ75" s="285"/>
      <c r="IR75" s="285"/>
      <c r="IS75" s="285"/>
      <c r="IT75" s="285"/>
      <c r="IU75" s="285"/>
      <c r="IV75" s="285"/>
      <c r="IW75" s="285"/>
      <c r="IX75" s="285"/>
      <c r="IY75" s="285"/>
      <c r="IZ75" s="285"/>
      <c r="JA75" s="285"/>
      <c r="JB75" s="285"/>
      <c r="JC75" s="285"/>
    </row>
    <row r="76" spans="1:263" s="190" customFormat="1" ht="18.95" hidden="1" customHeight="1" thickBot="1">
      <c r="A76" s="353" t="str">
        <f>CONCATENATE(B76,"_",C76,IF(D76="EUR","","_USD"))</f>
        <v>*_SPG510_GII10001_Margin</v>
      </c>
      <c r="B76" s="354" t="str">
        <f>IF($H75="PG Total","*_SPG510",IF($H75="MgmtAdj.","RNS_SPG510",CONCATENATE($H75,"_SPG510")))</f>
        <v>*_SPG510</v>
      </c>
      <c r="C76" s="354" t="s">
        <v>82</v>
      </c>
      <c r="D76" s="354" t="s">
        <v>20</v>
      </c>
      <c r="E76" s="184"/>
      <c r="F76" s="436"/>
      <c r="G76" s="307"/>
      <c r="H76" s="412"/>
      <c r="I76" s="403" t="s">
        <v>77</v>
      </c>
      <c r="J76" s="308"/>
      <c r="K76" s="308"/>
      <c r="L76" s="309"/>
      <c r="M76" s="154"/>
      <c r="N76" s="310"/>
      <c r="O76" s="311"/>
      <c r="P76" s="310"/>
      <c r="Q76" s="311"/>
      <c r="R76" s="310"/>
      <c r="S76" s="311"/>
      <c r="T76" s="310"/>
      <c r="U76" s="311"/>
      <c r="V76" s="310"/>
      <c r="W76" s="155"/>
      <c r="X76" s="310"/>
      <c r="Y76" s="311"/>
      <c r="Z76" s="310"/>
      <c r="AA76" s="311"/>
      <c r="AB76" s="310"/>
      <c r="AC76" s="311"/>
      <c r="AD76" s="310"/>
      <c r="AE76" s="311"/>
      <c r="AF76" s="310"/>
      <c r="AG76" s="155"/>
      <c r="AH76" s="312"/>
      <c r="AI76" s="154"/>
      <c r="AJ76" s="312"/>
      <c r="AK76" s="154"/>
      <c r="AL76" s="312"/>
      <c r="AM76" s="154"/>
      <c r="AN76" s="312"/>
      <c r="AO76" s="154"/>
      <c r="AP76" s="312"/>
      <c r="AQ76" s="155"/>
      <c r="AR76" s="312"/>
      <c r="AS76" s="251"/>
      <c r="AT76" s="312"/>
      <c r="AU76" s="154"/>
      <c r="AV76" s="312"/>
      <c r="AW76" s="154"/>
      <c r="AX76" s="312"/>
      <c r="AY76" s="154"/>
      <c r="AZ76" s="312"/>
      <c r="BA76" s="155"/>
      <c r="BB76" s="312"/>
      <c r="BC76" s="315"/>
      <c r="BD76" s="312"/>
      <c r="BE76" s="154"/>
      <c r="BF76" s="312"/>
      <c r="BG76" s="154"/>
      <c r="BH76" s="312"/>
      <c r="BI76" s="154"/>
      <c r="BJ76" s="312"/>
      <c r="BK76" s="155"/>
      <c r="BL76" s="413" t="str">
        <f>IF(ISERROR(BL75/BL47),"-",BL75/BL47)</f>
        <v>-</v>
      </c>
      <c r="BM76" s="413"/>
      <c r="BN76" s="155"/>
      <c r="BO76" s="327" t="str">
        <f>IF(ISERROR(BO75/BO47),"-",BO75/BO47)</f>
        <v>-</v>
      </c>
      <c r="BP76" s="155"/>
      <c r="BQ76" s="259"/>
      <c r="BR76" s="262"/>
      <c r="BS76" s="155"/>
      <c r="BT76" s="158"/>
      <c r="BU76" s="154"/>
      <c r="BV76" s="413" t="str">
        <f>IF(ISERROR(BV75/BV47),"-",BV75/BV47)</f>
        <v>-</v>
      </c>
      <c r="BW76" s="413" t="str">
        <f>IF(ISERROR(BW75/BW47),"-",BW75/BW47)</f>
        <v>-</v>
      </c>
      <c r="BX76" s="413"/>
      <c r="BY76" s="155"/>
      <c r="BZ76" s="327" t="str">
        <f>IF(ISERROR(BZ75/BZ47),"-",BZ75/BZ47)</f>
        <v>-</v>
      </c>
      <c r="CA76" s="155"/>
      <c r="CB76" s="259"/>
      <c r="CC76" s="262"/>
      <c r="CD76" s="155"/>
      <c r="CE76" s="158"/>
      <c r="CF76" s="154"/>
      <c r="CG76" s="413" t="str">
        <f>IF(ISERROR(CG75/CG47),"-",CG75/CG47)</f>
        <v>-</v>
      </c>
      <c r="CH76" s="413" t="str">
        <f>IF(ISERROR(CH75/CH47),"-",CH75/CH47)</f>
        <v>-</v>
      </c>
      <c r="CI76" s="413"/>
      <c r="CJ76" s="155"/>
      <c r="CK76" s="327" t="str">
        <f>IF(ISERROR(CK75/CK47),"-",CK75/CK47)</f>
        <v>-</v>
      </c>
      <c r="CL76" s="155"/>
      <c r="CM76" s="259"/>
      <c r="CN76" s="262"/>
      <c r="CO76" s="155"/>
      <c r="CP76" s="158"/>
      <c r="CQ76" s="154"/>
      <c r="CR76" s="413" t="str">
        <f>IF(ISERROR(CR75/CR47),"-",CR75/CR47)</f>
        <v>-</v>
      </c>
      <c r="CS76" s="413"/>
      <c r="CT76" s="413"/>
      <c r="CU76" s="155"/>
      <c r="CV76" s="327" t="str">
        <f>IF(ISERROR(CV75/CV47),"-",CV75/CV47)</f>
        <v>-</v>
      </c>
      <c r="CW76" s="155"/>
      <c r="CX76" s="259"/>
      <c r="CY76" s="262"/>
      <c r="CZ76" s="155"/>
      <c r="DA76" s="158"/>
      <c r="DB76" s="154"/>
      <c r="DC76" s="327" t="str">
        <f>IF(ISERROR(DC75/DC47),"-",DC75/DC47)</f>
        <v>-</v>
      </c>
      <c r="DD76" s="155"/>
      <c r="DE76" s="259"/>
      <c r="DF76" s="262"/>
      <c r="DG76" s="154"/>
      <c r="DH76" s="158" t="str">
        <f>IF(ISERROR(DH75/DH47),"-",DH75/DH47)</f>
        <v>-</v>
      </c>
      <c r="DI76" s="155"/>
      <c r="DJ76" s="136"/>
      <c r="DK76" s="255"/>
      <c r="DL76" s="255"/>
      <c r="DM76" s="136"/>
      <c r="DN76" s="256"/>
      <c r="DO76" s="136"/>
      <c r="DP76" s="255"/>
      <c r="DQ76" s="255"/>
      <c r="DR76" s="255"/>
      <c r="DS76" s="136"/>
      <c r="DT76" s="256"/>
      <c r="DU76" s="136"/>
      <c r="DV76" s="255"/>
      <c r="DW76" s="255"/>
      <c r="DX76" s="255"/>
      <c r="DY76" s="136"/>
      <c r="DZ76" s="256"/>
      <c r="EA76" s="136"/>
      <c r="EB76" s="255"/>
      <c r="EC76" s="255"/>
      <c r="ED76" s="255"/>
      <c r="EE76" s="136"/>
      <c r="EF76" s="256"/>
      <c r="EG76" s="136"/>
      <c r="EH76" s="256"/>
      <c r="EI76" s="136"/>
      <c r="EJ76" s="136"/>
      <c r="EK76" s="112"/>
      <c r="EL76" s="40"/>
      <c r="EM76" s="182" t="s">
        <v>28</v>
      </c>
      <c r="EN76" s="182" t="s">
        <v>28</v>
      </c>
      <c r="EO76" s="155"/>
      <c r="EP76" s="218" t="s">
        <v>28</v>
      </c>
      <c r="EQ76" s="155"/>
      <c r="ER76" s="219"/>
      <c r="ES76" s="219"/>
      <c r="ET76" s="155"/>
      <c r="EU76" s="224"/>
      <c r="EV76" s="154"/>
      <c r="EW76" s="183" t="s">
        <v>28</v>
      </c>
      <c r="EX76" s="183" t="s">
        <v>28</v>
      </c>
      <c r="EY76" s="183" t="s">
        <v>28</v>
      </c>
      <c r="EZ76" s="155"/>
      <c r="FA76" s="218" t="s">
        <v>28</v>
      </c>
      <c r="FB76" s="155"/>
      <c r="FC76" s="219"/>
      <c r="FD76" s="219"/>
      <c r="FE76" s="155"/>
      <c r="FF76" s="217"/>
      <c r="FG76" s="154"/>
      <c r="FH76" s="220" t="s">
        <v>28</v>
      </c>
      <c r="FI76" s="220" t="s">
        <v>28</v>
      </c>
      <c r="FJ76" s="220" t="s">
        <v>28</v>
      </c>
      <c r="FK76" s="155"/>
      <c r="FL76" s="218" t="s">
        <v>28</v>
      </c>
      <c r="FM76" s="155"/>
      <c r="FN76" s="219"/>
      <c r="FO76" s="219"/>
      <c r="FP76" s="155"/>
      <c r="FQ76" s="224"/>
      <c r="FR76" s="154"/>
      <c r="FS76" s="220" t="s">
        <v>28</v>
      </c>
      <c r="FT76" s="220" t="s">
        <v>28</v>
      </c>
      <c r="FU76" s="220" t="s">
        <v>28</v>
      </c>
      <c r="FV76" s="155"/>
      <c r="FW76" s="218" t="s">
        <v>28</v>
      </c>
      <c r="FX76" s="155"/>
      <c r="FY76" s="219"/>
      <c r="FZ76" s="219"/>
      <c r="GA76" s="155"/>
      <c r="GB76" s="217"/>
      <c r="GC76" s="154"/>
      <c r="GD76" s="218" t="s">
        <v>28</v>
      </c>
      <c r="GE76" s="154"/>
      <c r="GF76" s="224"/>
      <c r="GG76" s="189"/>
      <c r="GH76" s="189"/>
      <c r="GI76" s="189"/>
      <c r="GJ76" s="189"/>
      <c r="GK76" s="189"/>
      <c r="GL76" s="189"/>
      <c r="GM76" s="189"/>
      <c r="GN76" s="189"/>
      <c r="GO76" s="189"/>
      <c r="GP76" s="189"/>
      <c r="GQ76" s="189"/>
      <c r="GR76" s="189"/>
      <c r="GS76" s="189"/>
      <c r="GT76" s="189"/>
      <c r="GU76" s="189"/>
      <c r="GV76" s="189"/>
      <c r="GW76" s="189"/>
      <c r="GX76" s="189"/>
      <c r="GY76" s="189"/>
      <c r="GZ76" s="189"/>
      <c r="HA76" s="189"/>
      <c r="HB76" s="189"/>
      <c r="HC76" s="189"/>
      <c r="HD76" s="189"/>
      <c r="HE76" s="189"/>
      <c r="HF76" s="189"/>
      <c r="HG76" s="189"/>
      <c r="HH76" s="189"/>
      <c r="HI76" s="189"/>
      <c r="HJ76" s="189"/>
      <c r="HK76" s="189"/>
      <c r="HL76" s="189"/>
      <c r="HM76" s="189"/>
      <c r="HN76" s="189"/>
      <c r="HO76" s="189"/>
      <c r="HP76" s="189"/>
      <c r="HQ76" s="189"/>
      <c r="HR76" s="189"/>
      <c r="HS76" s="189"/>
      <c r="HT76" s="189"/>
      <c r="HU76" s="189"/>
      <c r="HV76" s="189"/>
      <c r="HW76" s="189"/>
      <c r="HX76" s="189"/>
      <c r="HY76" s="189"/>
      <c r="HZ76" s="189"/>
      <c r="IA76" s="189"/>
      <c r="IB76" s="189"/>
      <c r="IC76" s="189"/>
      <c r="ID76" s="189"/>
      <c r="IE76" s="189"/>
      <c r="IF76" s="189"/>
      <c r="IG76" s="189"/>
      <c r="IH76" s="189"/>
      <c r="II76" s="189"/>
      <c r="IJ76" s="189"/>
      <c r="IK76" s="189"/>
      <c r="IL76" s="189"/>
      <c r="IM76" s="189"/>
      <c r="IN76" s="189"/>
      <c r="IO76" s="189"/>
      <c r="IP76" s="189"/>
      <c r="IQ76" s="189"/>
      <c r="IR76" s="189"/>
      <c r="IS76" s="189"/>
      <c r="IT76" s="189"/>
      <c r="IU76" s="189"/>
      <c r="IV76" s="189"/>
      <c r="IW76" s="189"/>
      <c r="IX76" s="189"/>
      <c r="IY76" s="189"/>
      <c r="IZ76" s="189"/>
      <c r="JA76" s="189"/>
      <c r="JB76" s="189"/>
      <c r="JC76" s="189"/>
    </row>
    <row r="77" spans="1:263" s="14" customFormat="1" ht="9.9499999999999993" hidden="1" customHeight="1" thickBot="1">
      <c r="A77" s="362"/>
      <c r="B77" s="362"/>
      <c r="C77" s="362"/>
      <c r="D77" s="362"/>
      <c r="E77" s="13"/>
      <c r="F77" s="436"/>
      <c r="G77" s="15"/>
      <c r="H77" s="15"/>
      <c r="I77" s="296"/>
      <c r="J77" s="90"/>
      <c r="K77" s="90"/>
      <c r="L77" s="149"/>
      <c r="M77" s="66"/>
      <c r="N77" s="150"/>
      <c r="O77" s="66"/>
      <c r="P77" s="150"/>
      <c r="Q77" s="66"/>
      <c r="R77" s="150"/>
      <c r="S77" s="66"/>
      <c r="T77" s="150"/>
      <c r="U77" s="66"/>
      <c r="V77" s="150"/>
      <c r="W77" s="66"/>
      <c r="X77" s="150"/>
      <c r="Y77" s="66"/>
      <c r="Z77" s="150"/>
      <c r="AA77" s="66"/>
      <c r="AB77" s="150"/>
      <c r="AC77" s="66"/>
      <c r="AD77" s="150"/>
      <c r="AE77" s="66"/>
      <c r="AF77" s="150"/>
      <c r="AG77" s="66"/>
      <c r="AH77" s="91"/>
      <c r="AI77" s="66"/>
      <c r="AJ77" s="91"/>
      <c r="AK77" s="66"/>
      <c r="AL77" s="91"/>
      <c r="AM77" s="66"/>
      <c r="AN77" s="91"/>
      <c r="AO77" s="66"/>
      <c r="AP77" s="91"/>
      <c r="AQ77" s="66"/>
      <c r="AR77" s="91"/>
      <c r="AS77" s="66"/>
      <c r="AT77" s="91"/>
      <c r="AU77" s="66"/>
      <c r="AV77" s="91"/>
      <c r="AW77" s="66"/>
      <c r="AX77" s="91"/>
      <c r="AY77" s="66"/>
      <c r="AZ77" s="91"/>
      <c r="BA77" s="66"/>
      <c r="BB77" s="91"/>
      <c r="BC77" s="66"/>
      <c r="BD77" s="91"/>
      <c r="BE77" s="66"/>
      <c r="BF77" s="91"/>
      <c r="BG77" s="66"/>
      <c r="BH77" s="91"/>
      <c r="BI77" s="66"/>
      <c r="BJ77" s="91"/>
      <c r="BK77" s="66"/>
      <c r="BL77" s="98"/>
      <c r="BM77" s="98"/>
      <c r="BN77" s="93"/>
      <c r="BO77" s="87"/>
      <c r="BP77" s="97"/>
      <c r="BQ77" s="87"/>
      <c r="BR77" s="87"/>
      <c r="BS77" s="93"/>
      <c r="BT77" s="150"/>
      <c r="BU77" s="66"/>
      <c r="BV77" s="98"/>
      <c r="BW77" s="98"/>
      <c r="BX77" s="98"/>
      <c r="BY77" s="93"/>
      <c r="BZ77" s="96"/>
      <c r="CA77" s="97"/>
      <c r="CB77" s="87"/>
      <c r="CC77" s="87"/>
      <c r="CD77" s="97"/>
      <c r="CE77" s="150"/>
      <c r="CF77" s="66"/>
      <c r="CG77" s="98"/>
      <c r="CH77" s="95"/>
      <c r="CI77" s="99"/>
      <c r="CJ77" s="97"/>
      <c r="CK77" s="87"/>
      <c r="CL77" s="97"/>
      <c r="CM77" s="87"/>
      <c r="CN77" s="87"/>
      <c r="CO77" s="97"/>
      <c r="CP77" s="150"/>
      <c r="CQ77" s="66"/>
      <c r="CR77" s="95"/>
      <c r="CS77" s="94"/>
      <c r="CT77" s="100"/>
      <c r="CU77" s="97"/>
      <c r="CV77" s="87"/>
      <c r="CW77" s="97"/>
      <c r="CX77" s="87"/>
      <c r="CY77" s="87"/>
      <c r="CZ77" s="91"/>
      <c r="DA77" s="150"/>
      <c r="DB77" s="66"/>
      <c r="DC77" s="87"/>
      <c r="DD77" s="97"/>
      <c r="DE77" s="87"/>
      <c r="DF77" s="87"/>
      <c r="DG77" s="66"/>
      <c r="DH77" s="150"/>
      <c r="DI77" s="68"/>
      <c r="DJ77" s="136"/>
      <c r="DK77" s="136"/>
      <c r="DL77" s="136"/>
      <c r="DM77" s="136"/>
      <c r="DN77" s="136"/>
      <c r="DO77" s="136"/>
      <c r="DP77" s="136"/>
      <c r="DQ77" s="136"/>
      <c r="DR77" s="136"/>
      <c r="DS77" s="136"/>
      <c r="DT77" s="136"/>
      <c r="DU77" s="136"/>
      <c r="DV77" s="136"/>
      <c r="DW77" s="136"/>
      <c r="DX77" s="136"/>
      <c r="DY77" s="136"/>
      <c r="DZ77" s="136"/>
      <c r="EA77" s="136"/>
      <c r="EB77" s="136"/>
      <c r="EC77" s="136"/>
      <c r="ED77" s="136"/>
      <c r="EE77" s="136"/>
      <c r="EF77" s="136"/>
      <c r="EG77" s="136"/>
      <c r="EH77" s="136"/>
      <c r="EI77" s="136"/>
      <c r="EJ77" s="136"/>
      <c r="EK77" s="83"/>
      <c r="EL77" s="4"/>
      <c r="EM77" s="86"/>
      <c r="EN77" s="92"/>
      <c r="EO77" s="93"/>
      <c r="EP77" s="87"/>
      <c r="EQ77" s="97"/>
      <c r="ER77" s="87"/>
      <c r="ES77" s="87"/>
      <c r="ET77" s="93"/>
      <c r="EU77" s="150"/>
      <c r="EV77" s="66"/>
      <c r="EW77" s="87"/>
      <c r="EX77" s="94"/>
      <c r="EY77" s="95"/>
      <c r="EZ77" s="93"/>
      <c r="FA77" s="96"/>
      <c r="FB77" s="97"/>
      <c r="FC77" s="87"/>
      <c r="FD77" s="87"/>
      <c r="FE77" s="97"/>
      <c r="FF77" s="150"/>
      <c r="FG77" s="66"/>
      <c r="FH77" s="98"/>
      <c r="FI77" s="95"/>
      <c r="FJ77" s="99"/>
      <c r="FK77" s="97"/>
      <c r="FL77" s="87"/>
      <c r="FM77" s="97"/>
      <c r="FN77" s="87"/>
      <c r="FO77" s="87"/>
      <c r="FP77" s="97"/>
      <c r="FQ77" s="150"/>
      <c r="FR77" s="66"/>
      <c r="FS77" s="95"/>
      <c r="FT77" s="94"/>
      <c r="FU77" s="100"/>
      <c r="FV77" s="97"/>
      <c r="FW77" s="87"/>
      <c r="FX77" s="97"/>
      <c r="FY77" s="87"/>
      <c r="FZ77" s="87"/>
      <c r="GA77" s="91"/>
      <c r="GB77" s="150"/>
      <c r="GC77" s="66"/>
      <c r="GD77" s="87"/>
      <c r="GE77" s="66"/>
      <c r="GF77" s="150"/>
      <c r="GG77" s="144"/>
      <c r="GH77" s="144"/>
      <c r="GI77" s="144"/>
      <c r="GJ77" s="144"/>
      <c r="GK77" s="144"/>
      <c r="GL77" s="144"/>
      <c r="GM77" s="144"/>
      <c r="GN77" s="144"/>
      <c r="GO77" s="144"/>
      <c r="GP77" s="144"/>
      <c r="GQ77" s="144"/>
      <c r="GR77" s="144"/>
      <c r="GS77" s="144"/>
      <c r="GT77" s="144"/>
      <c r="GU77" s="144"/>
      <c r="GV77" s="144"/>
      <c r="GW77" s="144"/>
      <c r="GX77" s="144"/>
      <c r="GY77" s="144"/>
      <c r="GZ77" s="144"/>
      <c r="HA77" s="144"/>
      <c r="HB77" s="144"/>
      <c r="HC77" s="144"/>
      <c r="HD77" s="144"/>
      <c r="HE77" s="144"/>
      <c r="HF77" s="144"/>
      <c r="HG77" s="144"/>
      <c r="HH77" s="144"/>
      <c r="HI77" s="144"/>
      <c r="HJ77" s="144"/>
      <c r="HK77" s="144"/>
      <c r="HL77" s="144"/>
      <c r="HM77" s="144"/>
      <c r="HN77" s="144"/>
      <c r="HO77" s="144"/>
      <c r="HP77" s="144"/>
      <c r="HQ77" s="144"/>
      <c r="HR77" s="144"/>
      <c r="HS77" s="144"/>
      <c r="HT77" s="144"/>
      <c r="HU77" s="144"/>
      <c r="HV77" s="144"/>
      <c r="HW77" s="144"/>
      <c r="HX77" s="144"/>
      <c r="HY77" s="144"/>
      <c r="HZ77" s="144"/>
      <c r="IA77" s="144"/>
      <c r="IB77" s="144"/>
      <c r="IC77" s="144"/>
      <c r="ID77" s="144"/>
      <c r="IE77" s="144"/>
      <c r="IF77" s="144"/>
      <c r="IG77" s="144"/>
      <c r="IH77" s="144"/>
      <c r="II77" s="144"/>
      <c r="IJ77" s="144"/>
      <c r="IK77" s="144"/>
      <c r="IL77" s="144"/>
      <c r="IM77" s="144"/>
      <c r="IN77" s="144"/>
      <c r="IO77" s="144"/>
      <c r="IP77" s="144"/>
      <c r="IQ77" s="144"/>
      <c r="IR77" s="144"/>
      <c r="IS77" s="144"/>
      <c r="IT77" s="144"/>
      <c r="IU77" s="144"/>
      <c r="IV77" s="144"/>
      <c r="IW77" s="144"/>
      <c r="IX77" s="144"/>
      <c r="IY77" s="144"/>
      <c r="IZ77" s="144"/>
      <c r="JA77" s="144"/>
      <c r="JB77" s="144"/>
      <c r="JC77" s="144"/>
    </row>
    <row r="78" spans="1:263" s="14" customFormat="1" ht="20.100000000000001" hidden="1" customHeight="1">
      <c r="A78" s="362"/>
      <c r="B78" s="362"/>
      <c r="C78" s="362"/>
      <c r="D78" s="362"/>
      <c r="E78" s="13"/>
      <c r="F78" s="436"/>
      <c r="G78" s="15"/>
      <c r="H78" s="405"/>
      <c r="I78" s="395" t="str">
        <f>$I$27</f>
        <v>PG FC Nov (FOCUS)</v>
      </c>
      <c r="J78" s="78"/>
      <c r="K78" s="78"/>
      <c r="L78" s="80"/>
      <c r="M78" s="2"/>
      <c r="N78" s="85"/>
      <c r="O78" s="2"/>
      <c r="P78" s="85"/>
      <c r="Q78" s="2"/>
      <c r="R78" s="79"/>
      <c r="S78" s="2"/>
      <c r="T78" s="79"/>
      <c r="U78" s="2"/>
      <c r="V78" s="79"/>
      <c r="W78" s="2"/>
      <c r="X78" s="85"/>
      <c r="Y78" s="2"/>
      <c r="Z78" s="85"/>
      <c r="AA78" s="2"/>
      <c r="AB78" s="79"/>
      <c r="AC78" s="2"/>
      <c r="AD78" s="79"/>
      <c r="AE78" s="2"/>
      <c r="AF78" s="79"/>
      <c r="AG78" s="2"/>
      <c r="AH78" s="71"/>
      <c r="AI78" s="2"/>
      <c r="AJ78" s="71"/>
      <c r="AK78" s="2"/>
      <c r="AL78" s="71"/>
      <c r="AM78" s="2"/>
      <c r="AN78" s="71"/>
      <c r="AO78" s="2"/>
      <c r="AP78" s="71"/>
      <c r="AQ78" s="66"/>
      <c r="AR78" s="71"/>
      <c r="AS78" s="2"/>
      <c r="AT78" s="71"/>
      <c r="AU78" s="2"/>
      <c r="AV78" s="71"/>
      <c r="AW78" s="2"/>
      <c r="AX78" s="71"/>
      <c r="AY78" s="2"/>
      <c r="AZ78" s="71"/>
      <c r="BA78" s="66"/>
      <c r="BB78" s="71"/>
      <c r="BC78" s="2"/>
      <c r="BD78" s="71"/>
      <c r="BE78" s="2"/>
      <c r="BF78" s="71"/>
      <c r="BG78" s="2"/>
      <c r="BH78" s="71"/>
      <c r="BI78" s="2"/>
      <c r="BJ78" s="71"/>
      <c r="BK78" s="66"/>
      <c r="BL78" s="88"/>
      <c r="BM78" s="88"/>
      <c r="BN78" s="52"/>
      <c r="BO78" s="131" t="s">
        <v>28</v>
      </c>
      <c r="BP78" s="57"/>
      <c r="BQ78" s="88"/>
      <c r="BR78" s="88"/>
      <c r="BS78" s="82"/>
      <c r="BT78" s="85"/>
      <c r="BU78" s="2"/>
      <c r="BV78" s="88"/>
      <c r="BW78" s="88"/>
      <c r="BX78" s="88"/>
      <c r="BY78" s="82"/>
      <c r="BZ78" s="131" t="s">
        <v>28</v>
      </c>
      <c r="CA78" s="57"/>
      <c r="CB78" s="88"/>
      <c r="CC78" s="88"/>
      <c r="CD78" s="57"/>
      <c r="CE78" s="85"/>
      <c r="CF78" s="2"/>
      <c r="CG78" s="88"/>
      <c r="CH78" s="88"/>
      <c r="CI78" s="88"/>
      <c r="CJ78" s="57"/>
      <c r="CK78" s="131" t="s">
        <v>28</v>
      </c>
      <c r="CL78" s="57"/>
      <c r="CM78" s="88"/>
      <c r="CN78" s="88"/>
      <c r="CO78" s="88"/>
      <c r="CP78" s="79"/>
      <c r="CQ78" s="2"/>
      <c r="CR78" s="88"/>
      <c r="CS78" s="88"/>
      <c r="CT78" s="88"/>
      <c r="CU78" s="57"/>
      <c r="CV78" s="131" t="s">
        <v>28</v>
      </c>
      <c r="CW78" s="57"/>
      <c r="CX78" s="88"/>
      <c r="CY78" s="88"/>
      <c r="CZ78" s="57"/>
      <c r="DA78" s="79"/>
      <c r="DB78" s="2"/>
      <c r="DC78" s="131" t="s">
        <v>28</v>
      </c>
      <c r="DD78" s="57"/>
      <c r="DE78" s="88"/>
      <c r="DF78" s="88"/>
      <c r="DG78" s="2"/>
      <c r="DH78" s="79"/>
      <c r="DI78" s="2"/>
      <c r="DJ78" s="136"/>
      <c r="DK78" s="136"/>
      <c r="DL78" s="136"/>
      <c r="DM78" s="136"/>
      <c r="DN78" s="136"/>
      <c r="DO78" s="136"/>
      <c r="DP78" s="136"/>
      <c r="DQ78" s="136"/>
      <c r="DR78" s="136"/>
      <c r="DS78" s="136"/>
      <c r="DT78" s="136"/>
      <c r="DU78" s="136"/>
      <c r="DV78" s="136"/>
      <c r="DW78" s="136"/>
      <c r="DX78" s="136"/>
      <c r="DY78" s="136"/>
      <c r="DZ78" s="136"/>
      <c r="EA78" s="136"/>
      <c r="EB78" s="136"/>
      <c r="EC78" s="136"/>
      <c r="ED78" s="136"/>
      <c r="EE78" s="136"/>
      <c r="EF78" s="136"/>
      <c r="EG78" s="136"/>
      <c r="EH78" s="136"/>
      <c r="EI78" s="136"/>
      <c r="EJ78" s="136"/>
      <c r="EK78" s="83"/>
      <c r="EL78" s="4"/>
      <c r="EM78" s="86"/>
      <c r="EN78" s="86"/>
      <c r="EO78" s="52"/>
      <c r="EP78" s="131" t="s">
        <v>28</v>
      </c>
      <c r="EQ78" s="57"/>
      <c r="ER78" s="88"/>
      <c r="ES78" s="88"/>
      <c r="ET78" s="82"/>
      <c r="EU78" s="85"/>
      <c r="EV78" s="2"/>
      <c r="EW78" s="87"/>
      <c r="EX78" s="88"/>
      <c r="EY78" s="88"/>
      <c r="EZ78" s="82"/>
      <c r="FA78" s="131" t="s">
        <v>28</v>
      </c>
      <c r="FB78" s="57"/>
      <c r="FC78" s="88"/>
      <c r="FD78" s="88"/>
      <c r="FE78" s="57"/>
      <c r="FF78" s="85"/>
      <c r="FG78" s="2"/>
      <c r="FH78" s="88"/>
      <c r="FI78" s="88"/>
      <c r="FJ78" s="88"/>
      <c r="FK78" s="57"/>
      <c r="FL78" s="131" t="s">
        <v>28</v>
      </c>
      <c r="FM78" s="57"/>
      <c r="FN78" s="88"/>
      <c r="FO78" s="88"/>
      <c r="FP78" s="88"/>
      <c r="FQ78" s="79"/>
      <c r="FR78" s="2"/>
      <c r="FS78" s="88"/>
      <c r="FT78" s="88"/>
      <c r="FU78" s="88"/>
      <c r="FV78" s="57"/>
      <c r="FW78" s="131" t="s">
        <v>28</v>
      </c>
      <c r="FX78" s="57"/>
      <c r="FY78" s="88"/>
      <c r="FZ78" s="88"/>
      <c r="GA78" s="57"/>
      <c r="GB78" s="79"/>
      <c r="GC78" s="2"/>
      <c r="GD78" s="131" t="s">
        <v>28</v>
      </c>
      <c r="GE78" s="2"/>
      <c r="GF78" s="79"/>
      <c r="GG78" s="144"/>
      <c r="GH78" s="144"/>
      <c r="GI78" s="144"/>
      <c r="GJ78" s="144"/>
      <c r="GK78" s="144"/>
      <c r="GL78" s="144"/>
      <c r="GM78" s="144"/>
      <c r="GN78" s="144"/>
      <c r="GO78" s="144"/>
      <c r="GP78" s="144"/>
      <c r="GQ78" s="144"/>
      <c r="GR78" s="144"/>
      <c r="GS78" s="144"/>
      <c r="GT78" s="144"/>
      <c r="GU78" s="144"/>
      <c r="GV78" s="144"/>
      <c r="GW78" s="144"/>
      <c r="GX78" s="144"/>
      <c r="GY78" s="144"/>
      <c r="GZ78" s="144"/>
      <c r="HA78" s="144"/>
      <c r="HB78" s="144"/>
      <c r="HC78" s="144"/>
      <c r="HD78" s="144"/>
      <c r="HE78" s="144"/>
      <c r="HF78" s="144"/>
      <c r="HG78" s="144"/>
      <c r="HH78" s="144"/>
      <c r="HI78" s="144"/>
      <c r="HJ78" s="144"/>
      <c r="HK78" s="144"/>
      <c r="HL78" s="144"/>
      <c r="HM78" s="144"/>
      <c r="HN78" s="144"/>
      <c r="HO78" s="144"/>
      <c r="HP78" s="144"/>
      <c r="HQ78" s="144"/>
      <c r="HR78" s="144"/>
      <c r="HS78" s="144"/>
      <c r="HT78" s="144"/>
      <c r="HU78" s="144"/>
      <c r="HV78" s="144"/>
      <c r="HW78" s="144"/>
      <c r="HX78" s="144"/>
      <c r="HY78" s="144"/>
      <c r="HZ78" s="144"/>
      <c r="IA78" s="144"/>
      <c r="IB78" s="144"/>
      <c r="IC78" s="144"/>
      <c r="ID78" s="144"/>
      <c r="IE78" s="144"/>
      <c r="IF78" s="144"/>
      <c r="IG78" s="144"/>
      <c r="IH78" s="144"/>
      <c r="II78" s="144"/>
      <c r="IJ78" s="144"/>
      <c r="IK78" s="144"/>
      <c r="IL78" s="144"/>
      <c r="IM78" s="144"/>
      <c r="IN78" s="144"/>
      <c r="IO78" s="144"/>
      <c r="IP78" s="144"/>
      <c r="IQ78" s="144"/>
      <c r="IR78" s="144"/>
      <c r="IS78" s="144"/>
      <c r="IT78" s="144"/>
      <c r="IU78" s="144"/>
      <c r="IV78" s="144"/>
      <c r="IW78" s="144"/>
      <c r="IX78" s="144"/>
      <c r="IY78" s="144"/>
      <c r="IZ78" s="144"/>
      <c r="JA78" s="144"/>
      <c r="JB78" s="144"/>
      <c r="JC78" s="144"/>
    </row>
    <row r="79" spans="1:263" s="190" customFormat="1" ht="20.100000000000001" hidden="1" customHeight="1">
      <c r="A79" s="362"/>
      <c r="B79" s="362"/>
      <c r="C79" s="362"/>
      <c r="D79" s="362"/>
      <c r="E79" s="184"/>
      <c r="F79" s="436"/>
      <c r="G79" s="185"/>
      <c r="H79" s="407"/>
      <c r="I79" s="410" t="s">
        <v>77</v>
      </c>
      <c r="J79" s="213"/>
      <c r="K79" s="213"/>
      <c r="L79" s="42"/>
      <c r="M79" s="38"/>
      <c r="N79" s="214"/>
      <c r="O79" s="38"/>
      <c r="P79" s="214"/>
      <c r="Q79" s="38"/>
      <c r="R79" s="41"/>
      <c r="S79" s="38"/>
      <c r="T79" s="41"/>
      <c r="U79" s="38"/>
      <c r="V79" s="41"/>
      <c r="W79" s="38"/>
      <c r="X79" s="214"/>
      <c r="Y79" s="38"/>
      <c r="Z79" s="214"/>
      <c r="AA79" s="38"/>
      <c r="AB79" s="41"/>
      <c r="AC79" s="38"/>
      <c r="AD79" s="41"/>
      <c r="AE79" s="38"/>
      <c r="AF79" s="41"/>
      <c r="AG79" s="38"/>
      <c r="AH79" s="39"/>
      <c r="AI79" s="38"/>
      <c r="AJ79" s="39"/>
      <c r="AK79" s="38"/>
      <c r="AL79" s="39"/>
      <c r="AM79" s="38"/>
      <c r="AN79" s="39"/>
      <c r="AO79" s="38"/>
      <c r="AP79" s="39"/>
      <c r="AQ79" s="38"/>
      <c r="AR79" s="39"/>
      <c r="AS79" s="38"/>
      <c r="AT79" s="39"/>
      <c r="AU79" s="38"/>
      <c r="AV79" s="39"/>
      <c r="AW79" s="38"/>
      <c r="AX79" s="39"/>
      <c r="AY79" s="38"/>
      <c r="AZ79" s="39"/>
      <c r="BA79" s="38"/>
      <c r="BB79" s="39"/>
      <c r="BC79" s="38"/>
      <c r="BD79" s="39"/>
      <c r="BE79" s="38"/>
      <c r="BF79" s="39"/>
      <c r="BG79" s="38"/>
      <c r="BH79" s="39"/>
      <c r="BI79" s="38"/>
      <c r="BJ79" s="39"/>
      <c r="BK79" s="38"/>
      <c r="BL79" s="157"/>
      <c r="BM79" s="157"/>
      <c r="BN79" s="136"/>
      <c r="BO79" s="216" t="s">
        <v>28</v>
      </c>
      <c r="BP79" s="140"/>
      <c r="BQ79" s="157"/>
      <c r="BR79" s="157"/>
      <c r="BS79" s="43"/>
      <c r="BT79" s="214"/>
      <c r="BU79" s="38"/>
      <c r="BV79" s="157"/>
      <c r="BW79" s="157"/>
      <c r="BX79" s="157"/>
      <c r="BY79" s="43"/>
      <c r="BZ79" s="216" t="s">
        <v>28</v>
      </c>
      <c r="CA79" s="140"/>
      <c r="CB79" s="157"/>
      <c r="CC79" s="157"/>
      <c r="CD79" s="140"/>
      <c r="CE79" s="214"/>
      <c r="CF79" s="38"/>
      <c r="CG79" s="157"/>
      <c r="CH79" s="157"/>
      <c r="CI79" s="157"/>
      <c r="CJ79" s="140"/>
      <c r="CK79" s="216" t="s">
        <v>28</v>
      </c>
      <c r="CL79" s="140"/>
      <c r="CM79" s="157"/>
      <c r="CN79" s="157"/>
      <c r="CO79" s="157"/>
      <c r="CP79" s="41"/>
      <c r="CQ79" s="38"/>
      <c r="CR79" s="157"/>
      <c r="CS79" s="157"/>
      <c r="CT79" s="157"/>
      <c r="CU79" s="140"/>
      <c r="CV79" s="216" t="s">
        <v>28</v>
      </c>
      <c r="CW79" s="140"/>
      <c r="CX79" s="157"/>
      <c r="CY79" s="157"/>
      <c r="CZ79" s="140"/>
      <c r="DA79" s="41"/>
      <c r="DB79" s="38"/>
      <c r="DC79" s="216" t="s">
        <v>28</v>
      </c>
      <c r="DD79" s="140"/>
      <c r="DE79" s="157"/>
      <c r="DF79" s="157"/>
      <c r="DG79" s="38"/>
      <c r="DH79" s="41"/>
      <c r="DI79" s="38"/>
      <c r="DJ79" s="38"/>
      <c r="DK79" s="231"/>
      <c r="DL79" s="231"/>
      <c r="DM79" s="231"/>
      <c r="DN79" s="231"/>
      <c r="DO79" s="231"/>
      <c r="DP79" s="231"/>
      <c r="DQ79" s="231"/>
      <c r="DR79" s="231"/>
      <c r="DS79" s="231"/>
      <c r="DT79" s="231"/>
      <c r="DU79" s="231"/>
      <c r="DV79" s="231"/>
      <c r="DW79" s="231"/>
      <c r="DX79" s="231"/>
      <c r="DY79" s="231"/>
      <c r="DZ79" s="231"/>
      <c r="EA79" s="231"/>
      <c r="EB79" s="231"/>
      <c r="EC79" s="231"/>
      <c r="ED79" s="231"/>
      <c r="EE79" s="231"/>
      <c r="EF79" s="231"/>
      <c r="EG79" s="231"/>
      <c r="EH79" s="231"/>
      <c r="EI79" s="38"/>
      <c r="EJ79" s="38"/>
      <c r="EK79" s="83"/>
      <c r="EL79" s="40"/>
      <c r="EM79" s="215"/>
      <c r="EN79" s="215"/>
      <c r="EO79" s="136"/>
      <c r="EP79" s="216" t="s">
        <v>28</v>
      </c>
      <c r="EQ79" s="140"/>
      <c r="ER79" s="157"/>
      <c r="ES79" s="157"/>
      <c r="ET79" s="43"/>
      <c r="EU79" s="214"/>
      <c r="EV79" s="38"/>
      <c r="EW79" s="159"/>
      <c r="EX79" s="157"/>
      <c r="EY79" s="157"/>
      <c r="EZ79" s="43"/>
      <c r="FA79" s="216" t="s">
        <v>28</v>
      </c>
      <c r="FB79" s="140"/>
      <c r="FC79" s="157"/>
      <c r="FD79" s="157"/>
      <c r="FE79" s="140"/>
      <c r="FF79" s="214"/>
      <c r="FG79" s="38"/>
      <c r="FH79" s="157"/>
      <c r="FI79" s="157"/>
      <c r="FJ79" s="157"/>
      <c r="FK79" s="140"/>
      <c r="FL79" s="156" t="s">
        <v>28</v>
      </c>
      <c r="FM79" s="140"/>
      <c r="FN79" s="157"/>
      <c r="FO79" s="157"/>
      <c r="FP79" s="157"/>
      <c r="FQ79" s="41"/>
      <c r="FR79" s="38"/>
      <c r="FS79" s="157"/>
      <c r="FT79" s="157"/>
      <c r="FU79" s="157"/>
      <c r="FV79" s="140"/>
      <c r="FW79" s="156" t="s">
        <v>28</v>
      </c>
      <c r="FX79" s="140"/>
      <c r="FY79" s="157"/>
      <c r="FZ79" s="157"/>
      <c r="GA79" s="140"/>
      <c r="GB79" s="41"/>
      <c r="GC79" s="38"/>
      <c r="GD79" s="156" t="s">
        <v>28</v>
      </c>
      <c r="GE79" s="38"/>
      <c r="GF79" s="41"/>
      <c r="GG79" s="189"/>
      <c r="GH79" s="189"/>
      <c r="GI79" s="189"/>
      <c r="GJ79" s="189"/>
      <c r="GK79" s="189"/>
      <c r="GL79" s="189"/>
      <c r="GM79" s="189"/>
      <c r="GN79" s="189"/>
      <c r="GO79" s="189"/>
      <c r="GP79" s="189"/>
      <c r="GQ79" s="189"/>
      <c r="GR79" s="189"/>
      <c r="GS79" s="189"/>
      <c r="GT79" s="189"/>
      <c r="GU79" s="189"/>
      <c r="GV79" s="189"/>
      <c r="GW79" s="189"/>
      <c r="GX79" s="189"/>
      <c r="GY79" s="189"/>
      <c r="GZ79" s="189"/>
      <c r="HA79" s="189"/>
      <c r="HB79" s="189"/>
      <c r="HC79" s="189"/>
      <c r="HD79" s="189"/>
      <c r="HE79" s="189"/>
      <c r="HF79" s="189"/>
      <c r="HG79" s="189"/>
      <c r="HH79" s="189"/>
      <c r="HI79" s="189"/>
      <c r="HJ79" s="189"/>
      <c r="HK79" s="189"/>
      <c r="HL79" s="189"/>
      <c r="HM79" s="189"/>
      <c r="HN79" s="189"/>
      <c r="HO79" s="189"/>
      <c r="HP79" s="189"/>
      <c r="HQ79" s="189"/>
      <c r="HR79" s="189"/>
      <c r="HS79" s="189"/>
      <c r="HT79" s="189"/>
      <c r="HU79" s="189"/>
      <c r="HV79" s="189"/>
      <c r="HW79" s="189"/>
      <c r="HX79" s="189"/>
      <c r="HY79" s="189"/>
      <c r="HZ79" s="189"/>
      <c r="IA79" s="189"/>
      <c r="IB79" s="189"/>
      <c r="IC79" s="189"/>
      <c r="ID79" s="189"/>
      <c r="IE79" s="189"/>
      <c r="IF79" s="189"/>
      <c r="IG79" s="189"/>
      <c r="IH79" s="189"/>
      <c r="II79" s="189"/>
      <c r="IJ79" s="189"/>
      <c r="IK79" s="189"/>
      <c r="IL79" s="189"/>
      <c r="IM79" s="189"/>
      <c r="IN79" s="189"/>
      <c r="IO79" s="189"/>
      <c r="IP79" s="189"/>
      <c r="IQ79" s="189"/>
      <c r="IR79" s="189"/>
      <c r="IS79" s="189"/>
      <c r="IT79" s="189"/>
      <c r="IU79" s="189"/>
      <c r="IV79" s="189"/>
      <c r="IW79" s="189"/>
      <c r="IX79" s="189"/>
      <c r="IY79" s="189"/>
      <c r="IZ79" s="189"/>
      <c r="JA79" s="189"/>
      <c r="JB79" s="189"/>
      <c r="JC79" s="189"/>
    </row>
    <row r="80" spans="1:263" s="14" customFormat="1" ht="20.100000000000001" hidden="1" customHeight="1">
      <c r="A80" s="362"/>
      <c r="B80" s="362"/>
      <c r="C80" s="362"/>
      <c r="D80" s="362"/>
      <c r="E80" s="13"/>
      <c r="F80" s="436"/>
      <c r="G80" s="15"/>
      <c r="H80" s="408"/>
      <c r="I80" s="411" t="str">
        <f>$I$28</f>
        <v>PG Budget FY15</v>
      </c>
      <c r="J80" s="78"/>
      <c r="K80" s="78"/>
      <c r="L80" s="80"/>
      <c r="M80" s="2"/>
      <c r="N80" s="85"/>
      <c r="O80" s="2"/>
      <c r="P80" s="85"/>
      <c r="Q80" s="2"/>
      <c r="R80" s="79"/>
      <c r="S80" s="2"/>
      <c r="T80" s="79"/>
      <c r="U80" s="2"/>
      <c r="V80" s="79"/>
      <c r="W80" s="2"/>
      <c r="X80" s="85"/>
      <c r="Y80" s="2"/>
      <c r="Z80" s="85"/>
      <c r="AA80" s="2"/>
      <c r="AB80" s="79"/>
      <c r="AC80" s="2"/>
      <c r="AD80" s="79"/>
      <c r="AE80" s="2"/>
      <c r="AF80" s="79"/>
      <c r="AG80" s="2"/>
      <c r="AH80" s="71"/>
      <c r="AI80" s="2"/>
      <c r="AJ80" s="71"/>
      <c r="AK80" s="2"/>
      <c r="AL80" s="71"/>
      <c r="AM80" s="2"/>
      <c r="AN80" s="71"/>
      <c r="AO80" s="2"/>
      <c r="AP80" s="71"/>
      <c r="AQ80" s="66"/>
      <c r="AR80" s="71"/>
      <c r="AS80" s="2"/>
      <c r="AT80" s="71"/>
      <c r="AU80" s="2"/>
      <c r="AV80" s="71"/>
      <c r="AW80" s="2"/>
      <c r="AX80" s="71"/>
      <c r="AY80" s="2"/>
      <c r="AZ80" s="71"/>
      <c r="BA80" s="66"/>
      <c r="BB80" s="71"/>
      <c r="BC80" s="2"/>
      <c r="BD80" s="71"/>
      <c r="BE80" s="2"/>
      <c r="BF80" s="71"/>
      <c r="BG80" s="2"/>
      <c r="BH80" s="71"/>
      <c r="BI80" s="2"/>
      <c r="BJ80" s="71"/>
      <c r="BK80" s="66"/>
      <c r="BL80" s="88"/>
      <c r="BM80" s="88"/>
      <c r="BN80" s="52"/>
      <c r="BO80" s="152">
        <v>211.14601263</v>
      </c>
      <c r="BP80" s="57"/>
      <c r="BQ80" s="88"/>
      <c r="BR80" s="88"/>
      <c r="BS80" s="82"/>
      <c r="BT80" s="85"/>
      <c r="BU80" s="2"/>
      <c r="BV80" s="88"/>
      <c r="BW80" s="88"/>
      <c r="BX80" s="88"/>
      <c r="BY80" s="82"/>
      <c r="BZ80" s="152">
        <v>221.72113798999996</v>
      </c>
      <c r="CA80" s="57"/>
      <c r="CB80" s="88"/>
      <c r="CC80" s="88"/>
      <c r="CD80" s="57"/>
      <c r="CE80" s="85"/>
      <c r="CF80" s="2"/>
      <c r="CG80" s="88"/>
      <c r="CH80" s="88"/>
      <c r="CI80" s="88"/>
      <c r="CJ80" s="57"/>
      <c r="CK80" s="152">
        <v>236.68018838</v>
      </c>
      <c r="CL80" s="57"/>
      <c r="CM80" s="88"/>
      <c r="CN80" s="88"/>
      <c r="CO80" s="88"/>
      <c r="CP80" s="79"/>
      <c r="CQ80" s="2"/>
      <c r="CR80" s="88"/>
      <c r="CS80" s="88"/>
      <c r="CT80" s="88"/>
      <c r="CU80" s="57"/>
      <c r="CV80" s="152">
        <v>261.38129175</v>
      </c>
      <c r="CW80" s="57"/>
      <c r="CX80" s="88"/>
      <c r="CY80" s="88"/>
      <c r="CZ80" s="57"/>
      <c r="DA80" s="79"/>
      <c r="DB80" s="2"/>
      <c r="DC80" s="152">
        <f>BO80+BZ80+CK80+CV80</f>
        <v>930.92863074999991</v>
      </c>
      <c r="DD80" s="57"/>
      <c r="DE80" s="88"/>
      <c r="DF80" s="88"/>
      <c r="DG80" s="2"/>
      <c r="DH80" s="79"/>
      <c r="DI80" s="2"/>
      <c r="DJ80" s="2"/>
      <c r="DK80" s="231"/>
      <c r="DL80" s="231"/>
      <c r="DM80" s="231"/>
      <c r="DN80" s="231"/>
      <c r="DO80" s="231"/>
      <c r="DP80" s="231"/>
      <c r="DQ80" s="231"/>
      <c r="DR80" s="231"/>
      <c r="DS80" s="231"/>
      <c r="DT80" s="231"/>
      <c r="DU80" s="231"/>
      <c r="DV80" s="231"/>
      <c r="DW80" s="231"/>
      <c r="DX80" s="231"/>
      <c r="DY80" s="231"/>
      <c r="DZ80" s="231"/>
      <c r="EA80" s="231"/>
      <c r="EB80" s="231"/>
      <c r="EC80" s="231"/>
      <c r="ED80" s="231"/>
      <c r="EE80" s="231"/>
      <c r="EF80" s="231"/>
      <c r="EG80" s="231"/>
      <c r="EH80" s="231"/>
      <c r="EI80" s="2"/>
      <c r="EJ80" s="2"/>
      <c r="EK80" s="83"/>
      <c r="EL80" s="4"/>
      <c r="EM80" s="86"/>
      <c r="EN80" s="86"/>
      <c r="EO80" s="52"/>
      <c r="EP80" s="152">
        <v>211.14601263</v>
      </c>
      <c r="EQ80" s="57"/>
      <c r="ER80" s="88"/>
      <c r="ES80" s="88"/>
      <c r="ET80" s="82"/>
      <c r="EU80" s="85"/>
      <c r="EV80" s="2"/>
      <c r="EW80" s="87"/>
      <c r="EX80" s="88"/>
      <c r="EY80" s="88"/>
      <c r="EZ80" s="82"/>
      <c r="FA80" s="152">
        <v>221.72113798999996</v>
      </c>
      <c r="FB80" s="57"/>
      <c r="FC80" s="88"/>
      <c r="FD80" s="88"/>
      <c r="FE80" s="57"/>
      <c r="FF80" s="85"/>
      <c r="FG80" s="2"/>
      <c r="FH80" s="88"/>
      <c r="FI80" s="88"/>
      <c r="FJ80" s="88"/>
      <c r="FK80" s="57"/>
      <c r="FL80" s="152">
        <v>236.68018838</v>
      </c>
      <c r="FM80" s="57"/>
      <c r="FN80" s="88"/>
      <c r="FO80" s="88"/>
      <c r="FP80" s="88"/>
      <c r="FQ80" s="79"/>
      <c r="FR80" s="2"/>
      <c r="FS80" s="88"/>
      <c r="FT80" s="88"/>
      <c r="FU80" s="88"/>
      <c r="FV80" s="57"/>
      <c r="FW80" s="152">
        <v>261.38129175</v>
      </c>
      <c r="FX80" s="57"/>
      <c r="FY80" s="88"/>
      <c r="FZ80" s="88"/>
      <c r="GA80" s="57"/>
      <c r="GB80" s="79"/>
      <c r="GC80" s="2"/>
      <c r="GD80" s="152">
        <v>930.92863074999991</v>
      </c>
      <c r="GE80" s="2"/>
      <c r="GF80" s="79"/>
      <c r="GG80" s="144"/>
      <c r="GH80" s="144"/>
      <c r="GI80" s="144"/>
      <c r="GJ80" s="144"/>
      <c r="GK80" s="144"/>
      <c r="GL80" s="144"/>
      <c r="GM80" s="144"/>
      <c r="GN80" s="144"/>
      <c r="GO80" s="144"/>
      <c r="GP80" s="144"/>
      <c r="GQ80" s="144"/>
      <c r="GR80" s="144"/>
      <c r="GS80" s="144"/>
      <c r="GT80" s="144"/>
      <c r="GU80" s="144"/>
      <c r="GV80" s="144"/>
      <c r="GW80" s="144"/>
      <c r="GX80" s="144"/>
      <c r="GY80" s="144"/>
      <c r="GZ80" s="144"/>
      <c r="HA80" s="144"/>
      <c r="HB80" s="144"/>
      <c r="HC80" s="144"/>
      <c r="HD80" s="144"/>
      <c r="HE80" s="144"/>
      <c r="HF80" s="144"/>
      <c r="HG80" s="144"/>
      <c r="HH80" s="144"/>
      <c r="HI80" s="144"/>
      <c r="HJ80" s="144"/>
      <c r="HK80" s="144"/>
      <c r="HL80" s="144"/>
      <c r="HM80" s="144"/>
      <c r="HN80" s="144"/>
      <c r="HO80" s="144"/>
      <c r="HP80" s="144"/>
      <c r="HQ80" s="144"/>
      <c r="HR80" s="144"/>
      <c r="HS80" s="144"/>
      <c r="HT80" s="144"/>
      <c r="HU80" s="144"/>
      <c r="HV80" s="144"/>
      <c r="HW80" s="144"/>
      <c r="HX80" s="144"/>
      <c r="HY80" s="144"/>
      <c r="HZ80" s="144"/>
      <c r="IA80" s="144"/>
      <c r="IB80" s="144"/>
      <c r="IC80" s="144"/>
      <c r="ID80" s="144"/>
      <c r="IE80" s="144"/>
      <c r="IF80" s="144"/>
      <c r="IG80" s="144"/>
      <c r="IH80" s="144"/>
      <c r="II80" s="144"/>
      <c r="IJ80" s="144"/>
      <c r="IK80" s="144"/>
      <c r="IL80" s="144"/>
      <c r="IM80" s="144"/>
      <c r="IN80" s="144"/>
      <c r="IO80" s="144"/>
      <c r="IP80" s="144"/>
      <c r="IQ80" s="144"/>
      <c r="IR80" s="144"/>
      <c r="IS80" s="144"/>
      <c r="IT80" s="144"/>
      <c r="IU80" s="144"/>
      <c r="IV80" s="144"/>
      <c r="IW80" s="144"/>
      <c r="IX80" s="144"/>
      <c r="IY80" s="144"/>
      <c r="IZ80" s="144"/>
      <c r="JA80" s="144"/>
      <c r="JB80" s="144"/>
      <c r="JC80" s="144"/>
    </row>
    <row r="81" spans="1:263" s="190" customFormat="1" ht="20.100000000000001" hidden="1" customHeight="1" thickBot="1">
      <c r="A81" s="362"/>
      <c r="B81" s="362"/>
      <c r="C81" s="362"/>
      <c r="D81" s="362"/>
      <c r="E81" s="184"/>
      <c r="F81" s="437"/>
      <c r="G81" s="185"/>
      <c r="H81" s="409"/>
      <c r="I81" s="404" t="s">
        <v>77</v>
      </c>
      <c r="J81" s="213"/>
      <c r="K81" s="213"/>
      <c r="L81" s="42"/>
      <c r="M81" s="38"/>
      <c r="N81" s="214"/>
      <c r="O81" s="38"/>
      <c r="P81" s="214"/>
      <c r="Q81" s="38"/>
      <c r="R81" s="41"/>
      <c r="S81" s="38"/>
      <c r="T81" s="41"/>
      <c r="U81" s="38"/>
      <c r="V81" s="41"/>
      <c r="W81" s="38"/>
      <c r="X81" s="214"/>
      <c r="Y81" s="38"/>
      <c r="Z81" s="214"/>
      <c r="AA81" s="38"/>
      <c r="AB81" s="41"/>
      <c r="AC81" s="38"/>
      <c r="AD81" s="41"/>
      <c r="AE81" s="38"/>
      <c r="AF81" s="41"/>
      <c r="AG81" s="38"/>
      <c r="AH81" s="39"/>
      <c r="AI81" s="38"/>
      <c r="AJ81" s="39"/>
      <c r="AK81" s="38"/>
      <c r="AL81" s="39"/>
      <c r="AM81" s="38"/>
      <c r="AN81" s="39"/>
      <c r="AO81" s="38"/>
      <c r="AP81" s="39"/>
      <c r="AQ81" s="38"/>
      <c r="AR81" s="39"/>
      <c r="AS81" s="38"/>
      <c r="AT81" s="39"/>
      <c r="AU81" s="38"/>
      <c r="AV81" s="39"/>
      <c r="AW81" s="38"/>
      <c r="AX81" s="39"/>
      <c r="AY81" s="38"/>
      <c r="AZ81" s="39"/>
      <c r="BA81" s="38"/>
      <c r="BB81" s="39"/>
      <c r="BC81" s="38"/>
      <c r="BD81" s="39"/>
      <c r="BE81" s="38"/>
      <c r="BF81" s="39"/>
      <c r="BG81" s="38"/>
      <c r="BH81" s="39"/>
      <c r="BI81" s="38"/>
      <c r="BJ81" s="39"/>
      <c r="BK81" s="38"/>
      <c r="BL81" s="157"/>
      <c r="BM81" s="157"/>
      <c r="BN81" s="39"/>
      <c r="BO81" s="158">
        <f>BO80/BO50</f>
        <v>0.23460665062913563</v>
      </c>
      <c r="BP81" s="140"/>
      <c r="BQ81" s="157"/>
      <c r="BR81" s="157"/>
      <c r="BS81" s="43"/>
      <c r="BT81" s="214"/>
      <c r="BU81" s="38"/>
      <c r="BV81" s="157"/>
      <c r="BW81" s="157"/>
      <c r="BX81" s="157"/>
      <c r="BY81" s="43"/>
      <c r="BZ81" s="158">
        <f>BZ80/BZ50</f>
        <v>0.23969846666632594</v>
      </c>
      <c r="CA81" s="140"/>
      <c r="CB81" s="157"/>
      <c r="CC81" s="157"/>
      <c r="CD81" s="140"/>
      <c r="CE81" s="214"/>
      <c r="CF81" s="38"/>
      <c r="CG81" s="157"/>
      <c r="CH81" s="157"/>
      <c r="CI81" s="157"/>
      <c r="CJ81" s="140"/>
      <c r="CK81" s="158">
        <f>CK80/CK50</f>
        <v>0.24913701611696826</v>
      </c>
      <c r="CL81" s="140"/>
      <c r="CM81" s="157"/>
      <c r="CN81" s="157"/>
      <c r="CO81" s="157"/>
      <c r="CP81" s="41"/>
      <c r="CQ81" s="38"/>
      <c r="CR81" s="157"/>
      <c r="CS81" s="157"/>
      <c r="CT81" s="157"/>
      <c r="CU81" s="140"/>
      <c r="CV81" s="158">
        <f>CV80/CV50</f>
        <v>0.26008100193807798</v>
      </c>
      <c r="CW81" s="140"/>
      <c r="CX81" s="157"/>
      <c r="CY81" s="157"/>
      <c r="CZ81" s="140"/>
      <c r="DA81" s="41"/>
      <c r="DB81" s="38"/>
      <c r="DC81" s="158">
        <f>DC80/DC50</f>
        <v>0.24627741554232804</v>
      </c>
      <c r="DD81" s="140"/>
      <c r="DE81" s="157"/>
      <c r="DF81" s="157"/>
      <c r="DG81" s="38"/>
      <c r="DH81" s="41"/>
      <c r="DI81" s="38"/>
      <c r="DJ81" s="38"/>
      <c r="DK81" s="231"/>
      <c r="DL81" s="231"/>
      <c r="DM81" s="231"/>
      <c r="DN81" s="231"/>
      <c r="DO81" s="231"/>
      <c r="DP81" s="231"/>
      <c r="DQ81" s="231"/>
      <c r="DR81" s="231"/>
      <c r="DS81" s="231"/>
      <c r="DT81" s="231"/>
      <c r="DU81" s="231"/>
      <c r="DV81" s="231"/>
      <c r="DW81" s="231"/>
      <c r="DX81" s="231"/>
      <c r="DY81" s="231"/>
      <c r="DZ81" s="231"/>
      <c r="EA81" s="231"/>
      <c r="EB81" s="231"/>
      <c r="EC81" s="231"/>
      <c r="ED81" s="231"/>
      <c r="EE81" s="231"/>
      <c r="EF81" s="231"/>
      <c r="EG81" s="231"/>
      <c r="EH81" s="231"/>
      <c r="EI81" s="38"/>
      <c r="EJ81" s="38"/>
      <c r="EK81" s="83"/>
      <c r="EL81" s="40"/>
      <c r="EM81" s="215"/>
      <c r="EN81" s="215"/>
      <c r="EO81" s="39"/>
      <c r="EP81" s="158">
        <v>0.23460665062913563</v>
      </c>
      <c r="EQ81" s="140"/>
      <c r="ER81" s="157"/>
      <c r="ES81" s="157"/>
      <c r="ET81" s="43"/>
      <c r="EU81" s="214"/>
      <c r="EV81" s="38"/>
      <c r="EW81" s="159"/>
      <c r="EX81" s="157"/>
      <c r="EY81" s="157"/>
      <c r="EZ81" s="43"/>
      <c r="FA81" s="158">
        <v>0.23969846666632594</v>
      </c>
      <c r="FB81" s="140"/>
      <c r="FC81" s="157"/>
      <c r="FD81" s="157"/>
      <c r="FE81" s="140"/>
      <c r="FF81" s="214"/>
      <c r="FG81" s="38"/>
      <c r="FH81" s="157"/>
      <c r="FI81" s="157"/>
      <c r="FJ81" s="157"/>
      <c r="FK81" s="140"/>
      <c r="FL81" s="158">
        <v>0.24913701611696826</v>
      </c>
      <c r="FM81" s="140"/>
      <c r="FN81" s="157"/>
      <c r="FO81" s="157"/>
      <c r="FP81" s="157"/>
      <c r="FQ81" s="41"/>
      <c r="FR81" s="38"/>
      <c r="FS81" s="157"/>
      <c r="FT81" s="157"/>
      <c r="FU81" s="157"/>
      <c r="FV81" s="140"/>
      <c r="FW81" s="158">
        <v>0.26008100193807798</v>
      </c>
      <c r="FX81" s="140"/>
      <c r="FY81" s="157"/>
      <c r="FZ81" s="157"/>
      <c r="GA81" s="140"/>
      <c r="GB81" s="41"/>
      <c r="GC81" s="38"/>
      <c r="GD81" s="158">
        <v>0.24627741554232804</v>
      </c>
      <c r="GE81" s="38"/>
      <c r="GF81" s="41"/>
      <c r="GG81" s="189"/>
      <c r="GH81" s="189"/>
      <c r="GI81" s="189"/>
      <c r="GJ81" s="189"/>
      <c r="GK81" s="189"/>
      <c r="GL81" s="189"/>
      <c r="GM81" s="189"/>
      <c r="GN81" s="189"/>
      <c r="GO81" s="189"/>
      <c r="GP81" s="189"/>
      <c r="GQ81" s="189"/>
      <c r="GR81" s="189"/>
      <c r="GS81" s="189"/>
      <c r="GT81" s="189"/>
      <c r="GU81" s="189"/>
      <c r="GV81" s="189"/>
      <c r="GW81" s="189"/>
      <c r="GX81" s="189"/>
      <c r="GY81" s="189"/>
      <c r="GZ81" s="189"/>
      <c r="HA81" s="189"/>
      <c r="HB81" s="189"/>
      <c r="HC81" s="189"/>
      <c r="HD81" s="189"/>
      <c r="HE81" s="189"/>
      <c r="HF81" s="189"/>
      <c r="HG81" s="189"/>
      <c r="HH81" s="189"/>
      <c r="HI81" s="189"/>
      <c r="HJ81" s="189"/>
      <c r="HK81" s="189"/>
      <c r="HL81" s="189"/>
      <c r="HM81" s="189"/>
      <c r="HN81" s="189"/>
      <c r="HO81" s="189"/>
      <c r="HP81" s="189"/>
      <c r="HQ81" s="189"/>
      <c r="HR81" s="189"/>
      <c r="HS81" s="189"/>
      <c r="HT81" s="189"/>
      <c r="HU81" s="189"/>
      <c r="HV81" s="189"/>
      <c r="HW81" s="189"/>
      <c r="HX81" s="189"/>
      <c r="HY81" s="189"/>
      <c r="HZ81" s="189"/>
      <c r="IA81" s="189"/>
      <c r="IB81" s="189"/>
      <c r="IC81" s="189"/>
      <c r="ID81" s="189"/>
      <c r="IE81" s="189"/>
      <c r="IF81" s="189"/>
      <c r="IG81" s="189"/>
      <c r="IH81" s="189"/>
      <c r="II81" s="189"/>
      <c r="IJ81" s="189"/>
      <c r="IK81" s="189"/>
      <c r="IL81" s="189"/>
      <c r="IM81" s="189"/>
      <c r="IN81" s="189"/>
      <c r="IO81" s="189"/>
      <c r="IP81" s="189"/>
      <c r="IQ81" s="189"/>
      <c r="IR81" s="189"/>
      <c r="IS81" s="189"/>
      <c r="IT81" s="189"/>
      <c r="IU81" s="189"/>
      <c r="IV81" s="189"/>
      <c r="IW81" s="189"/>
      <c r="IX81" s="189"/>
      <c r="IY81" s="189"/>
      <c r="IZ81" s="189"/>
      <c r="JA81" s="189"/>
      <c r="JB81" s="189"/>
      <c r="JC81" s="189"/>
    </row>
    <row r="82" spans="1:263" s="14" customFormat="1" ht="12" hidden="1" customHeight="1" outlineLevel="1">
      <c r="A82" s="362"/>
      <c r="B82" s="362"/>
      <c r="C82" s="362"/>
      <c r="D82" s="362"/>
      <c r="E82" s="13"/>
      <c r="F82" s="89"/>
      <c r="G82" s="15"/>
      <c r="H82" s="15"/>
      <c r="I82" s="296"/>
      <c r="J82" s="90"/>
      <c r="K82" s="90"/>
      <c r="L82" s="149"/>
      <c r="M82" s="66"/>
      <c r="N82" s="150"/>
      <c r="O82" s="66"/>
      <c r="P82" s="150"/>
      <c r="Q82" s="66"/>
      <c r="R82" s="150"/>
      <c r="S82" s="66"/>
      <c r="T82" s="150"/>
      <c r="U82" s="66"/>
      <c r="V82" s="150"/>
      <c r="W82" s="66"/>
      <c r="X82" s="150"/>
      <c r="Y82" s="66"/>
      <c r="Z82" s="150"/>
      <c r="AA82" s="66"/>
      <c r="AB82" s="150"/>
      <c r="AC82" s="66"/>
      <c r="AD82" s="150"/>
      <c r="AE82" s="66"/>
      <c r="AF82" s="150"/>
      <c r="AG82" s="66"/>
      <c r="AH82" s="91"/>
      <c r="AI82" s="66"/>
      <c r="AJ82" s="91"/>
      <c r="AK82" s="66"/>
      <c r="AL82" s="91"/>
      <c r="AM82" s="66"/>
      <c r="AN82" s="91"/>
      <c r="AO82" s="66"/>
      <c r="AP82" s="91"/>
      <c r="AQ82" s="66"/>
      <c r="AR82" s="91"/>
      <c r="AS82" s="66"/>
      <c r="AT82" s="91"/>
      <c r="AU82" s="66"/>
      <c r="AV82" s="91"/>
      <c r="AW82" s="66"/>
      <c r="AX82" s="91"/>
      <c r="AY82" s="66"/>
      <c r="AZ82" s="91"/>
      <c r="BA82" s="66"/>
      <c r="BB82" s="91"/>
      <c r="BC82" s="66"/>
      <c r="BD82" s="91"/>
      <c r="BE82" s="66"/>
      <c r="BF82" s="91"/>
      <c r="BG82" s="66"/>
      <c r="BH82" s="91"/>
      <c r="BI82" s="66"/>
      <c r="BJ82" s="91"/>
      <c r="BK82" s="66"/>
      <c r="BL82" s="98"/>
      <c r="BM82" s="98"/>
      <c r="BN82" s="93"/>
      <c r="BO82" s="87"/>
      <c r="BP82" s="97"/>
      <c r="BQ82" s="87"/>
      <c r="BR82" s="87"/>
      <c r="BS82" s="93"/>
      <c r="BT82" s="150"/>
      <c r="BU82" s="66"/>
      <c r="BV82" s="98"/>
      <c r="BW82" s="98"/>
      <c r="BX82" s="98"/>
      <c r="BY82" s="93"/>
      <c r="BZ82" s="96"/>
      <c r="CA82" s="97"/>
      <c r="CB82" s="87"/>
      <c r="CC82" s="87"/>
      <c r="CD82" s="97"/>
      <c r="CE82" s="150"/>
      <c r="CF82" s="66"/>
      <c r="CG82" s="98"/>
      <c r="CH82" s="95"/>
      <c r="CI82" s="99"/>
      <c r="CJ82" s="97"/>
      <c r="CK82" s="87"/>
      <c r="CL82" s="97"/>
      <c r="CM82" s="87"/>
      <c r="CN82" s="87"/>
      <c r="CO82" s="97"/>
      <c r="CP82" s="150"/>
      <c r="CQ82" s="66"/>
      <c r="CR82" s="95"/>
      <c r="CS82" s="94"/>
      <c r="CT82" s="100"/>
      <c r="CU82" s="97"/>
      <c r="CV82" s="87"/>
      <c r="CW82" s="97"/>
      <c r="CX82" s="87"/>
      <c r="CY82" s="87"/>
      <c r="CZ82" s="91"/>
      <c r="DA82" s="150"/>
      <c r="DB82" s="66"/>
      <c r="DC82" s="87"/>
      <c r="DD82" s="97"/>
      <c r="DE82" s="87"/>
      <c r="DF82" s="87"/>
      <c r="DG82" s="66"/>
      <c r="DH82" s="150"/>
      <c r="DI82" s="68"/>
      <c r="DJ82" s="68"/>
      <c r="DK82" s="237"/>
      <c r="DL82" s="237"/>
      <c r="DM82" s="233"/>
      <c r="DN82" s="232"/>
      <c r="DO82" s="196"/>
      <c r="DP82" s="237"/>
      <c r="DQ82" s="235"/>
      <c r="DR82" s="238"/>
      <c r="DS82" s="233"/>
      <c r="DT82" s="236"/>
      <c r="DU82" s="196"/>
      <c r="DV82" s="237"/>
      <c r="DW82" s="235"/>
      <c r="DX82" s="238"/>
      <c r="DY82" s="196"/>
      <c r="DZ82" s="232"/>
      <c r="EA82" s="196"/>
      <c r="EB82" s="235"/>
      <c r="EC82" s="234"/>
      <c r="ED82" s="239"/>
      <c r="EE82" s="196"/>
      <c r="EF82" s="232"/>
      <c r="EG82" s="196"/>
      <c r="EH82" s="232"/>
      <c r="EI82" s="68"/>
      <c r="EJ82" s="68"/>
      <c r="EK82" s="83"/>
      <c r="EL82" s="4"/>
      <c r="EM82" s="86"/>
      <c r="EN82" s="92"/>
      <c r="EO82" s="93"/>
      <c r="EP82" s="87"/>
      <c r="EQ82" s="97"/>
      <c r="ER82" s="87"/>
      <c r="ES82" s="87"/>
      <c r="ET82" s="93"/>
      <c r="EU82" s="150"/>
      <c r="EV82" s="66"/>
      <c r="EW82" s="87"/>
      <c r="EX82" s="94"/>
      <c r="EY82" s="95"/>
      <c r="EZ82" s="93"/>
      <c r="FA82" s="96"/>
      <c r="FB82" s="97"/>
      <c r="FC82" s="87"/>
      <c r="FD82" s="87"/>
      <c r="FE82" s="97"/>
      <c r="FF82" s="150"/>
      <c r="FG82" s="66"/>
      <c r="FH82" s="98"/>
      <c r="FI82" s="95"/>
      <c r="FJ82" s="99"/>
      <c r="FK82" s="97"/>
      <c r="FL82" s="87"/>
      <c r="FM82" s="97"/>
      <c r="FN82" s="87"/>
      <c r="FO82" s="87"/>
      <c r="FP82" s="97"/>
      <c r="FQ82" s="150"/>
      <c r="FR82" s="66"/>
      <c r="FS82" s="95"/>
      <c r="FT82" s="94"/>
      <c r="FU82" s="100"/>
      <c r="FV82" s="97"/>
      <c r="FW82" s="87"/>
      <c r="FX82" s="97"/>
      <c r="FY82" s="87"/>
      <c r="FZ82" s="87"/>
      <c r="GA82" s="91"/>
      <c r="GB82" s="150"/>
      <c r="GC82" s="66"/>
      <c r="GD82" s="87"/>
      <c r="GE82" s="66"/>
      <c r="GF82" s="150"/>
      <c r="GG82" s="144"/>
      <c r="GH82" s="144"/>
      <c r="GI82" s="144"/>
      <c r="GJ82" s="144"/>
      <c r="GK82" s="144"/>
      <c r="GL82" s="144"/>
      <c r="GM82" s="144"/>
      <c r="GN82" s="144"/>
      <c r="GO82" s="144"/>
      <c r="GP82" s="144"/>
      <c r="GQ82" s="144"/>
      <c r="GR82" s="144"/>
      <c r="GS82" s="144"/>
      <c r="GT82" s="144"/>
      <c r="GU82" s="144"/>
      <c r="GV82" s="144"/>
      <c r="GW82" s="144"/>
      <c r="GX82" s="144"/>
      <c r="GY82" s="144"/>
      <c r="GZ82" s="144"/>
      <c r="HA82" s="144"/>
      <c r="HB82" s="144"/>
      <c r="HC82" s="144"/>
      <c r="HD82" s="144"/>
      <c r="HE82" s="144"/>
      <c r="HF82" s="144"/>
      <c r="HG82" s="144"/>
      <c r="HH82" s="144"/>
      <c r="HI82" s="144"/>
      <c r="HJ82" s="144"/>
      <c r="HK82" s="144"/>
      <c r="HL82" s="144"/>
      <c r="HM82" s="144"/>
      <c r="HN82" s="144"/>
      <c r="HO82" s="144"/>
      <c r="HP82" s="144"/>
      <c r="HQ82" s="144"/>
      <c r="HR82" s="144"/>
      <c r="HS82" s="144"/>
      <c r="HT82" s="144"/>
      <c r="HU82" s="144"/>
      <c r="HV82" s="144"/>
      <c r="HW82" s="144"/>
      <c r="HX82" s="144"/>
      <c r="HY82" s="144"/>
      <c r="HZ82" s="144"/>
      <c r="IA82" s="144"/>
      <c r="IB82" s="144"/>
      <c r="IC82" s="144"/>
      <c r="ID82" s="144"/>
      <c r="IE82" s="144"/>
      <c r="IF82" s="144"/>
      <c r="IG82" s="144"/>
      <c r="IH82" s="144"/>
      <c r="II82" s="144"/>
      <c r="IJ82" s="144"/>
      <c r="IK82" s="144"/>
      <c r="IL82" s="144"/>
      <c r="IM82" s="144"/>
      <c r="IN82" s="144"/>
      <c r="IO82" s="144"/>
      <c r="IP82" s="144"/>
      <c r="IQ82" s="144"/>
      <c r="IR82" s="144"/>
      <c r="IS82" s="144"/>
      <c r="IT82" s="144"/>
      <c r="IU82" s="144"/>
      <c r="IV82" s="144"/>
      <c r="IW82" s="144"/>
      <c r="IX82" s="144"/>
      <c r="IY82" s="144"/>
      <c r="IZ82" s="144"/>
      <c r="JA82" s="144"/>
      <c r="JB82" s="144"/>
      <c r="JC82" s="144"/>
    </row>
    <row r="83" spans="1:263" s="14" customFormat="1" ht="12" hidden="1" customHeight="1" outlineLevel="1" thickBot="1">
      <c r="A83" s="362"/>
      <c r="B83" s="362"/>
      <c r="C83" s="362"/>
      <c r="D83" s="362"/>
      <c r="E83" s="13"/>
      <c r="F83" s="191"/>
      <c r="G83" s="111"/>
      <c r="H83" s="111"/>
      <c r="I83" s="318"/>
      <c r="J83" s="319"/>
      <c r="K83" s="319"/>
      <c r="L83" s="149"/>
      <c r="M83" s="73"/>
      <c r="N83" s="150"/>
      <c r="O83" s="73"/>
      <c r="P83" s="150"/>
      <c r="Q83" s="73"/>
      <c r="R83" s="150"/>
      <c r="S83" s="73"/>
      <c r="T83" s="150"/>
      <c r="U83" s="73"/>
      <c r="V83" s="150"/>
      <c r="W83" s="73"/>
      <c r="X83" s="150"/>
      <c r="Y83" s="73"/>
      <c r="Z83" s="150"/>
      <c r="AA83" s="73"/>
      <c r="AB83" s="150"/>
      <c r="AC83" s="73"/>
      <c r="AD83" s="150"/>
      <c r="AE83" s="73"/>
      <c r="AF83" s="150"/>
      <c r="AG83" s="73"/>
      <c r="AH83" s="93"/>
      <c r="AI83" s="73"/>
      <c r="AJ83" s="93"/>
      <c r="AK83" s="73"/>
      <c r="AL83" s="93"/>
      <c r="AM83" s="73"/>
      <c r="AN83" s="93"/>
      <c r="AO83" s="73"/>
      <c r="AP83" s="93"/>
      <c r="AQ83" s="73"/>
      <c r="AR83" s="93"/>
      <c r="AS83" s="73"/>
      <c r="AT83" s="93"/>
      <c r="AU83" s="73"/>
      <c r="AV83" s="93"/>
      <c r="AW83" s="73"/>
      <c r="AX83" s="93"/>
      <c r="AY83" s="73"/>
      <c r="AZ83" s="93"/>
      <c r="BA83" s="73"/>
      <c r="BB83" s="93"/>
      <c r="BC83" s="73"/>
      <c r="BD83" s="93"/>
      <c r="BE83" s="73"/>
      <c r="BF83" s="93"/>
      <c r="BG83" s="73"/>
      <c r="BH83" s="93"/>
      <c r="BI83" s="73"/>
      <c r="BJ83" s="93"/>
      <c r="BK83" s="73"/>
      <c r="BL83" s="98"/>
      <c r="BM83" s="98"/>
      <c r="BN83" s="93"/>
      <c r="BO83" s="85"/>
      <c r="BP83" s="97"/>
      <c r="BQ83" s="85"/>
      <c r="BR83" s="85"/>
      <c r="BS83" s="93"/>
      <c r="BT83" s="150"/>
      <c r="BU83" s="73"/>
      <c r="BV83" s="98"/>
      <c r="BW83" s="98"/>
      <c r="BX83" s="98"/>
      <c r="BY83" s="93"/>
      <c r="BZ83" s="320"/>
      <c r="CA83" s="97"/>
      <c r="CB83" s="85"/>
      <c r="CC83" s="85"/>
      <c r="CD83" s="97"/>
      <c r="CE83" s="150"/>
      <c r="CF83" s="73"/>
      <c r="CG83" s="98"/>
      <c r="CH83" s="95"/>
      <c r="CI83" s="99"/>
      <c r="CJ83" s="97"/>
      <c r="CK83" s="85"/>
      <c r="CL83" s="97"/>
      <c r="CM83" s="85"/>
      <c r="CN83" s="85"/>
      <c r="CO83" s="97"/>
      <c r="CP83" s="150"/>
      <c r="CQ83" s="73"/>
      <c r="CR83" s="95"/>
      <c r="CS83" s="94"/>
      <c r="CT83" s="321"/>
      <c r="CU83" s="97"/>
      <c r="CV83" s="85"/>
      <c r="CW83" s="97"/>
      <c r="CX83" s="85"/>
      <c r="CY83" s="85"/>
      <c r="CZ83" s="93"/>
      <c r="DA83" s="150"/>
      <c r="DB83" s="73"/>
      <c r="DC83" s="85"/>
      <c r="DD83" s="97"/>
      <c r="DE83" s="85"/>
      <c r="DF83" s="85"/>
      <c r="DG83" s="73"/>
      <c r="DH83" s="150"/>
      <c r="DI83" s="68"/>
      <c r="DJ83" s="68"/>
      <c r="DK83" s="237"/>
      <c r="DL83" s="237"/>
      <c r="DM83" s="233"/>
      <c r="DN83" s="232"/>
      <c r="DO83" s="196"/>
      <c r="DP83" s="237"/>
      <c r="DQ83" s="235"/>
      <c r="DR83" s="238"/>
      <c r="DS83" s="233"/>
      <c r="DT83" s="236"/>
      <c r="DU83" s="196"/>
      <c r="DV83" s="237"/>
      <c r="DW83" s="235"/>
      <c r="DX83" s="238"/>
      <c r="DY83" s="196"/>
      <c r="DZ83" s="232"/>
      <c r="EA83" s="196"/>
      <c r="EB83" s="235"/>
      <c r="EC83" s="234"/>
      <c r="ED83" s="239"/>
      <c r="EE83" s="196"/>
      <c r="EF83" s="232"/>
      <c r="EG83" s="196"/>
      <c r="EH83" s="232"/>
      <c r="EI83" s="68"/>
      <c r="EJ83" s="68"/>
      <c r="EK83" s="83"/>
      <c r="EL83" s="4"/>
      <c r="EM83" s="86"/>
      <c r="EN83" s="92"/>
      <c r="EO83" s="93"/>
      <c r="EP83" s="87"/>
      <c r="EQ83" s="97"/>
      <c r="ER83" s="87"/>
      <c r="ES83" s="87"/>
      <c r="ET83" s="93"/>
      <c r="EU83" s="150"/>
      <c r="EV83" s="66"/>
      <c r="EW83" s="87"/>
      <c r="EX83" s="94"/>
      <c r="EY83" s="95"/>
      <c r="EZ83" s="93"/>
      <c r="FA83" s="96"/>
      <c r="FB83" s="97"/>
      <c r="FC83" s="87"/>
      <c r="FD83" s="87"/>
      <c r="FE83" s="97"/>
      <c r="FF83" s="150"/>
      <c r="FG83" s="66"/>
      <c r="FH83" s="98"/>
      <c r="FI83" s="95"/>
      <c r="FJ83" s="99"/>
      <c r="FK83" s="97"/>
      <c r="FL83" s="87"/>
      <c r="FM83" s="97"/>
      <c r="FN83" s="87"/>
      <c r="FO83" s="87"/>
      <c r="FP83" s="97"/>
      <c r="FQ83" s="150"/>
      <c r="FR83" s="66"/>
      <c r="FS83" s="95"/>
      <c r="FT83" s="94"/>
      <c r="FU83" s="100"/>
      <c r="FV83" s="97"/>
      <c r="FW83" s="87"/>
      <c r="FX83" s="97"/>
      <c r="FY83" s="87"/>
      <c r="FZ83" s="87"/>
      <c r="GA83" s="91"/>
      <c r="GB83" s="150"/>
      <c r="GC83" s="66"/>
      <c r="GD83" s="87"/>
      <c r="GE83" s="66"/>
      <c r="GF83" s="150"/>
      <c r="GG83" s="144"/>
      <c r="GH83" s="144"/>
      <c r="GI83" s="144"/>
      <c r="GJ83" s="144"/>
      <c r="GK83" s="144"/>
      <c r="GL83" s="144"/>
      <c r="GM83" s="144"/>
      <c r="GN83" s="144"/>
      <c r="GO83" s="144"/>
      <c r="GP83" s="144"/>
      <c r="GQ83" s="144"/>
      <c r="GR83" s="144"/>
      <c r="GS83" s="144"/>
      <c r="GT83" s="144"/>
      <c r="GU83" s="144"/>
      <c r="GV83" s="144"/>
      <c r="GW83" s="144"/>
      <c r="GX83" s="144"/>
      <c r="GY83" s="144"/>
      <c r="GZ83" s="144"/>
      <c r="HA83" s="144"/>
      <c r="HB83" s="144"/>
      <c r="HC83" s="144"/>
      <c r="HD83" s="144"/>
      <c r="HE83" s="144"/>
      <c r="HF83" s="144"/>
      <c r="HG83" s="144"/>
      <c r="HH83" s="144"/>
      <c r="HI83" s="144"/>
      <c r="HJ83" s="144"/>
      <c r="HK83" s="144"/>
      <c r="HL83" s="144"/>
      <c r="HM83" s="144"/>
      <c r="HN83" s="144"/>
      <c r="HO83" s="144"/>
      <c r="HP83" s="144"/>
      <c r="HQ83" s="144"/>
      <c r="HR83" s="144"/>
      <c r="HS83" s="144"/>
      <c r="HT83" s="144"/>
      <c r="HU83" s="144"/>
      <c r="HV83" s="144"/>
      <c r="HW83" s="144"/>
      <c r="HX83" s="144"/>
      <c r="HY83" s="144"/>
      <c r="HZ83" s="144"/>
      <c r="IA83" s="144"/>
      <c r="IB83" s="144"/>
      <c r="IC83" s="144"/>
      <c r="ID83" s="144"/>
      <c r="IE83" s="144"/>
      <c r="IF83" s="144"/>
      <c r="IG83" s="144"/>
      <c r="IH83" s="144"/>
      <c r="II83" s="144"/>
      <c r="IJ83" s="144"/>
      <c r="IK83" s="144"/>
      <c r="IL83" s="144"/>
      <c r="IM83" s="144"/>
      <c r="IN83" s="144"/>
      <c r="IO83" s="144"/>
      <c r="IP83" s="144"/>
      <c r="IQ83" s="144"/>
      <c r="IR83" s="144"/>
      <c r="IS83" s="144"/>
      <c r="IT83" s="144"/>
      <c r="IU83" s="144"/>
      <c r="IV83" s="144"/>
      <c r="IW83" s="144"/>
      <c r="IX83" s="144"/>
      <c r="IY83" s="144"/>
      <c r="IZ83" s="144"/>
      <c r="JA83" s="144"/>
      <c r="JB83" s="144"/>
      <c r="JC83" s="144"/>
    </row>
    <row r="84" spans="1:263" s="14" customFormat="1" ht="20.100000000000001" hidden="1" customHeight="1" outlineLevel="1">
      <c r="A84" s="362"/>
      <c r="B84" s="362"/>
      <c r="C84" s="362"/>
      <c r="D84" s="362"/>
      <c r="E84" s="13"/>
      <c r="F84" s="435" t="s">
        <v>27</v>
      </c>
      <c r="G84" s="15"/>
      <c r="H84" s="414" t="s">
        <v>0</v>
      </c>
      <c r="I84" s="397"/>
      <c r="J84" s="90"/>
      <c r="K84" s="90"/>
      <c r="L84" s="364"/>
      <c r="M84" s="365"/>
      <c r="N84" s="366"/>
      <c r="O84" s="46"/>
      <c r="P84" s="366"/>
      <c r="Q84" s="365"/>
      <c r="R84" s="366"/>
      <c r="S84" s="46"/>
      <c r="T84" s="366"/>
      <c r="U84" s="365"/>
      <c r="V84" s="366"/>
      <c r="W84" s="46"/>
      <c r="X84" s="366"/>
      <c r="Y84" s="365"/>
      <c r="Z84" s="366"/>
      <c r="AA84" s="46"/>
      <c r="AB84" s="366"/>
      <c r="AC84" s="365"/>
      <c r="AD84" s="366"/>
      <c r="AE84" s="46"/>
      <c r="AF84" s="366"/>
      <c r="AG84" s="365"/>
      <c r="AH84" s="367"/>
      <c r="AI84" s="46"/>
      <c r="AJ84" s="367"/>
      <c r="AK84" s="365"/>
      <c r="AL84" s="367"/>
      <c r="AM84" s="46"/>
      <c r="AN84" s="367"/>
      <c r="AO84" s="365"/>
      <c r="AP84" s="367"/>
      <c r="AQ84" s="46"/>
      <c r="AR84" s="367"/>
      <c r="AS84" s="365"/>
      <c r="AT84" s="367"/>
      <c r="AU84" s="46"/>
      <c r="AV84" s="367"/>
      <c r="AW84" s="365"/>
      <c r="AX84" s="367"/>
      <c r="AY84" s="365"/>
      <c r="AZ84" s="367"/>
      <c r="BA84" s="46"/>
      <c r="BB84" s="367"/>
      <c r="BC84" s="46"/>
      <c r="BD84" s="367"/>
      <c r="BE84" s="46"/>
      <c r="BF84" s="367"/>
      <c r="BG84" s="46"/>
      <c r="BH84" s="367"/>
      <c r="BI84" s="46"/>
      <c r="BJ84" s="367"/>
      <c r="BK84" s="46"/>
      <c r="BL84" s="370" t="str">
        <f>BL54</f>
        <v>-</v>
      </c>
      <c r="BM84" s="370"/>
      <c r="BN84" s="371"/>
      <c r="BO84" s="372" t="str">
        <f>BO54</f>
        <v>-</v>
      </c>
      <c r="BP84" s="57"/>
      <c r="BQ84" s="370" t="s">
        <v>28</v>
      </c>
      <c r="BR84" s="370" t="s">
        <v>28</v>
      </c>
      <c r="BS84" s="371"/>
      <c r="BT84" s="373"/>
      <c r="BU84" s="46"/>
      <c r="BV84" s="370" t="str">
        <f>BV54</f>
        <v>-</v>
      </c>
      <c r="BW84" s="370" t="str">
        <f>BW54</f>
        <v>-</v>
      </c>
      <c r="BX84" s="370"/>
      <c r="BY84" s="371"/>
      <c r="BZ84" s="372" t="str">
        <f>BZ54</f>
        <v>-</v>
      </c>
      <c r="CA84" s="57"/>
      <c r="CB84" s="370" t="s">
        <v>28</v>
      </c>
      <c r="CC84" s="370" t="s">
        <v>28</v>
      </c>
      <c r="CD84" s="57"/>
      <c r="CE84" s="373"/>
      <c r="CF84" s="46"/>
      <c r="CG84" s="370" t="str">
        <f>CG54</f>
        <v>-</v>
      </c>
      <c r="CH84" s="370" t="str">
        <f>CH54</f>
        <v>-</v>
      </c>
      <c r="CI84" s="370"/>
      <c r="CJ84" s="57"/>
      <c r="CK84" s="372" t="str">
        <f>CK54</f>
        <v>-</v>
      </c>
      <c r="CL84" s="57"/>
      <c r="CM84" s="370" t="s">
        <v>28</v>
      </c>
      <c r="CN84" s="370" t="s">
        <v>28</v>
      </c>
      <c r="CO84" s="46"/>
      <c r="CP84" s="373"/>
      <c r="CQ84" s="46"/>
      <c r="CR84" s="370" t="str">
        <f>CR54</f>
        <v>-</v>
      </c>
      <c r="CS84" s="370"/>
      <c r="CT84" s="370"/>
      <c r="CU84" s="57"/>
      <c r="CV84" s="372" t="str">
        <f>CV54</f>
        <v>-</v>
      </c>
      <c r="CW84" s="57"/>
      <c r="CX84" s="370" t="s">
        <v>28</v>
      </c>
      <c r="CY84" s="370" t="s">
        <v>28</v>
      </c>
      <c r="CZ84" s="369"/>
      <c r="DA84" s="373"/>
      <c r="DB84" s="46"/>
      <c r="DC84" s="372" t="str">
        <f>DC54</f>
        <v>-</v>
      </c>
      <c r="DD84" s="57"/>
      <c r="DE84" s="370">
        <f>DE54</f>
        <v>0</v>
      </c>
      <c r="DF84" s="370" t="s">
        <v>28</v>
      </c>
      <c r="DG84" s="46"/>
      <c r="DH84" s="373" t="str">
        <f>DH54</f>
        <v>-</v>
      </c>
      <c r="DI84" s="374"/>
      <c r="DJ84" s="374"/>
      <c r="DK84" s="375"/>
      <c r="DL84" s="375"/>
      <c r="DM84" s="376"/>
      <c r="DN84" s="377"/>
      <c r="DO84" s="378"/>
      <c r="DP84" s="375"/>
      <c r="DQ84" s="379"/>
      <c r="DR84" s="380"/>
      <c r="DS84" s="376"/>
      <c r="DT84" s="381"/>
      <c r="DU84" s="378"/>
      <c r="DV84" s="375"/>
      <c r="DW84" s="379"/>
      <c r="DX84" s="380"/>
      <c r="DY84" s="378"/>
      <c r="DZ84" s="377"/>
      <c r="EA84" s="378"/>
      <c r="EB84" s="379"/>
      <c r="EC84" s="382"/>
      <c r="ED84" s="383"/>
      <c r="EE84" s="378"/>
      <c r="EF84" s="377"/>
      <c r="EG84" s="378"/>
      <c r="EH84" s="377"/>
      <c r="EI84" s="374"/>
      <c r="EJ84" s="374"/>
      <c r="EK84" s="384"/>
      <c r="EL84" s="385"/>
      <c r="EM84" s="387" t="s">
        <v>28</v>
      </c>
      <c r="EN84" s="388" t="s">
        <v>28</v>
      </c>
      <c r="EO84" s="371"/>
      <c r="EP84" s="389" t="s">
        <v>28</v>
      </c>
      <c r="EQ84" s="57"/>
      <c r="ER84" s="389" t="s">
        <v>28</v>
      </c>
      <c r="ES84" s="389" t="s">
        <v>28</v>
      </c>
      <c r="ET84" s="371"/>
      <c r="EU84" s="369"/>
      <c r="EV84" s="46"/>
      <c r="EW84" s="389" t="s">
        <v>28</v>
      </c>
      <c r="EX84" s="51" t="s">
        <v>28</v>
      </c>
      <c r="EY84" s="60" t="s">
        <v>28</v>
      </c>
      <c r="EZ84" s="371"/>
      <c r="FA84" s="390" t="s">
        <v>28</v>
      </c>
      <c r="FB84" s="57"/>
      <c r="FC84" s="389" t="s">
        <v>28</v>
      </c>
      <c r="FD84" s="389" t="s">
        <v>28</v>
      </c>
      <c r="FE84" s="57"/>
      <c r="FF84" s="369"/>
      <c r="FG84" s="46"/>
      <c r="FH84" s="59" t="s">
        <v>28</v>
      </c>
      <c r="FI84" s="60" t="s">
        <v>28</v>
      </c>
      <c r="FJ84" s="61" t="s">
        <v>28</v>
      </c>
      <c r="FK84" s="57"/>
      <c r="FL84" s="389" t="s">
        <v>28</v>
      </c>
      <c r="FM84" s="57"/>
      <c r="FN84" s="389" t="s">
        <v>28</v>
      </c>
      <c r="FO84" s="389" t="s">
        <v>28</v>
      </c>
      <c r="FP84" s="57"/>
      <c r="FQ84" s="369"/>
      <c r="FR84" s="46"/>
      <c r="FS84" s="60" t="s">
        <v>28</v>
      </c>
      <c r="FT84" s="51" t="s">
        <v>28</v>
      </c>
      <c r="FU84" s="391" t="s">
        <v>28</v>
      </c>
      <c r="FV84" s="57"/>
      <c r="FW84" s="389" t="s">
        <v>28</v>
      </c>
      <c r="FX84" s="57"/>
      <c r="FY84" s="389" t="s">
        <v>28</v>
      </c>
      <c r="FZ84" s="389" t="s">
        <v>28</v>
      </c>
      <c r="GA84" s="365"/>
      <c r="GB84" s="369"/>
      <c r="GC84" s="46"/>
      <c r="GD84" s="389" t="s">
        <v>28</v>
      </c>
      <c r="GE84" s="46"/>
      <c r="GF84" s="369">
        <v>0</v>
      </c>
      <c r="GG84" s="386" t="s">
        <v>28</v>
      </c>
      <c r="GH84" s="386"/>
      <c r="GI84" s="386"/>
      <c r="GJ84" s="386"/>
      <c r="GK84" s="386"/>
      <c r="GL84" s="386"/>
      <c r="GM84" s="386"/>
      <c r="GN84" s="386"/>
      <c r="GO84" s="386"/>
      <c r="GP84" s="386"/>
      <c r="GQ84" s="386"/>
      <c r="GR84" s="386"/>
      <c r="GS84" s="386"/>
      <c r="GT84" s="386"/>
      <c r="GU84" s="386"/>
      <c r="GV84" s="386"/>
      <c r="GW84" s="386"/>
      <c r="GX84" s="386"/>
      <c r="GY84" s="386"/>
      <c r="GZ84" s="386"/>
      <c r="HA84" s="386"/>
      <c r="HB84" s="386"/>
      <c r="HC84" s="386"/>
      <c r="HD84" s="386"/>
      <c r="HE84" s="386"/>
      <c r="HF84" s="386"/>
      <c r="HG84" s="386"/>
      <c r="HH84" s="386"/>
      <c r="HI84" s="386"/>
      <c r="HJ84" s="386"/>
      <c r="HK84" s="386"/>
      <c r="HL84" s="386"/>
      <c r="HM84" s="386"/>
      <c r="HN84" s="386"/>
      <c r="HO84" s="386"/>
      <c r="HP84" s="144"/>
      <c r="HQ84" s="144"/>
      <c r="HR84" s="144"/>
      <c r="HS84" s="144"/>
      <c r="HT84" s="144"/>
      <c r="HU84" s="144"/>
      <c r="HV84" s="144"/>
      <c r="HW84" s="144"/>
      <c r="HX84" s="144"/>
      <c r="HY84" s="144"/>
      <c r="HZ84" s="144"/>
      <c r="IA84" s="144"/>
      <c r="IB84" s="144"/>
      <c r="IC84" s="144"/>
      <c r="ID84" s="144"/>
      <c r="IE84" s="144"/>
      <c r="IF84" s="144"/>
      <c r="IG84" s="144"/>
      <c r="IH84" s="144"/>
      <c r="II84" s="144"/>
      <c r="IJ84" s="144"/>
      <c r="IK84" s="144"/>
      <c r="IL84" s="144"/>
      <c r="IM84" s="144"/>
      <c r="IN84" s="144"/>
      <c r="IO84" s="144"/>
      <c r="IP84" s="144"/>
      <c r="IQ84" s="144"/>
      <c r="IR84" s="144"/>
      <c r="IS84" s="144"/>
      <c r="IT84" s="144"/>
      <c r="IU84" s="144"/>
      <c r="IV84" s="144"/>
      <c r="IW84" s="144"/>
      <c r="IX84" s="144"/>
      <c r="IY84" s="144"/>
      <c r="IZ84" s="144"/>
      <c r="JA84" s="144"/>
      <c r="JB84" s="144"/>
      <c r="JC84" s="144"/>
    </row>
    <row r="85" spans="1:263" s="14" customFormat="1" ht="5.0999999999999996" hidden="1" customHeight="1" outlineLevel="1">
      <c r="A85" s="362"/>
      <c r="B85" s="362"/>
      <c r="C85" s="362"/>
      <c r="D85" s="362"/>
      <c r="E85" s="13"/>
      <c r="F85" s="436"/>
      <c r="G85" s="15"/>
      <c r="H85" s="415"/>
      <c r="I85" s="392"/>
      <c r="J85" s="90"/>
      <c r="K85" s="90"/>
      <c r="L85" s="368"/>
      <c r="M85" s="46"/>
      <c r="N85" s="369"/>
      <c r="O85" s="46"/>
      <c r="P85" s="369"/>
      <c r="Q85" s="46"/>
      <c r="R85" s="369"/>
      <c r="S85" s="46"/>
      <c r="T85" s="369"/>
      <c r="U85" s="46"/>
      <c r="V85" s="369"/>
      <c r="W85" s="46"/>
      <c r="X85" s="369"/>
      <c r="Y85" s="46"/>
      <c r="Z85" s="369"/>
      <c r="AA85" s="46"/>
      <c r="AB85" s="369"/>
      <c r="AC85" s="46"/>
      <c r="AD85" s="369"/>
      <c r="AE85" s="46"/>
      <c r="AF85" s="369"/>
      <c r="AG85" s="46"/>
      <c r="AH85" s="365"/>
      <c r="AI85" s="46"/>
      <c r="AJ85" s="365"/>
      <c r="AK85" s="46"/>
      <c r="AL85" s="365"/>
      <c r="AM85" s="46"/>
      <c r="AN85" s="365"/>
      <c r="AO85" s="46"/>
      <c r="AP85" s="365"/>
      <c r="AQ85" s="46"/>
      <c r="AR85" s="365"/>
      <c r="AS85" s="46"/>
      <c r="AT85" s="365"/>
      <c r="AU85" s="46"/>
      <c r="AV85" s="365"/>
      <c r="AW85" s="46"/>
      <c r="AX85" s="365"/>
      <c r="AY85" s="46"/>
      <c r="AZ85" s="365"/>
      <c r="BA85" s="46"/>
      <c r="BB85" s="365"/>
      <c r="BC85" s="46"/>
      <c r="BD85" s="365"/>
      <c r="BE85" s="46"/>
      <c r="BF85" s="365"/>
      <c r="BG85" s="46"/>
      <c r="BH85" s="365"/>
      <c r="BI85" s="46"/>
      <c r="BJ85" s="365"/>
      <c r="BK85" s="46"/>
      <c r="BL85" s="59"/>
      <c r="BM85" s="59"/>
      <c r="BN85" s="371"/>
      <c r="BO85" s="389"/>
      <c r="BP85" s="57"/>
      <c r="BQ85" s="389"/>
      <c r="BR85" s="389"/>
      <c r="BS85" s="371"/>
      <c r="BT85" s="369"/>
      <c r="BU85" s="46"/>
      <c r="BV85" s="59"/>
      <c r="BW85" s="59"/>
      <c r="BX85" s="59"/>
      <c r="BY85" s="371"/>
      <c r="BZ85" s="390"/>
      <c r="CA85" s="57"/>
      <c r="CB85" s="389"/>
      <c r="CC85" s="389"/>
      <c r="CD85" s="57"/>
      <c r="CE85" s="369"/>
      <c r="CF85" s="46"/>
      <c r="CG85" s="59"/>
      <c r="CH85" s="60"/>
      <c r="CI85" s="61"/>
      <c r="CJ85" s="57"/>
      <c r="CK85" s="389"/>
      <c r="CL85" s="57"/>
      <c r="CM85" s="389"/>
      <c r="CN85" s="389"/>
      <c r="CO85" s="57"/>
      <c r="CP85" s="369"/>
      <c r="CQ85" s="46"/>
      <c r="CR85" s="60"/>
      <c r="CS85" s="51"/>
      <c r="CT85" s="391"/>
      <c r="CU85" s="57"/>
      <c r="CV85" s="389"/>
      <c r="CW85" s="57"/>
      <c r="CX85" s="389"/>
      <c r="CY85" s="389"/>
      <c r="CZ85" s="365"/>
      <c r="DA85" s="369"/>
      <c r="DB85" s="46"/>
      <c r="DC85" s="389"/>
      <c r="DD85" s="57"/>
      <c r="DE85" s="389"/>
      <c r="DF85" s="389"/>
      <c r="DG85" s="46"/>
      <c r="DH85" s="369"/>
      <c r="DI85" s="374"/>
      <c r="DJ85" s="374"/>
      <c r="DK85" s="375"/>
      <c r="DL85" s="375"/>
      <c r="DM85" s="376"/>
      <c r="DN85" s="377"/>
      <c r="DO85" s="378"/>
      <c r="DP85" s="375"/>
      <c r="DQ85" s="379"/>
      <c r="DR85" s="380"/>
      <c r="DS85" s="376"/>
      <c r="DT85" s="381"/>
      <c r="DU85" s="378"/>
      <c r="DV85" s="375"/>
      <c r="DW85" s="379"/>
      <c r="DX85" s="380"/>
      <c r="DY85" s="378"/>
      <c r="DZ85" s="377"/>
      <c r="EA85" s="378"/>
      <c r="EB85" s="379"/>
      <c r="EC85" s="382"/>
      <c r="ED85" s="383"/>
      <c r="EE85" s="378"/>
      <c r="EF85" s="377"/>
      <c r="EG85" s="378"/>
      <c r="EH85" s="377"/>
      <c r="EI85" s="374"/>
      <c r="EJ85" s="374"/>
      <c r="EK85" s="384"/>
      <c r="EL85" s="385"/>
      <c r="EM85" s="387"/>
      <c r="EN85" s="388"/>
      <c r="EO85" s="371"/>
      <c r="EP85" s="389"/>
      <c r="EQ85" s="57"/>
      <c r="ER85" s="389"/>
      <c r="ES85" s="389"/>
      <c r="ET85" s="371"/>
      <c r="EU85" s="369"/>
      <c r="EV85" s="46"/>
      <c r="EW85" s="389"/>
      <c r="EX85" s="51"/>
      <c r="EY85" s="60"/>
      <c r="EZ85" s="371"/>
      <c r="FA85" s="390"/>
      <c r="FB85" s="57"/>
      <c r="FC85" s="389"/>
      <c r="FD85" s="389"/>
      <c r="FE85" s="57"/>
      <c r="FF85" s="369"/>
      <c r="FG85" s="46"/>
      <c r="FH85" s="59"/>
      <c r="FI85" s="60"/>
      <c r="FJ85" s="61"/>
      <c r="FK85" s="57"/>
      <c r="FL85" s="389"/>
      <c r="FM85" s="57"/>
      <c r="FN85" s="389"/>
      <c r="FO85" s="389"/>
      <c r="FP85" s="57"/>
      <c r="FQ85" s="369"/>
      <c r="FR85" s="46"/>
      <c r="FS85" s="60"/>
      <c r="FT85" s="51"/>
      <c r="FU85" s="391"/>
      <c r="FV85" s="57"/>
      <c r="FW85" s="389"/>
      <c r="FX85" s="57"/>
      <c r="FY85" s="389"/>
      <c r="FZ85" s="389"/>
      <c r="GA85" s="365"/>
      <c r="GB85" s="369"/>
      <c r="GC85" s="46"/>
      <c r="GD85" s="389"/>
      <c r="GE85" s="46"/>
      <c r="GF85" s="369"/>
      <c r="GG85" s="386"/>
      <c r="GH85" s="386"/>
      <c r="GI85" s="386"/>
      <c r="GJ85" s="386"/>
      <c r="GK85" s="386"/>
      <c r="GL85" s="386"/>
      <c r="GM85" s="386"/>
      <c r="GN85" s="386"/>
      <c r="GO85" s="386"/>
      <c r="GP85" s="386"/>
      <c r="GQ85" s="386"/>
      <c r="GR85" s="386"/>
      <c r="GS85" s="386"/>
      <c r="GT85" s="386"/>
      <c r="GU85" s="386"/>
      <c r="GV85" s="386"/>
      <c r="GW85" s="386"/>
      <c r="GX85" s="386"/>
      <c r="GY85" s="386"/>
      <c r="GZ85" s="386"/>
      <c r="HA85" s="386"/>
      <c r="HB85" s="386"/>
      <c r="HC85" s="386"/>
      <c r="HD85" s="386"/>
      <c r="HE85" s="386"/>
      <c r="HF85" s="386"/>
      <c r="HG85" s="386"/>
      <c r="HH85" s="386"/>
      <c r="HI85" s="386"/>
      <c r="HJ85" s="386"/>
      <c r="HK85" s="386"/>
      <c r="HL85" s="386"/>
      <c r="HM85" s="386"/>
      <c r="HN85" s="386"/>
      <c r="HO85" s="386"/>
      <c r="HP85" s="144"/>
      <c r="HQ85" s="144"/>
      <c r="HR85" s="144"/>
      <c r="HS85" s="144"/>
      <c r="HT85" s="144"/>
      <c r="HU85" s="144"/>
      <c r="HV85" s="144"/>
      <c r="HW85" s="144"/>
      <c r="HX85" s="144"/>
      <c r="HY85" s="144"/>
      <c r="HZ85" s="144"/>
      <c r="IA85" s="144"/>
      <c r="IB85" s="144"/>
      <c r="IC85" s="144"/>
      <c r="ID85" s="144"/>
      <c r="IE85" s="144"/>
      <c r="IF85" s="144"/>
      <c r="IG85" s="144"/>
      <c r="IH85" s="144"/>
      <c r="II85" s="144"/>
      <c r="IJ85" s="144"/>
      <c r="IK85" s="144"/>
      <c r="IL85" s="144"/>
      <c r="IM85" s="144"/>
      <c r="IN85" s="144"/>
      <c r="IO85" s="144"/>
      <c r="IP85" s="144"/>
      <c r="IQ85" s="144"/>
      <c r="IR85" s="144"/>
      <c r="IS85" s="144"/>
      <c r="IT85" s="144"/>
      <c r="IU85" s="144"/>
      <c r="IV85" s="144"/>
      <c r="IW85" s="144"/>
      <c r="IX85" s="144"/>
      <c r="IY85" s="144"/>
      <c r="IZ85" s="144"/>
      <c r="JA85" s="144"/>
      <c r="JB85" s="144"/>
      <c r="JC85" s="144"/>
    </row>
    <row r="86" spans="1:263" s="14" customFormat="1" ht="20.100000000000001" hidden="1" customHeight="1" outlineLevel="1">
      <c r="A86" s="362"/>
      <c r="B86" s="362"/>
      <c r="C86" s="362"/>
      <c r="D86" s="362"/>
      <c r="E86" s="13"/>
      <c r="F86" s="436"/>
      <c r="G86" s="15"/>
      <c r="H86" s="414" t="s">
        <v>1</v>
      </c>
      <c r="I86" s="397"/>
      <c r="J86" s="90"/>
      <c r="K86" s="90"/>
      <c r="L86" s="364"/>
      <c r="M86" s="365"/>
      <c r="N86" s="366"/>
      <c r="O86" s="46"/>
      <c r="P86" s="366"/>
      <c r="Q86" s="365"/>
      <c r="R86" s="366"/>
      <c r="S86" s="46"/>
      <c r="T86" s="366"/>
      <c r="U86" s="365"/>
      <c r="V86" s="366"/>
      <c r="W86" s="46"/>
      <c r="X86" s="366"/>
      <c r="Y86" s="365"/>
      <c r="Z86" s="366"/>
      <c r="AA86" s="46"/>
      <c r="AB86" s="366"/>
      <c r="AC86" s="365"/>
      <c r="AD86" s="366"/>
      <c r="AE86" s="46"/>
      <c r="AF86" s="366"/>
      <c r="AG86" s="365"/>
      <c r="AH86" s="367"/>
      <c r="AI86" s="46"/>
      <c r="AJ86" s="367"/>
      <c r="AK86" s="365"/>
      <c r="AL86" s="367"/>
      <c r="AM86" s="46"/>
      <c r="AN86" s="367"/>
      <c r="AO86" s="365"/>
      <c r="AP86" s="367"/>
      <c r="AQ86" s="46"/>
      <c r="AR86" s="367"/>
      <c r="AS86" s="365"/>
      <c r="AT86" s="367"/>
      <c r="AU86" s="46"/>
      <c r="AV86" s="367"/>
      <c r="AW86" s="365"/>
      <c r="AX86" s="367"/>
      <c r="AY86" s="365"/>
      <c r="AZ86" s="367"/>
      <c r="BA86" s="46"/>
      <c r="BB86" s="367"/>
      <c r="BC86" s="46"/>
      <c r="BD86" s="367"/>
      <c r="BE86" s="46"/>
      <c r="BF86" s="367"/>
      <c r="BG86" s="46"/>
      <c r="BH86" s="367"/>
      <c r="BI86" s="46"/>
      <c r="BJ86" s="367"/>
      <c r="BK86" s="46"/>
      <c r="BL86" s="370" t="str">
        <f>BL58</f>
        <v>-</v>
      </c>
      <c r="BM86" s="370"/>
      <c r="BN86" s="371"/>
      <c r="BO86" s="372" t="str">
        <f>BO58</f>
        <v>-</v>
      </c>
      <c r="BP86" s="57"/>
      <c r="BQ86" s="370" t="s">
        <v>28</v>
      </c>
      <c r="BR86" s="370" t="s">
        <v>28</v>
      </c>
      <c r="BS86" s="371"/>
      <c r="BT86" s="373"/>
      <c r="BU86" s="46"/>
      <c r="BV86" s="370" t="str">
        <f>BV58</f>
        <v>-</v>
      </c>
      <c r="BW86" s="370" t="str">
        <f>BW58</f>
        <v>-</v>
      </c>
      <c r="BX86" s="370"/>
      <c r="BY86" s="371"/>
      <c r="BZ86" s="372" t="str">
        <f>BZ58</f>
        <v>-</v>
      </c>
      <c r="CA86" s="57"/>
      <c r="CB86" s="370" t="s">
        <v>28</v>
      </c>
      <c r="CC86" s="370" t="s">
        <v>28</v>
      </c>
      <c r="CD86" s="57"/>
      <c r="CE86" s="373"/>
      <c r="CF86" s="46"/>
      <c r="CG86" s="370" t="str">
        <f>CG58</f>
        <v>-</v>
      </c>
      <c r="CH86" s="370" t="str">
        <f>CH58</f>
        <v>-</v>
      </c>
      <c r="CI86" s="370"/>
      <c r="CJ86" s="57"/>
      <c r="CK86" s="372" t="str">
        <f>CK58</f>
        <v>-</v>
      </c>
      <c r="CL86" s="57"/>
      <c r="CM86" s="370" t="s">
        <v>28</v>
      </c>
      <c r="CN86" s="370" t="s">
        <v>28</v>
      </c>
      <c r="CO86" s="46"/>
      <c r="CP86" s="373"/>
      <c r="CQ86" s="46"/>
      <c r="CR86" s="370" t="str">
        <f>CR58</f>
        <v>-</v>
      </c>
      <c r="CS86" s="370"/>
      <c r="CT86" s="370"/>
      <c r="CU86" s="57"/>
      <c r="CV86" s="372" t="str">
        <f>CV58</f>
        <v>-</v>
      </c>
      <c r="CW86" s="57"/>
      <c r="CX86" s="370" t="s">
        <v>28</v>
      </c>
      <c r="CY86" s="370" t="s">
        <v>28</v>
      </c>
      <c r="CZ86" s="369"/>
      <c r="DA86" s="373"/>
      <c r="DB86" s="46"/>
      <c r="DC86" s="372" t="str">
        <f>DC58</f>
        <v>-</v>
      </c>
      <c r="DD86" s="57"/>
      <c r="DE86" s="370">
        <f>DE58</f>
        <v>0</v>
      </c>
      <c r="DF86" s="370" t="s">
        <v>28</v>
      </c>
      <c r="DG86" s="46"/>
      <c r="DH86" s="373" t="str">
        <f>DH58</f>
        <v>-</v>
      </c>
      <c r="DI86" s="374"/>
      <c r="DJ86" s="374"/>
      <c r="DK86" s="375"/>
      <c r="DL86" s="375"/>
      <c r="DM86" s="376"/>
      <c r="DN86" s="377"/>
      <c r="DO86" s="378"/>
      <c r="DP86" s="375"/>
      <c r="DQ86" s="379"/>
      <c r="DR86" s="380"/>
      <c r="DS86" s="376"/>
      <c r="DT86" s="381"/>
      <c r="DU86" s="378"/>
      <c r="DV86" s="375"/>
      <c r="DW86" s="379"/>
      <c r="DX86" s="380"/>
      <c r="DY86" s="378"/>
      <c r="DZ86" s="377"/>
      <c r="EA86" s="378"/>
      <c r="EB86" s="379"/>
      <c r="EC86" s="382"/>
      <c r="ED86" s="383"/>
      <c r="EE86" s="378"/>
      <c r="EF86" s="377"/>
      <c r="EG86" s="378"/>
      <c r="EH86" s="377"/>
      <c r="EI86" s="374"/>
      <c r="EJ86" s="374"/>
      <c r="EK86" s="384"/>
      <c r="EL86" s="385"/>
      <c r="EM86" s="387" t="s">
        <v>28</v>
      </c>
      <c r="EN86" s="388" t="s">
        <v>28</v>
      </c>
      <c r="EO86" s="371"/>
      <c r="EP86" s="389" t="s">
        <v>28</v>
      </c>
      <c r="EQ86" s="57"/>
      <c r="ER86" s="389" t="s">
        <v>28</v>
      </c>
      <c r="ES86" s="389" t="s">
        <v>28</v>
      </c>
      <c r="ET86" s="371"/>
      <c r="EU86" s="369"/>
      <c r="EV86" s="46"/>
      <c r="EW86" s="389" t="s">
        <v>28</v>
      </c>
      <c r="EX86" s="51" t="s">
        <v>28</v>
      </c>
      <c r="EY86" s="60" t="s">
        <v>28</v>
      </c>
      <c r="EZ86" s="371"/>
      <c r="FA86" s="390" t="s">
        <v>28</v>
      </c>
      <c r="FB86" s="57"/>
      <c r="FC86" s="389" t="s">
        <v>28</v>
      </c>
      <c r="FD86" s="389" t="s">
        <v>28</v>
      </c>
      <c r="FE86" s="57"/>
      <c r="FF86" s="369"/>
      <c r="FG86" s="46"/>
      <c r="FH86" s="59" t="s">
        <v>28</v>
      </c>
      <c r="FI86" s="60" t="s">
        <v>28</v>
      </c>
      <c r="FJ86" s="61" t="s">
        <v>28</v>
      </c>
      <c r="FK86" s="57"/>
      <c r="FL86" s="389" t="s">
        <v>28</v>
      </c>
      <c r="FM86" s="57"/>
      <c r="FN86" s="389" t="s">
        <v>28</v>
      </c>
      <c r="FO86" s="389" t="s">
        <v>28</v>
      </c>
      <c r="FP86" s="57"/>
      <c r="FQ86" s="369"/>
      <c r="FR86" s="46"/>
      <c r="FS86" s="60" t="s">
        <v>28</v>
      </c>
      <c r="FT86" s="51" t="s">
        <v>28</v>
      </c>
      <c r="FU86" s="391" t="s">
        <v>28</v>
      </c>
      <c r="FV86" s="57"/>
      <c r="FW86" s="389" t="s">
        <v>28</v>
      </c>
      <c r="FX86" s="57"/>
      <c r="FY86" s="389" t="s">
        <v>28</v>
      </c>
      <c r="FZ86" s="389" t="s">
        <v>28</v>
      </c>
      <c r="GA86" s="365"/>
      <c r="GB86" s="369"/>
      <c r="GC86" s="46"/>
      <c r="GD86" s="389" t="s">
        <v>28</v>
      </c>
      <c r="GE86" s="46"/>
      <c r="GF86" s="369">
        <v>0</v>
      </c>
      <c r="GG86" s="386" t="s">
        <v>28</v>
      </c>
      <c r="GH86" s="386"/>
      <c r="GI86" s="386"/>
      <c r="GJ86" s="386"/>
      <c r="GK86" s="386"/>
      <c r="GL86" s="386"/>
      <c r="GM86" s="386"/>
      <c r="GN86" s="386"/>
      <c r="GO86" s="386"/>
      <c r="GP86" s="386"/>
      <c r="GQ86" s="386"/>
      <c r="GR86" s="386"/>
      <c r="GS86" s="386"/>
      <c r="GT86" s="386"/>
      <c r="GU86" s="386"/>
      <c r="GV86" s="386"/>
      <c r="GW86" s="386"/>
      <c r="GX86" s="386"/>
      <c r="GY86" s="386"/>
      <c r="GZ86" s="386"/>
      <c r="HA86" s="386"/>
      <c r="HB86" s="386"/>
      <c r="HC86" s="386"/>
      <c r="HD86" s="386"/>
      <c r="HE86" s="386"/>
      <c r="HF86" s="386"/>
      <c r="HG86" s="386"/>
      <c r="HH86" s="386"/>
      <c r="HI86" s="386"/>
      <c r="HJ86" s="386"/>
      <c r="HK86" s="386"/>
      <c r="HL86" s="386"/>
      <c r="HM86" s="386"/>
      <c r="HN86" s="386"/>
      <c r="HO86" s="386"/>
      <c r="HP86" s="144"/>
      <c r="HQ86" s="144"/>
      <c r="HR86" s="144"/>
      <c r="HS86" s="144"/>
      <c r="HT86" s="144"/>
      <c r="HU86" s="144"/>
      <c r="HV86" s="144"/>
      <c r="HW86" s="144"/>
      <c r="HX86" s="144"/>
      <c r="HY86" s="144"/>
      <c r="HZ86" s="144"/>
      <c r="IA86" s="144"/>
      <c r="IB86" s="144"/>
      <c r="IC86" s="144"/>
      <c r="ID86" s="144"/>
      <c r="IE86" s="144"/>
      <c r="IF86" s="144"/>
      <c r="IG86" s="144"/>
      <c r="IH86" s="144"/>
      <c r="II86" s="144"/>
      <c r="IJ86" s="144"/>
      <c r="IK86" s="144"/>
      <c r="IL86" s="144"/>
      <c r="IM86" s="144"/>
      <c r="IN86" s="144"/>
      <c r="IO86" s="144"/>
      <c r="IP86" s="144"/>
      <c r="IQ86" s="144"/>
      <c r="IR86" s="144"/>
      <c r="IS86" s="144"/>
      <c r="IT86" s="144"/>
      <c r="IU86" s="144"/>
      <c r="IV86" s="144"/>
      <c r="IW86" s="144"/>
      <c r="IX86" s="144"/>
      <c r="IY86" s="144"/>
      <c r="IZ86" s="144"/>
      <c r="JA86" s="144"/>
      <c r="JB86" s="144"/>
      <c r="JC86" s="144"/>
    </row>
    <row r="87" spans="1:263" s="14" customFormat="1" ht="5.0999999999999996" hidden="1" customHeight="1" outlineLevel="1">
      <c r="A87" s="362"/>
      <c r="B87" s="362"/>
      <c r="C87" s="362"/>
      <c r="D87" s="362"/>
      <c r="E87" s="13"/>
      <c r="F87" s="436"/>
      <c r="G87" s="15"/>
      <c r="H87" s="415"/>
      <c r="I87" s="392"/>
      <c r="J87" s="90"/>
      <c r="K87" s="90"/>
      <c r="L87" s="368"/>
      <c r="M87" s="46"/>
      <c r="N87" s="369"/>
      <c r="O87" s="46"/>
      <c r="P87" s="369"/>
      <c r="Q87" s="46"/>
      <c r="R87" s="369"/>
      <c r="S87" s="46"/>
      <c r="T87" s="369"/>
      <c r="U87" s="46"/>
      <c r="V87" s="369"/>
      <c r="W87" s="46"/>
      <c r="X87" s="369"/>
      <c r="Y87" s="46"/>
      <c r="Z87" s="369"/>
      <c r="AA87" s="46"/>
      <c r="AB87" s="369"/>
      <c r="AC87" s="46"/>
      <c r="AD87" s="369"/>
      <c r="AE87" s="46"/>
      <c r="AF87" s="369"/>
      <c r="AG87" s="46"/>
      <c r="AH87" s="365"/>
      <c r="AI87" s="46"/>
      <c r="AJ87" s="365"/>
      <c r="AK87" s="46"/>
      <c r="AL87" s="365"/>
      <c r="AM87" s="46"/>
      <c r="AN87" s="365"/>
      <c r="AO87" s="46"/>
      <c r="AP87" s="365"/>
      <c r="AQ87" s="46"/>
      <c r="AR87" s="365"/>
      <c r="AS87" s="46"/>
      <c r="AT87" s="365"/>
      <c r="AU87" s="46"/>
      <c r="AV87" s="365"/>
      <c r="AW87" s="46"/>
      <c r="AX87" s="365"/>
      <c r="AY87" s="46"/>
      <c r="AZ87" s="365"/>
      <c r="BA87" s="46"/>
      <c r="BB87" s="365"/>
      <c r="BC87" s="46"/>
      <c r="BD87" s="365"/>
      <c r="BE87" s="46"/>
      <c r="BF87" s="365"/>
      <c r="BG87" s="46"/>
      <c r="BH87" s="365"/>
      <c r="BI87" s="46"/>
      <c r="BJ87" s="365"/>
      <c r="BK87" s="46"/>
      <c r="BL87" s="59"/>
      <c r="BM87" s="59"/>
      <c r="BN87" s="371"/>
      <c r="BO87" s="389"/>
      <c r="BP87" s="57"/>
      <c r="BQ87" s="389"/>
      <c r="BR87" s="389"/>
      <c r="BS87" s="371"/>
      <c r="BT87" s="369"/>
      <c r="BU87" s="46"/>
      <c r="BV87" s="59"/>
      <c r="BW87" s="59"/>
      <c r="BX87" s="59"/>
      <c r="BY87" s="371"/>
      <c r="BZ87" s="390"/>
      <c r="CA87" s="57"/>
      <c r="CB87" s="389"/>
      <c r="CC87" s="389"/>
      <c r="CD87" s="57"/>
      <c r="CE87" s="369"/>
      <c r="CF87" s="46"/>
      <c r="CG87" s="59"/>
      <c r="CH87" s="60"/>
      <c r="CI87" s="61"/>
      <c r="CJ87" s="57"/>
      <c r="CK87" s="389"/>
      <c r="CL87" s="57"/>
      <c r="CM87" s="389"/>
      <c r="CN87" s="389"/>
      <c r="CO87" s="57"/>
      <c r="CP87" s="369"/>
      <c r="CQ87" s="46"/>
      <c r="CR87" s="60"/>
      <c r="CS87" s="51"/>
      <c r="CT87" s="391"/>
      <c r="CU87" s="57"/>
      <c r="CV87" s="389"/>
      <c r="CW87" s="57"/>
      <c r="CX87" s="389"/>
      <c r="CY87" s="389"/>
      <c r="CZ87" s="365"/>
      <c r="DA87" s="369"/>
      <c r="DB87" s="46"/>
      <c r="DC87" s="389"/>
      <c r="DD87" s="57"/>
      <c r="DE87" s="389"/>
      <c r="DF87" s="389"/>
      <c r="DG87" s="46"/>
      <c r="DH87" s="369"/>
      <c r="DI87" s="374"/>
      <c r="DJ87" s="374"/>
      <c r="DK87" s="375"/>
      <c r="DL87" s="375"/>
      <c r="DM87" s="376"/>
      <c r="DN87" s="377"/>
      <c r="DO87" s="378"/>
      <c r="DP87" s="375"/>
      <c r="DQ87" s="379"/>
      <c r="DR87" s="380"/>
      <c r="DS87" s="376"/>
      <c r="DT87" s="381"/>
      <c r="DU87" s="378"/>
      <c r="DV87" s="375"/>
      <c r="DW87" s="379"/>
      <c r="DX87" s="380"/>
      <c r="DY87" s="378"/>
      <c r="DZ87" s="377"/>
      <c r="EA87" s="378"/>
      <c r="EB87" s="379"/>
      <c r="EC87" s="382"/>
      <c r="ED87" s="383"/>
      <c r="EE87" s="378"/>
      <c r="EF87" s="377"/>
      <c r="EG87" s="378"/>
      <c r="EH87" s="377"/>
      <c r="EI87" s="374"/>
      <c r="EJ87" s="374"/>
      <c r="EK87" s="384"/>
      <c r="EL87" s="385"/>
      <c r="EM87" s="387"/>
      <c r="EN87" s="388"/>
      <c r="EO87" s="371"/>
      <c r="EP87" s="389"/>
      <c r="EQ87" s="57"/>
      <c r="ER87" s="389"/>
      <c r="ES87" s="389"/>
      <c r="ET87" s="371"/>
      <c r="EU87" s="369"/>
      <c r="EV87" s="46"/>
      <c r="EW87" s="389"/>
      <c r="EX87" s="51"/>
      <c r="EY87" s="60"/>
      <c r="EZ87" s="371"/>
      <c r="FA87" s="390"/>
      <c r="FB87" s="57"/>
      <c r="FC87" s="389"/>
      <c r="FD87" s="389"/>
      <c r="FE87" s="57"/>
      <c r="FF87" s="369"/>
      <c r="FG87" s="46"/>
      <c r="FH87" s="59"/>
      <c r="FI87" s="60"/>
      <c r="FJ87" s="61"/>
      <c r="FK87" s="57"/>
      <c r="FL87" s="389"/>
      <c r="FM87" s="57"/>
      <c r="FN87" s="389"/>
      <c r="FO87" s="389"/>
      <c r="FP87" s="57"/>
      <c r="FQ87" s="369"/>
      <c r="FR87" s="46"/>
      <c r="FS87" s="60"/>
      <c r="FT87" s="51"/>
      <c r="FU87" s="391"/>
      <c r="FV87" s="57"/>
      <c r="FW87" s="389"/>
      <c r="FX87" s="57"/>
      <c r="FY87" s="389"/>
      <c r="FZ87" s="389"/>
      <c r="GA87" s="365"/>
      <c r="GB87" s="369"/>
      <c r="GC87" s="46"/>
      <c r="GD87" s="389"/>
      <c r="GE87" s="46"/>
      <c r="GF87" s="369"/>
      <c r="GG87" s="386"/>
      <c r="GH87" s="386"/>
      <c r="GI87" s="386"/>
      <c r="GJ87" s="386"/>
      <c r="GK87" s="386"/>
      <c r="GL87" s="386"/>
      <c r="GM87" s="386"/>
      <c r="GN87" s="386"/>
      <c r="GO87" s="386"/>
      <c r="GP87" s="386"/>
      <c r="GQ87" s="386"/>
      <c r="GR87" s="386"/>
      <c r="GS87" s="386"/>
      <c r="GT87" s="386"/>
      <c r="GU87" s="386"/>
      <c r="GV87" s="386"/>
      <c r="GW87" s="386"/>
      <c r="GX87" s="386"/>
      <c r="GY87" s="386"/>
      <c r="GZ87" s="386"/>
      <c r="HA87" s="386"/>
      <c r="HB87" s="386"/>
      <c r="HC87" s="386"/>
      <c r="HD87" s="386"/>
      <c r="HE87" s="386"/>
      <c r="HF87" s="386"/>
      <c r="HG87" s="386"/>
      <c r="HH87" s="386"/>
      <c r="HI87" s="386"/>
      <c r="HJ87" s="386"/>
      <c r="HK87" s="386"/>
      <c r="HL87" s="386"/>
      <c r="HM87" s="386"/>
      <c r="HN87" s="386"/>
      <c r="HO87" s="386"/>
      <c r="HP87" s="144"/>
      <c r="HQ87" s="144"/>
      <c r="HR87" s="144"/>
      <c r="HS87" s="144"/>
      <c r="HT87" s="144"/>
      <c r="HU87" s="144"/>
      <c r="HV87" s="144"/>
      <c r="HW87" s="144"/>
      <c r="HX87" s="144"/>
      <c r="HY87" s="144"/>
      <c r="HZ87" s="144"/>
      <c r="IA87" s="144"/>
      <c r="IB87" s="144"/>
      <c r="IC87" s="144"/>
      <c r="ID87" s="144"/>
      <c r="IE87" s="144"/>
      <c r="IF87" s="144"/>
      <c r="IG87" s="144"/>
      <c r="IH87" s="144"/>
      <c r="II87" s="144"/>
      <c r="IJ87" s="144"/>
      <c r="IK87" s="144"/>
      <c r="IL87" s="144"/>
      <c r="IM87" s="144"/>
      <c r="IN87" s="144"/>
      <c r="IO87" s="144"/>
      <c r="IP87" s="144"/>
      <c r="IQ87" s="144"/>
      <c r="IR87" s="144"/>
      <c r="IS87" s="144"/>
      <c r="IT87" s="144"/>
      <c r="IU87" s="144"/>
      <c r="IV87" s="144"/>
      <c r="IW87" s="144"/>
      <c r="IX87" s="144"/>
      <c r="IY87" s="144"/>
      <c r="IZ87" s="144"/>
      <c r="JA87" s="144"/>
      <c r="JB87" s="144"/>
      <c r="JC87" s="144"/>
    </row>
    <row r="88" spans="1:263" s="14" customFormat="1" ht="20.100000000000001" hidden="1" customHeight="1" outlineLevel="1">
      <c r="A88" s="362"/>
      <c r="B88" s="362"/>
      <c r="C88" s="362"/>
      <c r="D88" s="362"/>
      <c r="E88" s="13"/>
      <c r="F88" s="436"/>
      <c r="G88" s="15"/>
      <c r="H88" s="414" t="s">
        <v>2</v>
      </c>
      <c r="I88" s="397"/>
      <c r="J88" s="90"/>
      <c r="K88" s="90"/>
      <c r="L88" s="364"/>
      <c r="M88" s="365"/>
      <c r="N88" s="366"/>
      <c r="O88" s="46"/>
      <c r="P88" s="366"/>
      <c r="Q88" s="365"/>
      <c r="R88" s="366"/>
      <c r="S88" s="46"/>
      <c r="T88" s="366"/>
      <c r="U88" s="365"/>
      <c r="V88" s="366"/>
      <c r="W88" s="46"/>
      <c r="X88" s="366"/>
      <c r="Y88" s="365"/>
      <c r="Z88" s="366"/>
      <c r="AA88" s="46"/>
      <c r="AB88" s="366"/>
      <c r="AC88" s="365"/>
      <c r="AD88" s="366"/>
      <c r="AE88" s="46"/>
      <c r="AF88" s="366"/>
      <c r="AG88" s="365"/>
      <c r="AH88" s="367"/>
      <c r="AI88" s="46"/>
      <c r="AJ88" s="367"/>
      <c r="AK88" s="365"/>
      <c r="AL88" s="367"/>
      <c r="AM88" s="46"/>
      <c r="AN88" s="367"/>
      <c r="AO88" s="365"/>
      <c r="AP88" s="367"/>
      <c r="AQ88" s="46"/>
      <c r="AR88" s="367"/>
      <c r="AS88" s="365"/>
      <c r="AT88" s="367"/>
      <c r="AU88" s="46"/>
      <c r="AV88" s="367"/>
      <c r="AW88" s="365"/>
      <c r="AX88" s="367"/>
      <c r="AY88" s="365"/>
      <c r="AZ88" s="367"/>
      <c r="BA88" s="46"/>
      <c r="BB88" s="367"/>
      <c r="BC88" s="46"/>
      <c r="BD88" s="367"/>
      <c r="BE88" s="46"/>
      <c r="BF88" s="367"/>
      <c r="BG88" s="46"/>
      <c r="BH88" s="367"/>
      <c r="BI88" s="46"/>
      <c r="BJ88" s="367"/>
      <c r="BK88" s="46"/>
      <c r="BL88" s="370" t="str">
        <f>BL62</f>
        <v>-</v>
      </c>
      <c r="BM88" s="370"/>
      <c r="BN88" s="371"/>
      <c r="BO88" s="372" t="str">
        <f>BO62</f>
        <v>-</v>
      </c>
      <c r="BP88" s="57"/>
      <c r="BQ88" s="370" t="s">
        <v>28</v>
      </c>
      <c r="BR88" s="370" t="s">
        <v>28</v>
      </c>
      <c r="BS88" s="371"/>
      <c r="BT88" s="373"/>
      <c r="BU88" s="46"/>
      <c r="BV88" s="370" t="str">
        <f>BV62</f>
        <v>-</v>
      </c>
      <c r="BW88" s="370" t="str">
        <f>BW62</f>
        <v>-</v>
      </c>
      <c r="BX88" s="370"/>
      <c r="BY88" s="371"/>
      <c r="BZ88" s="372" t="str">
        <f>BZ62</f>
        <v>-</v>
      </c>
      <c r="CA88" s="57"/>
      <c r="CB88" s="370" t="s">
        <v>28</v>
      </c>
      <c r="CC88" s="370" t="s">
        <v>28</v>
      </c>
      <c r="CD88" s="57"/>
      <c r="CE88" s="373"/>
      <c r="CF88" s="46"/>
      <c r="CG88" s="370" t="str">
        <f>CG62</f>
        <v>-</v>
      </c>
      <c r="CH88" s="370" t="str">
        <f>CH62</f>
        <v>-</v>
      </c>
      <c r="CI88" s="370"/>
      <c r="CJ88" s="57"/>
      <c r="CK88" s="372" t="str">
        <f>CK62</f>
        <v>-</v>
      </c>
      <c r="CL88" s="57"/>
      <c r="CM88" s="370" t="s">
        <v>28</v>
      </c>
      <c r="CN88" s="370" t="s">
        <v>28</v>
      </c>
      <c r="CO88" s="46"/>
      <c r="CP88" s="373"/>
      <c r="CQ88" s="46"/>
      <c r="CR88" s="370" t="str">
        <f>CR62</f>
        <v>-</v>
      </c>
      <c r="CS88" s="370"/>
      <c r="CT88" s="370"/>
      <c r="CU88" s="57"/>
      <c r="CV88" s="372" t="str">
        <f>CV62</f>
        <v>-</v>
      </c>
      <c r="CW88" s="57"/>
      <c r="CX88" s="370" t="s">
        <v>28</v>
      </c>
      <c r="CY88" s="370" t="s">
        <v>28</v>
      </c>
      <c r="CZ88" s="369"/>
      <c r="DA88" s="373"/>
      <c r="DB88" s="46"/>
      <c r="DC88" s="372" t="str">
        <f>DC62</f>
        <v>-</v>
      </c>
      <c r="DD88" s="57"/>
      <c r="DE88" s="370">
        <f>DE62</f>
        <v>0</v>
      </c>
      <c r="DF88" s="370" t="s">
        <v>28</v>
      </c>
      <c r="DG88" s="46"/>
      <c r="DH88" s="373" t="str">
        <f>DH62</f>
        <v>-</v>
      </c>
      <c r="DI88" s="374"/>
      <c r="DJ88" s="374"/>
      <c r="DK88" s="375"/>
      <c r="DL88" s="375"/>
      <c r="DM88" s="376"/>
      <c r="DN88" s="377"/>
      <c r="DO88" s="378"/>
      <c r="DP88" s="375"/>
      <c r="DQ88" s="379"/>
      <c r="DR88" s="380"/>
      <c r="DS88" s="376"/>
      <c r="DT88" s="381"/>
      <c r="DU88" s="378"/>
      <c r="DV88" s="375"/>
      <c r="DW88" s="379"/>
      <c r="DX88" s="380"/>
      <c r="DY88" s="378"/>
      <c r="DZ88" s="377"/>
      <c r="EA88" s="378"/>
      <c r="EB88" s="379"/>
      <c r="EC88" s="382"/>
      <c r="ED88" s="383"/>
      <c r="EE88" s="378"/>
      <c r="EF88" s="377"/>
      <c r="EG88" s="378"/>
      <c r="EH88" s="377"/>
      <c r="EI88" s="374"/>
      <c r="EJ88" s="374"/>
      <c r="EK88" s="384"/>
      <c r="EL88" s="385"/>
      <c r="EM88" s="387" t="s">
        <v>28</v>
      </c>
      <c r="EN88" s="388" t="s">
        <v>28</v>
      </c>
      <c r="EO88" s="371"/>
      <c r="EP88" s="389" t="s">
        <v>28</v>
      </c>
      <c r="EQ88" s="57"/>
      <c r="ER88" s="389" t="s">
        <v>28</v>
      </c>
      <c r="ES88" s="389" t="s">
        <v>28</v>
      </c>
      <c r="ET88" s="371"/>
      <c r="EU88" s="369"/>
      <c r="EV88" s="46"/>
      <c r="EW88" s="389" t="s">
        <v>28</v>
      </c>
      <c r="EX88" s="51" t="s">
        <v>28</v>
      </c>
      <c r="EY88" s="60" t="s">
        <v>28</v>
      </c>
      <c r="EZ88" s="371"/>
      <c r="FA88" s="390" t="s">
        <v>28</v>
      </c>
      <c r="FB88" s="57"/>
      <c r="FC88" s="389" t="s">
        <v>28</v>
      </c>
      <c r="FD88" s="389" t="s">
        <v>28</v>
      </c>
      <c r="FE88" s="57"/>
      <c r="FF88" s="369"/>
      <c r="FG88" s="46"/>
      <c r="FH88" s="59" t="s">
        <v>28</v>
      </c>
      <c r="FI88" s="60" t="s">
        <v>28</v>
      </c>
      <c r="FJ88" s="61" t="s">
        <v>28</v>
      </c>
      <c r="FK88" s="57"/>
      <c r="FL88" s="389" t="s">
        <v>28</v>
      </c>
      <c r="FM88" s="57"/>
      <c r="FN88" s="389" t="s">
        <v>28</v>
      </c>
      <c r="FO88" s="389" t="s">
        <v>28</v>
      </c>
      <c r="FP88" s="57"/>
      <c r="FQ88" s="369"/>
      <c r="FR88" s="46"/>
      <c r="FS88" s="60" t="s">
        <v>28</v>
      </c>
      <c r="FT88" s="51" t="s">
        <v>28</v>
      </c>
      <c r="FU88" s="391" t="s">
        <v>28</v>
      </c>
      <c r="FV88" s="57"/>
      <c r="FW88" s="389" t="s">
        <v>28</v>
      </c>
      <c r="FX88" s="57"/>
      <c r="FY88" s="389" t="s">
        <v>28</v>
      </c>
      <c r="FZ88" s="389" t="s">
        <v>28</v>
      </c>
      <c r="GA88" s="365"/>
      <c r="GB88" s="369"/>
      <c r="GC88" s="46"/>
      <c r="GD88" s="389" t="s">
        <v>28</v>
      </c>
      <c r="GE88" s="46"/>
      <c r="GF88" s="369">
        <v>0</v>
      </c>
      <c r="GG88" s="386" t="s">
        <v>28</v>
      </c>
      <c r="GH88" s="386"/>
      <c r="GI88" s="386"/>
      <c r="GJ88" s="386"/>
      <c r="GK88" s="386"/>
      <c r="GL88" s="386"/>
      <c r="GM88" s="386"/>
      <c r="GN88" s="386"/>
      <c r="GO88" s="386"/>
      <c r="GP88" s="386"/>
      <c r="GQ88" s="386"/>
      <c r="GR88" s="386"/>
      <c r="GS88" s="386"/>
      <c r="GT88" s="386"/>
      <c r="GU88" s="386"/>
      <c r="GV88" s="386"/>
      <c r="GW88" s="386"/>
      <c r="GX88" s="386"/>
      <c r="GY88" s="386"/>
      <c r="GZ88" s="386"/>
      <c r="HA88" s="386"/>
      <c r="HB88" s="386"/>
      <c r="HC88" s="386"/>
      <c r="HD88" s="386"/>
      <c r="HE88" s="386"/>
      <c r="HF88" s="386"/>
      <c r="HG88" s="386"/>
      <c r="HH88" s="386"/>
      <c r="HI88" s="386"/>
      <c r="HJ88" s="386"/>
      <c r="HK88" s="386"/>
      <c r="HL88" s="386"/>
      <c r="HM88" s="386"/>
      <c r="HN88" s="386"/>
      <c r="HO88" s="386"/>
      <c r="HP88" s="144"/>
      <c r="HQ88" s="144"/>
      <c r="HR88" s="144"/>
      <c r="HS88" s="144"/>
      <c r="HT88" s="144"/>
      <c r="HU88" s="144"/>
      <c r="HV88" s="144"/>
      <c r="HW88" s="144"/>
      <c r="HX88" s="144"/>
      <c r="HY88" s="144"/>
      <c r="HZ88" s="144"/>
      <c r="IA88" s="144"/>
      <c r="IB88" s="144"/>
      <c r="IC88" s="144"/>
      <c r="ID88" s="144"/>
      <c r="IE88" s="144"/>
      <c r="IF88" s="144"/>
      <c r="IG88" s="144"/>
      <c r="IH88" s="144"/>
      <c r="II88" s="144"/>
      <c r="IJ88" s="144"/>
      <c r="IK88" s="144"/>
      <c r="IL88" s="144"/>
      <c r="IM88" s="144"/>
      <c r="IN88" s="144"/>
      <c r="IO88" s="144"/>
      <c r="IP88" s="144"/>
      <c r="IQ88" s="144"/>
      <c r="IR88" s="144"/>
      <c r="IS88" s="144"/>
      <c r="IT88" s="144"/>
      <c r="IU88" s="144"/>
      <c r="IV88" s="144"/>
      <c r="IW88" s="144"/>
      <c r="IX88" s="144"/>
      <c r="IY88" s="144"/>
      <c r="IZ88" s="144"/>
      <c r="JA88" s="144"/>
      <c r="JB88" s="144"/>
      <c r="JC88" s="144"/>
    </row>
    <row r="89" spans="1:263" s="14" customFormat="1" ht="5.0999999999999996" hidden="1" customHeight="1" outlineLevel="1">
      <c r="A89" s="362"/>
      <c r="B89" s="362"/>
      <c r="C89" s="362"/>
      <c r="D89" s="362"/>
      <c r="E89" s="13"/>
      <c r="F89" s="436"/>
      <c r="G89" s="15"/>
      <c r="H89" s="415"/>
      <c r="I89" s="392"/>
      <c r="J89" s="90"/>
      <c r="K89" s="90"/>
      <c r="L89" s="368"/>
      <c r="M89" s="46"/>
      <c r="N89" s="369"/>
      <c r="O89" s="46"/>
      <c r="P89" s="369"/>
      <c r="Q89" s="46"/>
      <c r="R89" s="369"/>
      <c r="S89" s="46"/>
      <c r="T89" s="369"/>
      <c r="U89" s="46"/>
      <c r="V89" s="369"/>
      <c r="W89" s="46"/>
      <c r="X89" s="369"/>
      <c r="Y89" s="46"/>
      <c r="Z89" s="369"/>
      <c r="AA89" s="46"/>
      <c r="AB89" s="369"/>
      <c r="AC89" s="46"/>
      <c r="AD89" s="369"/>
      <c r="AE89" s="46"/>
      <c r="AF89" s="369"/>
      <c r="AG89" s="46"/>
      <c r="AH89" s="365"/>
      <c r="AI89" s="46"/>
      <c r="AJ89" s="365"/>
      <c r="AK89" s="46"/>
      <c r="AL89" s="365"/>
      <c r="AM89" s="46"/>
      <c r="AN89" s="365"/>
      <c r="AO89" s="46"/>
      <c r="AP89" s="365"/>
      <c r="AQ89" s="46"/>
      <c r="AR89" s="365"/>
      <c r="AS89" s="46"/>
      <c r="AT89" s="365"/>
      <c r="AU89" s="46"/>
      <c r="AV89" s="365"/>
      <c r="AW89" s="46"/>
      <c r="AX89" s="365"/>
      <c r="AY89" s="46"/>
      <c r="AZ89" s="365"/>
      <c r="BA89" s="46"/>
      <c r="BB89" s="365"/>
      <c r="BC89" s="46"/>
      <c r="BD89" s="365"/>
      <c r="BE89" s="46"/>
      <c r="BF89" s="365"/>
      <c r="BG89" s="46"/>
      <c r="BH89" s="365"/>
      <c r="BI89" s="46"/>
      <c r="BJ89" s="365"/>
      <c r="BK89" s="46"/>
      <c r="BL89" s="59"/>
      <c r="BM89" s="59"/>
      <c r="BN89" s="371"/>
      <c r="BO89" s="389"/>
      <c r="BP89" s="57"/>
      <c r="BQ89" s="389"/>
      <c r="BR89" s="389"/>
      <c r="BS89" s="371"/>
      <c r="BT89" s="369"/>
      <c r="BU89" s="46"/>
      <c r="BV89" s="59"/>
      <c r="BW89" s="59"/>
      <c r="BX89" s="59"/>
      <c r="BY89" s="371"/>
      <c r="BZ89" s="390"/>
      <c r="CA89" s="57"/>
      <c r="CB89" s="389"/>
      <c r="CC89" s="389"/>
      <c r="CD89" s="57"/>
      <c r="CE89" s="369"/>
      <c r="CF89" s="46"/>
      <c r="CG89" s="59"/>
      <c r="CH89" s="60"/>
      <c r="CI89" s="61"/>
      <c r="CJ89" s="57"/>
      <c r="CK89" s="389"/>
      <c r="CL89" s="57"/>
      <c r="CM89" s="389"/>
      <c r="CN89" s="389"/>
      <c r="CO89" s="57"/>
      <c r="CP89" s="369"/>
      <c r="CQ89" s="46"/>
      <c r="CR89" s="60"/>
      <c r="CS89" s="51"/>
      <c r="CT89" s="391"/>
      <c r="CU89" s="57"/>
      <c r="CV89" s="389"/>
      <c r="CW89" s="57"/>
      <c r="CX89" s="389"/>
      <c r="CY89" s="389"/>
      <c r="CZ89" s="365"/>
      <c r="DA89" s="369"/>
      <c r="DB89" s="46"/>
      <c r="DC89" s="389"/>
      <c r="DD89" s="57"/>
      <c r="DE89" s="389"/>
      <c r="DF89" s="389"/>
      <c r="DG89" s="46"/>
      <c r="DH89" s="369"/>
      <c r="DI89" s="374"/>
      <c r="DJ89" s="374"/>
      <c r="DK89" s="375"/>
      <c r="DL89" s="375"/>
      <c r="DM89" s="376"/>
      <c r="DN89" s="377"/>
      <c r="DO89" s="378"/>
      <c r="DP89" s="375"/>
      <c r="DQ89" s="379"/>
      <c r="DR89" s="380"/>
      <c r="DS89" s="376"/>
      <c r="DT89" s="381"/>
      <c r="DU89" s="378"/>
      <c r="DV89" s="375"/>
      <c r="DW89" s="379"/>
      <c r="DX89" s="380"/>
      <c r="DY89" s="378"/>
      <c r="DZ89" s="377"/>
      <c r="EA89" s="378"/>
      <c r="EB89" s="379"/>
      <c r="EC89" s="382"/>
      <c r="ED89" s="383"/>
      <c r="EE89" s="378"/>
      <c r="EF89" s="377"/>
      <c r="EG89" s="378"/>
      <c r="EH89" s="377"/>
      <c r="EI89" s="374"/>
      <c r="EJ89" s="374"/>
      <c r="EK89" s="384"/>
      <c r="EL89" s="385"/>
      <c r="EM89" s="387"/>
      <c r="EN89" s="388"/>
      <c r="EO89" s="371"/>
      <c r="EP89" s="389"/>
      <c r="EQ89" s="57"/>
      <c r="ER89" s="389"/>
      <c r="ES89" s="389"/>
      <c r="ET89" s="371"/>
      <c r="EU89" s="369"/>
      <c r="EV89" s="46"/>
      <c r="EW89" s="389"/>
      <c r="EX89" s="51"/>
      <c r="EY89" s="60"/>
      <c r="EZ89" s="371"/>
      <c r="FA89" s="390"/>
      <c r="FB89" s="57"/>
      <c r="FC89" s="389"/>
      <c r="FD89" s="389"/>
      <c r="FE89" s="57"/>
      <c r="FF89" s="369"/>
      <c r="FG89" s="46"/>
      <c r="FH89" s="59"/>
      <c r="FI89" s="60"/>
      <c r="FJ89" s="61"/>
      <c r="FK89" s="57"/>
      <c r="FL89" s="389"/>
      <c r="FM89" s="57"/>
      <c r="FN89" s="389"/>
      <c r="FO89" s="389"/>
      <c r="FP89" s="57"/>
      <c r="FQ89" s="369"/>
      <c r="FR89" s="46"/>
      <c r="FS89" s="60"/>
      <c r="FT89" s="51"/>
      <c r="FU89" s="391"/>
      <c r="FV89" s="57"/>
      <c r="FW89" s="389"/>
      <c r="FX89" s="57"/>
      <c r="FY89" s="389"/>
      <c r="FZ89" s="389"/>
      <c r="GA89" s="365"/>
      <c r="GB89" s="369"/>
      <c r="GC89" s="46"/>
      <c r="GD89" s="389"/>
      <c r="GE89" s="46"/>
      <c r="GF89" s="369"/>
      <c r="GG89" s="386"/>
      <c r="GH89" s="386"/>
      <c r="GI89" s="386"/>
      <c r="GJ89" s="386"/>
      <c r="GK89" s="386"/>
      <c r="GL89" s="386"/>
      <c r="GM89" s="386"/>
      <c r="GN89" s="386"/>
      <c r="GO89" s="386"/>
      <c r="GP89" s="386"/>
      <c r="GQ89" s="386"/>
      <c r="GR89" s="386"/>
      <c r="GS89" s="386"/>
      <c r="GT89" s="386"/>
      <c r="GU89" s="386"/>
      <c r="GV89" s="386"/>
      <c r="GW89" s="386"/>
      <c r="GX89" s="386"/>
      <c r="GY89" s="386"/>
      <c r="GZ89" s="386"/>
      <c r="HA89" s="386"/>
      <c r="HB89" s="386"/>
      <c r="HC89" s="386"/>
      <c r="HD89" s="386"/>
      <c r="HE89" s="386"/>
      <c r="HF89" s="386"/>
      <c r="HG89" s="386"/>
      <c r="HH89" s="386"/>
      <c r="HI89" s="386"/>
      <c r="HJ89" s="386"/>
      <c r="HK89" s="386"/>
      <c r="HL89" s="386"/>
      <c r="HM89" s="386"/>
      <c r="HN89" s="386"/>
      <c r="HO89" s="386"/>
      <c r="HP89" s="144"/>
      <c r="HQ89" s="144"/>
      <c r="HR89" s="144"/>
      <c r="HS89" s="144"/>
      <c r="HT89" s="144"/>
      <c r="HU89" s="144"/>
      <c r="HV89" s="144"/>
      <c r="HW89" s="144"/>
      <c r="HX89" s="144"/>
      <c r="HY89" s="144"/>
      <c r="HZ89" s="144"/>
      <c r="IA89" s="144"/>
      <c r="IB89" s="144"/>
      <c r="IC89" s="144"/>
      <c r="ID89" s="144"/>
      <c r="IE89" s="144"/>
      <c r="IF89" s="144"/>
      <c r="IG89" s="144"/>
      <c r="IH89" s="144"/>
      <c r="II89" s="144"/>
      <c r="IJ89" s="144"/>
      <c r="IK89" s="144"/>
      <c r="IL89" s="144"/>
      <c r="IM89" s="144"/>
      <c r="IN89" s="144"/>
      <c r="IO89" s="144"/>
      <c r="IP89" s="144"/>
      <c r="IQ89" s="144"/>
      <c r="IR89" s="144"/>
      <c r="IS89" s="144"/>
      <c r="IT89" s="144"/>
      <c r="IU89" s="144"/>
      <c r="IV89" s="144"/>
      <c r="IW89" s="144"/>
      <c r="IX89" s="144"/>
      <c r="IY89" s="144"/>
      <c r="IZ89" s="144"/>
      <c r="JA89" s="144"/>
      <c r="JB89" s="144"/>
      <c r="JC89" s="144"/>
    </row>
    <row r="90" spans="1:263" s="14" customFormat="1" ht="20.100000000000001" hidden="1" customHeight="1" outlineLevel="1">
      <c r="A90" s="362"/>
      <c r="B90" s="362"/>
      <c r="C90" s="362"/>
      <c r="D90" s="362"/>
      <c r="E90" s="13"/>
      <c r="F90" s="436"/>
      <c r="G90" s="15"/>
      <c r="H90" s="414" t="s">
        <v>3</v>
      </c>
      <c r="I90" s="397"/>
      <c r="J90" s="90"/>
      <c r="K90" s="90"/>
      <c r="L90" s="364"/>
      <c r="M90" s="365"/>
      <c r="N90" s="366"/>
      <c r="O90" s="46"/>
      <c r="P90" s="366"/>
      <c r="Q90" s="365"/>
      <c r="R90" s="366"/>
      <c r="S90" s="46"/>
      <c r="T90" s="366"/>
      <c r="U90" s="365"/>
      <c r="V90" s="366"/>
      <c r="W90" s="46"/>
      <c r="X90" s="366"/>
      <c r="Y90" s="365"/>
      <c r="Z90" s="366"/>
      <c r="AA90" s="46"/>
      <c r="AB90" s="366"/>
      <c r="AC90" s="365"/>
      <c r="AD90" s="366"/>
      <c r="AE90" s="46"/>
      <c r="AF90" s="366"/>
      <c r="AG90" s="365"/>
      <c r="AH90" s="367"/>
      <c r="AI90" s="46"/>
      <c r="AJ90" s="367"/>
      <c r="AK90" s="365"/>
      <c r="AL90" s="367"/>
      <c r="AM90" s="46"/>
      <c r="AN90" s="367"/>
      <c r="AO90" s="365"/>
      <c r="AP90" s="367"/>
      <c r="AQ90" s="46"/>
      <c r="AR90" s="367"/>
      <c r="AS90" s="365"/>
      <c r="AT90" s="367"/>
      <c r="AU90" s="46"/>
      <c r="AV90" s="367"/>
      <c r="AW90" s="365"/>
      <c r="AX90" s="367"/>
      <c r="AY90" s="365"/>
      <c r="AZ90" s="367"/>
      <c r="BA90" s="46"/>
      <c r="BB90" s="367"/>
      <c r="BC90" s="46"/>
      <c r="BD90" s="367"/>
      <c r="BE90" s="46"/>
      <c r="BF90" s="367"/>
      <c r="BG90" s="46"/>
      <c r="BH90" s="367"/>
      <c r="BI90" s="46"/>
      <c r="BJ90" s="367"/>
      <c r="BK90" s="46"/>
      <c r="BL90" s="370" t="str">
        <f>BL65</f>
        <v>-</v>
      </c>
      <c r="BM90" s="370"/>
      <c r="BN90" s="371"/>
      <c r="BO90" s="372" t="str">
        <f>BO65</f>
        <v>-</v>
      </c>
      <c r="BP90" s="57"/>
      <c r="BQ90" s="370" t="s">
        <v>28</v>
      </c>
      <c r="BR90" s="370" t="s">
        <v>28</v>
      </c>
      <c r="BS90" s="371"/>
      <c r="BT90" s="373"/>
      <c r="BU90" s="46"/>
      <c r="BV90" s="370" t="str">
        <f>BV65</f>
        <v>-</v>
      </c>
      <c r="BW90" s="370" t="str">
        <f>BW65</f>
        <v>-</v>
      </c>
      <c r="BX90" s="370"/>
      <c r="BY90" s="371"/>
      <c r="BZ90" s="372" t="str">
        <f>BZ65</f>
        <v>-</v>
      </c>
      <c r="CA90" s="57"/>
      <c r="CB90" s="370" t="s">
        <v>28</v>
      </c>
      <c r="CC90" s="370" t="s">
        <v>28</v>
      </c>
      <c r="CD90" s="57"/>
      <c r="CE90" s="373"/>
      <c r="CF90" s="46"/>
      <c r="CG90" s="370" t="str">
        <f>CG65</f>
        <v>-</v>
      </c>
      <c r="CH90" s="370" t="str">
        <f>CH65</f>
        <v>-</v>
      </c>
      <c r="CI90" s="370"/>
      <c r="CJ90" s="57"/>
      <c r="CK90" s="372" t="str">
        <f>CK65</f>
        <v>-</v>
      </c>
      <c r="CL90" s="57"/>
      <c r="CM90" s="370" t="s">
        <v>28</v>
      </c>
      <c r="CN90" s="370" t="s">
        <v>28</v>
      </c>
      <c r="CO90" s="46"/>
      <c r="CP90" s="373"/>
      <c r="CQ90" s="46"/>
      <c r="CR90" s="370" t="str">
        <f>CR65</f>
        <v>-</v>
      </c>
      <c r="CS90" s="370"/>
      <c r="CT90" s="370"/>
      <c r="CU90" s="57"/>
      <c r="CV90" s="372" t="str">
        <f>CV65</f>
        <v>-</v>
      </c>
      <c r="CW90" s="57"/>
      <c r="CX90" s="370" t="s">
        <v>28</v>
      </c>
      <c r="CY90" s="370" t="s">
        <v>28</v>
      </c>
      <c r="CZ90" s="369"/>
      <c r="DA90" s="373"/>
      <c r="DB90" s="46"/>
      <c r="DC90" s="372" t="str">
        <f>DC65</f>
        <v>-</v>
      </c>
      <c r="DD90" s="57"/>
      <c r="DE90" s="370">
        <f>DE65</f>
        <v>0</v>
      </c>
      <c r="DF90" s="370" t="s">
        <v>28</v>
      </c>
      <c r="DG90" s="46"/>
      <c r="DH90" s="373" t="str">
        <f>DH65</f>
        <v>-</v>
      </c>
      <c r="DI90" s="374"/>
      <c r="DJ90" s="374"/>
      <c r="DK90" s="375"/>
      <c r="DL90" s="375"/>
      <c r="DM90" s="376"/>
      <c r="DN90" s="377"/>
      <c r="DO90" s="378"/>
      <c r="DP90" s="375"/>
      <c r="DQ90" s="379"/>
      <c r="DR90" s="380"/>
      <c r="DS90" s="376"/>
      <c r="DT90" s="381"/>
      <c r="DU90" s="378"/>
      <c r="DV90" s="375"/>
      <c r="DW90" s="379"/>
      <c r="DX90" s="380"/>
      <c r="DY90" s="378"/>
      <c r="DZ90" s="377"/>
      <c r="EA90" s="378"/>
      <c r="EB90" s="379"/>
      <c r="EC90" s="382"/>
      <c r="ED90" s="383"/>
      <c r="EE90" s="378"/>
      <c r="EF90" s="377"/>
      <c r="EG90" s="378"/>
      <c r="EH90" s="377"/>
      <c r="EI90" s="374"/>
      <c r="EJ90" s="374"/>
      <c r="EK90" s="384"/>
      <c r="EL90" s="385"/>
      <c r="EM90" s="387" t="s">
        <v>28</v>
      </c>
      <c r="EN90" s="388" t="s">
        <v>28</v>
      </c>
      <c r="EO90" s="371"/>
      <c r="EP90" s="389" t="s">
        <v>28</v>
      </c>
      <c r="EQ90" s="57"/>
      <c r="ER90" s="389" t="s">
        <v>28</v>
      </c>
      <c r="ES90" s="389" t="s">
        <v>28</v>
      </c>
      <c r="ET90" s="371"/>
      <c r="EU90" s="369"/>
      <c r="EV90" s="46"/>
      <c r="EW90" s="389" t="s">
        <v>28</v>
      </c>
      <c r="EX90" s="51" t="s">
        <v>28</v>
      </c>
      <c r="EY90" s="60" t="s">
        <v>28</v>
      </c>
      <c r="EZ90" s="371"/>
      <c r="FA90" s="390" t="s">
        <v>28</v>
      </c>
      <c r="FB90" s="57"/>
      <c r="FC90" s="389" t="s">
        <v>28</v>
      </c>
      <c r="FD90" s="389" t="s">
        <v>28</v>
      </c>
      <c r="FE90" s="57"/>
      <c r="FF90" s="369"/>
      <c r="FG90" s="46"/>
      <c r="FH90" s="59" t="s">
        <v>28</v>
      </c>
      <c r="FI90" s="60" t="s">
        <v>28</v>
      </c>
      <c r="FJ90" s="61" t="s">
        <v>28</v>
      </c>
      <c r="FK90" s="57"/>
      <c r="FL90" s="389" t="s">
        <v>28</v>
      </c>
      <c r="FM90" s="57"/>
      <c r="FN90" s="389" t="s">
        <v>28</v>
      </c>
      <c r="FO90" s="389" t="s">
        <v>28</v>
      </c>
      <c r="FP90" s="57"/>
      <c r="FQ90" s="369"/>
      <c r="FR90" s="46"/>
      <c r="FS90" s="60" t="s">
        <v>28</v>
      </c>
      <c r="FT90" s="51" t="s">
        <v>28</v>
      </c>
      <c r="FU90" s="391" t="s">
        <v>28</v>
      </c>
      <c r="FV90" s="57"/>
      <c r="FW90" s="389" t="s">
        <v>28</v>
      </c>
      <c r="FX90" s="57"/>
      <c r="FY90" s="389" t="s">
        <v>28</v>
      </c>
      <c r="FZ90" s="389" t="s">
        <v>28</v>
      </c>
      <c r="GA90" s="365"/>
      <c r="GB90" s="369"/>
      <c r="GC90" s="46"/>
      <c r="GD90" s="389" t="s">
        <v>28</v>
      </c>
      <c r="GE90" s="46"/>
      <c r="GF90" s="369">
        <v>0</v>
      </c>
      <c r="GG90" s="386" t="s">
        <v>28</v>
      </c>
      <c r="GH90" s="386"/>
      <c r="GI90" s="386"/>
      <c r="GJ90" s="386"/>
      <c r="GK90" s="386"/>
      <c r="GL90" s="386"/>
      <c r="GM90" s="386"/>
      <c r="GN90" s="386"/>
      <c r="GO90" s="386"/>
      <c r="GP90" s="386"/>
      <c r="GQ90" s="386"/>
      <c r="GR90" s="386"/>
      <c r="GS90" s="386"/>
      <c r="GT90" s="386"/>
      <c r="GU90" s="386"/>
      <c r="GV90" s="386"/>
      <c r="GW90" s="386"/>
      <c r="GX90" s="386"/>
      <c r="GY90" s="386"/>
      <c r="GZ90" s="386"/>
      <c r="HA90" s="386"/>
      <c r="HB90" s="386"/>
      <c r="HC90" s="386"/>
      <c r="HD90" s="386"/>
      <c r="HE90" s="386"/>
      <c r="HF90" s="386"/>
      <c r="HG90" s="386"/>
      <c r="HH90" s="386"/>
      <c r="HI90" s="386"/>
      <c r="HJ90" s="386"/>
      <c r="HK90" s="386"/>
      <c r="HL90" s="386"/>
      <c r="HM90" s="386"/>
      <c r="HN90" s="386"/>
      <c r="HO90" s="386"/>
      <c r="HP90" s="144"/>
      <c r="HQ90" s="144"/>
      <c r="HR90" s="144"/>
      <c r="HS90" s="144"/>
      <c r="HT90" s="144"/>
      <c r="HU90" s="144"/>
      <c r="HV90" s="144"/>
      <c r="HW90" s="144"/>
      <c r="HX90" s="144"/>
      <c r="HY90" s="144"/>
      <c r="HZ90" s="144"/>
      <c r="IA90" s="144"/>
      <c r="IB90" s="144"/>
      <c r="IC90" s="144"/>
      <c r="ID90" s="144"/>
      <c r="IE90" s="144"/>
      <c r="IF90" s="144"/>
      <c r="IG90" s="144"/>
      <c r="IH90" s="144"/>
      <c r="II90" s="144"/>
      <c r="IJ90" s="144"/>
      <c r="IK90" s="144"/>
      <c r="IL90" s="144"/>
      <c r="IM90" s="144"/>
      <c r="IN90" s="144"/>
      <c r="IO90" s="144"/>
      <c r="IP90" s="144"/>
      <c r="IQ90" s="144"/>
      <c r="IR90" s="144"/>
      <c r="IS90" s="144"/>
      <c r="IT90" s="144"/>
      <c r="IU90" s="144"/>
      <c r="IV90" s="144"/>
      <c r="IW90" s="144"/>
      <c r="IX90" s="144"/>
      <c r="IY90" s="144"/>
      <c r="IZ90" s="144"/>
      <c r="JA90" s="144"/>
      <c r="JB90" s="144"/>
      <c r="JC90" s="144"/>
    </row>
    <row r="91" spans="1:263" s="14" customFormat="1" ht="5.0999999999999996" hidden="1" customHeight="1" outlineLevel="1">
      <c r="A91" s="362"/>
      <c r="B91" s="362"/>
      <c r="C91" s="362"/>
      <c r="D91" s="362"/>
      <c r="E91" s="13"/>
      <c r="F91" s="436"/>
      <c r="G91" s="15"/>
      <c r="H91" s="415"/>
      <c r="I91" s="392"/>
      <c r="J91" s="90"/>
      <c r="K91" s="90"/>
      <c r="L91" s="368"/>
      <c r="M91" s="46"/>
      <c r="N91" s="369"/>
      <c r="O91" s="46"/>
      <c r="P91" s="369"/>
      <c r="Q91" s="46"/>
      <c r="R91" s="369"/>
      <c r="S91" s="46"/>
      <c r="T91" s="369"/>
      <c r="U91" s="46"/>
      <c r="V91" s="369"/>
      <c r="W91" s="46"/>
      <c r="X91" s="369"/>
      <c r="Y91" s="46"/>
      <c r="Z91" s="369"/>
      <c r="AA91" s="46"/>
      <c r="AB91" s="369"/>
      <c r="AC91" s="46"/>
      <c r="AD91" s="369"/>
      <c r="AE91" s="46"/>
      <c r="AF91" s="369"/>
      <c r="AG91" s="46"/>
      <c r="AH91" s="365"/>
      <c r="AI91" s="46"/>
      <c r="AJ91" s="365"/>
      <c r="AK91" s="46"/>
      <c r="AL91" s="365"/>
      <c r="AM91" s="46"/>
      <c r="AN91" s="365"/>
      <c r="AO91" s="46"/>
      <c r="AP91" s="365"/>
      <c r="AQ91" s="46"/>
      <c r="AR91" s="365"/>
      <c r="AS91" s="46"/>
      <c r="AT91" s="365"/>
      <c r="AU91" s="46"/>
      <c r="AV91" s="365"/>
      <c r="AW91" s="46"/>
      <c r="AX91" s="365"/>
      <c r="AY91" s="46"/>
      <c r="AZ91" s="365"/>
      <c r="BA91" s="46"/>
      <c r="BB91" s="365"/>
      <c r="BC91" s="46"/>
      <c r="BD91" s="365"/>
      <c r="BE91" s="46"/>
      <c r="BF91" s="365"/>
      <c r="BG91" s="46"/>
      <c r="BH91" s="365"/>
      <c r="BI91" s="46"/>
      <c r="BJ91" s="365"/>
      <c r="BK91" s="46"/>
      <c r="BL91" s="59"/>
      <c r="BM91" s="59"/>
      <c r="BN91" s="371"/>
      <c r="BO91" s="389"/>
      <c r="BP91" s="57"/>
      <c r="BQ91" s="389"/>
      <c r="BR91" s="389"/>
      <c r="BS91" s="371"/>
      <c r="BT91" s="369"/>
      <c r="BU91" s="46"/>
      <c r="BV91" s="59"/>
      <c r="BW91" s="59"/>
      <c r="BX91" s="59"/>
      <c r="BY91" s="371"/>
      <c r="BZ91" s="390"/>
      <c r="CA91" s="57"/>
      <c r="CB91" s="389"/>
      <c r="CC91" s="389"/>
      <c r="CD91" s="57"/>
      <c r="CE91" s="369"/>
      <c r="CF91" s="46"/>
      <c r="CG91" s="59"/>
      <c r="CH91" s="60"/>
      <c r="CI91" s="61"/>
      <c r="CJ91" s="57"/>
      <c r="CK91" s="389"/>
      <c r="CL91" s="57"/>
      <c r="CM91" s="389"/>
      <c r="CN91" s="389"/>
      <c r="CO91" s="57"/>
      <c r="CP91" s="369"/>
      <c r="CQ91" s="46"/>
      <c r="CR91" s="60"/>
      <c r="CS91" s="51"/>
      <c r="CT91" s="391"/>
      <c r="CU91" s="57"/>
      <c r="CV91" s="389"/>
      <c r="CW91" s="57"/>
      <c r="CX91" s="389"/>
      <c r="CY91" s="389"/>
      <c r="CZ91" s="365"/>
      <c r="DA91" s="369"/>
      <c r="DB91" s="46"/>
      <c r="DC91" s="389"/>
      <c r="DD91" s="57"/>
      <c r="DE91" s="389"/>
      <c r="DF91" s="389"/>
      <c r="DG91" s="46"/>
      <c r="DH91" s="369"/>
      <c r="DI91" s="374"/>
      <c r="DJ91" s="374"/>
      <c r="DK91" s="375"/>
      <c r="DL91" s="375"/>
      <c r="DM91" s="376"/>
      <c r="DN91" s="377"/>
      <c r="DO91" s="378"/>
      <c r="DP91" s="375"/>
      <c r="DQ91" s="379"/>
      <c r="DR91" s="380"/>
      <c r="DS91" s="376"/>
      <c r="DT91" s="381"/>
      <c r="DU91" s="378"/>
      <c r="DV91" s="375"/>
      <c r="DW91" s="379"/>
      <c r="DX91" s="380"/>
      <c r="DY91" s="378"/>
      <c r="DZ91" s="377"/>
      <c r="EA91" s="378"/>
      <c r="EB91" s="379"/>
      <c r="EC91" s="382"/>
      <c r="ED91" s="383"/>
      <c r="EE91" s="378"/>
      <c r="EF91" s="377"/>
      <c r="EG91" s="378"/>
      <c r="EH91" s="377"/>
      <c r="EI91" s="374"/>
      <c r="EJ91" s="374"/>
      <c r="EK91" s="384"/>
      <c r="EL91" s="385"/>
      <c r="EM91" s="387"/>
      <c r="EN91" s="388"/>
      <c r="EO91" s="371"/>
      <c r="EP91" s="389"/>
      <c r="EQ91" s="57"/>
      <c r="ER91" s="389"/>
      <c r="ES91" s="389"/>
      <c r="ET91" s="371"/>
      <c r="EU91" s="369"/>
      <c r="EV91" s="46"/>
      <c r="EW91" s="389"/>
      <c r="EX91" s="51"/>
      <c r="EY91" s="60"/>
      <c r="EZ91" s="371"/>
      <c r="FA91" s="390"/>
      <c r="FB91" s="57"/>
      <c r="FC91" s="389"/>
      <c r="FD91" s="389"/>
      <c r="FE91" s="57"/>
      <c r="FF91" s="369"/>
      <c r="FG91" s="46"/>
      <c r="FH91" s="59"/>
      <c r="FI91" s="60"/>
      <c r="FJ91" s="61"/>
      <c r="FK91" s="57"/>
      <c r="FL91" s="389"/>
      <c r="FM91" s="57"/>
      <c r="FN91" s="389"/>
      <c r="FO91" s="389"/>
      <c r="FP91" s="57"/>
      <c r="FQ91" s="369"/>
      <c r="FR91" s="46"/>
      <c r="FS91" s="60"/>
      <c r="FT91" s="51"/>
      <c r="FU91" s="391"/>
      <c r="FV91" s="57"/>
      <c r="FW91" s="389"/>
      <c r="FX91" s="57"/>
      <c r="FY91" s="389"/>
      <c r="FZ91" s="389"/>
      <c r="GA91" s="365"/>
      <c r="GB91" s="369"/>
      <c r="GC91" s="46"/>
      <c r="GD91" s="389"/>
      <c r="GE91" s="46"/>
      <c r="GF91" s="369"/>
      <c r="GG91" s="386"/>
      <c r="GH91" s="386"/>
      <c r="GI91" s="386"/>
      <c r="GJ91" s="386"/>
      <c r="GK91" s="386"/>
      <c r="GL91" s="386"/>
      <c r="GM91" s="386"/>
      <c r="GN91" s="386"/>
      <c r="GO91" s="386"/>
      <c r="GP91" s="386"/>
      <c r="GQ91" s="386"/>
      <c r="GR91" s="386"/>
      <c r="GS91" s="386"/>
      <c r="GT91" s="386"/>
      <c r="GU91" s="386"/>
      <c r="GV91" s="386"/>
      <c r="GW91" s="386"/>
      <c r="GX91" s="386"/>
      <c r="GY91" s="386"/>
      <c r="GZ91" s="386"/>
      <c r="HA91" s="386"/>
      <c r="HB91" s="386"/>
      <c r="HC91" s="386"/>
      <c r="HD91" s="386"/>
      <c r="HE91" s="386"/>
      <c r="HF91" s="386"/>
      <c r="HG91" s="386"/>
      <c r="HH91" s="386"/>
      <c r="HI91" s="386"/>
      <c r="HJ91" s="386"/>
      <c r="HK91" s="386"/>
      <c r="HL91" s="386"/>
      <c r="HM91" s="386"/>
      <c r="HN91" s="386"/>
      <c r="HO91" s="386"/>
      <c r="HP91" s="144"/>
      <c r="HQ91" s="144"/>
      <c r="HR91" s="144"/>
      <c r="HS91" s="144"/>
      <c r="HT91" s="144"/>
      <c r="HU91" s="144"/>
      <c r="HV91" s="144"/>
      <c r="HW91" s="144"/>
      <c r="HX91" s="144"/>
      <c r="HY91" s="144"/>
      <c r="HZ91" s="144"/>
      <c r="IA91" s="144"/>
      <c r="IB91" s="144"/>
      <c r="IC91" s="144"/>
      <c r="ID91" s="144"/>
      <c r="IE91" s="144"/>
      <c r="IF91" s="144"/>
      <c r="IG91" s="144"/>
      <c r="IH91" s="144"/>
      <c r="II91" s="144"/>
      <c r="IJ91" s="144"/>
      <c r="IK91" s="144"/>
      <c r="IL91" s="144"/>
      <c r="IM91" s="144"/>
      <c r="IN91" s="144"/>
      <c r="IO91" s="144"/>
      <c r="IP91" s="144"/>
      <c r="IQ91" s="144"/>
      <c r="IR91" s="144"/>
      <c r="IS91" s="144"/>
      <c r="IT91" s="144"/>
      <c r="IU91" s="144"/>
      <c r="IV91" s="144"/>
      <c r="IW91" s="144"/>
      <c r="IX91" s="144"/>
      <c r="IY91" s="144"/>
      <c r="IZ91" s="144"/>
      <c r="JA91" s="144"/>
      <c r="JB91" s="144"/>
      <c r="JC91" s="144"/>
    </row>
    <row r="92" spans="1:263" s="14" customFormat="1" ht="20.100000000000001" hidden="1" customHeight="1" outlineLevel="1">
      <c r="A92" s="362"/>
      <c r="B92" s="362"/>
      <c r="C92" s="362"/>
      <c r="D92" s="362"/>
      <c r="E92" s="13"/>
      <c r="F92" s="436"/>
      <c r="G92" s="15"/>
      <c r="H92" s="414" t="s">
        <v>4</v>
      </c>
      <c r="I92" s="397"/>
      <c r="J92" s="90"/>
      <c r="K92" s="90"/>
      <c r="L92" s="364"/>
      <c r="M92" s="365"/>
      <c r="N92" s="366"/>
      <c r="O92" s="46"/>
      <c r="P92" s="366"/>
      <c r="Q92" s="365"/>
      <c r="R92" s="366"/>
      <c r="S92" s="46"/>
      <c r="T92" s="366"/>
      <c r="U92" s="365"/>
      <c r="V92" s="366"/>
      <c r="W92" s="46"/>
      <c r="X92" s="366"/>
      <c r="Y92" s="365"/>
      <c r="Z92" s="366"/>
      <c r="AA92" s="46"/>
      <c r="AB92" s="366"/>
      <c r="AC92" s="365"/>
      <c r="AD92" s="366"/>
      <c r="AE92" s="46"/>
      <c r="AF92" s="366"/>
      <c r="AG92" s="365"/>
      <c r="AH92" s="367"/>
      <c r="AI92" s="46"/>
      <c r="AJ92" s="367"/>
      <c r="AK92" s="365"/>
      <c r="AL92" s="367"/>
      <c r="AM92" s="46"/>
      <c r="AN92" s="367"/>
      <c r="AO92" s="365"/>
      <c r="AP92" s="367"/>
      <c r="AQ92" s="46"/>
      <c r="AR92" s="367"/>
      <c r="AS92" s="365"/>
      <c r="AT92" s="367"/>
      <c r="AU92" s="46"/>
      <c r="AV92" s="367"/>
      <c r="AW92" s="365"/>
      <c r="AX92" s="367"/>
      <c r="AY92" s="365"/>
      <c r="AZ92" s="367"/>
      <c r="BA92" s="46"/>
      <c r="BB92" s="367"/>
      <c r="BC92" s="46"/>
      <c r="BD92" s="367"/>
      <c r="BE92" s="46"/>
      <c r="BF92" s="367"/>
      <c r="BG92" s="46"/>
      <c r="BH92" s="367"/>
      <c r="BI92" s="46"/>
      <c r="BJ92" s="367"/>
      <c r="BK92" s="46"/>
      <c r="BL92" s="370" t="str">
        <f>BL68</f>
        <v>-</v>
      </c>
      <c r="BM92" s="370"/>
      <c r="BN92" s="371"/>
      <c r="BO92" s="372" t="str">
        <f>BO68</f>
        <v>-</v>
      </c>
      <c r="BP92" s="57"/>
      <c r="BQ92" s="370" t="s">
        <v>28</v>
      </c>
      <c r="BR92" s="370" t="s">
        <v>28</v>
      </c>
      <c r="BS92" s="371"/>
      <c r="BT92" s="373"/>
      <c r="BU92" s="46"/>
      <c r="BV92" s="370" t="str">
        <f>BV68</f>
        <v>-</v>
      </c>
      <c r="BW92" s="370" t="str">
        <f>BW68</f>
        <v>-</v>
      </c>
      <c r="BX92" s="370"/>
      <c r="BY92" s="371"/>
      <c r="BZ92" s="372" t="str">
        <f>BZ68</f>
        <v>-</v>
      </c>
      <c r="CA92" s="57"/>
      <c r="CB92" s="370" t="s">
        <v>28</v>
      </c>
      <c r="CC92" s="370" t="s">
        <v>28</v>
      </c>
      <c r="CD92" s="57"/>
      <c r="CE92" s="373"/>
      <c r="CF92" s="46"/>
      <c r="CG92" s="370" t="str">
        <f>CG68</f>
        <v>-</v>
      </c>
      <c r="CH92" s="370" t="str">
        <f>CH68</f>
        <v>-</v>
      </c>
      <c r="CI92" s="370"/>
      <c r="CJ92" s="57"/>
      <c r="CK92" s="372" t="str">
        <f>CK68</f>
        <v>-</v>
      </c>
      <c r="CL92" s="57"/>
      <c r="CM92" s="370" t="s">
        <v>28</v>
      </c>
      <c r="CN92" s="370" t="s">
        <v>28</v>
      </c>
      <c r="CO92" s="46"/>
      <c r="CP92" s="373"/>
      <c r="CQ92" s="46"/>
      <c r="CR92" s="370" t="str">
        <f>CR68</f>
        <v>-</v>
      </c>
      <c r="CS92" s="370"/>
      <c r="CT92" s="370"/>
      <c r="CU92" s="57"/>
      <c r="CV92" s="372" t="str">
        <f>CV68</f>
        <v>-</v>
      </c>
      <c r="CW92" s="57"/>
      <c r="CX92" s="370" t="s">
        <v>28</v>
      </c>
      <c r="CY92" s="370" t="s">
        <v>28</v>
      </c>
      <c r="CZ92" s="369"/>
      <c r="DA92" s="373"/>
      <c r="DB92" s="46"/>
      <c r="DC92" s="372" t="str">
        <f>DC68</f>
        <v>-</v>
      </c>
      <c r="DD92" s="57"/>
      <c r="DE92" s="370">
        <f>DE68</f>
        <v>0</v>
      </c>
      <c r="DF92" s="370" t="s">
        <v>28</v>
      </c>
      <c r="DG92" s="46"/>
      <c r="DH92" s="373" t="str">
        <f>DH68</f>
        <v>-</v>
      </c>
      <c r="DI92" s="374"/>
      <c r="DJ92" s="374"/>
      <c r="DK92" s="375"/>
      <c r="DL92" s="375"/>
      <c r="DM92" s="376"/>
      <c r="DN92" s="377"/>
      <c r="DO92" s="378"/>
      <c r="DP92" s="375"/>
      <c r="DQ92" s="379"/>
      <c r="DR92" s="380"/>
      <c r="DS92" s="376"/>
      <c r="DT92" s="381"/>
      <c r="DU92" s="378"/>
      <c r="DV92" s="375"/>
      <c r="DW92" s="379"/>
      <c r="DX92" s="380"/>
      <c r="DY92" s="378"/>
      <c r="DZ92" s="377"/>
      <c r="EA92" s="378"/>
      <c r="EB92" s="379"/>
      <c r="EC92" s="382"/>
      <c r="ED92" s="383"/>
      <c r="EE92" s="378"/>
      <c r="EF92" s="377"/>
      <c r="EG92" s="378"/>
      <c r="EH92" s="377"/>
      <c r="EI92" s="374"/>
      <c r="EJ92" s="374"/>
      <c r="EK92" s="384"/>
      <c r="EL92" s="385"/>
      <c r="EM92" s="387" t="s">
        <v>28</v>
      </c>
      <c r="EN92" s="388" t="s">
        <v>28</v>
      </c>
      <c r="EO92" s="371"/>
      <c r="EP92" s="389" t="s">
        <v>28</v>
      </c>
      <c r="EQ92" s="57"/>
      <c r="ER92" s="389" t="s">
        <v>28</v>
      </c>
      <c r="ES92" s="389" t="s">
        <v>28</v>
      </c>
      <c r="ET92" s="371"/>
      <c r="EU92" s="369"/>
      <c r="EV92" s="46"/>
      <c r="EW92" s="389" t="s">
        <v>28</v>
      </c>
      <c r="EX92" s="51" t="s">
        <v>28</v>
      </c>
      <c r="EY92" s="60" t="s">
        <v>28</v>
      </c>
      <c r="EZ92" s="371"/>
      <c r="FA92" s="390" t="s">
        <v>28</v>
      </c>
      <c r="FB92" s="57"/>
      <c r="FC92" s="389" t="s">
        <v>28</v>
      </c>
      <c r="FD92" s="389" t="s">
        <v>28</v>
      </c>
      <c r="FE92" s="57"/>
      <c r="FF92" s="369"/>
      <c r="FG92" s="46"/>
      <c r="FH92" s="59" t="s">
        <v>28</v>
      </c>
      <c r="FI92" s="60" t="s">
        <v>28</v>
      </c>
      <c r="FJ92" s="61" t="s">
        <v>28</v>
      </c>
      <c r="FK92" s="57"/>
      <c r="FL92" s="389" t="s">
        <v>28</v>
      </c>
      <c r="FM92" s="57"/>
      <c r="FN92" s="389" t="s">
        <v>28</v>
      </c>
      <c r="FO92" s="389" t="s">
        <v>28</v>
      </c>
      <c r="FP92" s="57"/>
      <c r="FQ92" s="369"/>
      <c r="FR92" s="46"/>
      <c r="FS92" s="60" t="s">
        <v>28</v>
      </c>
      <c r="FT92" s="51" t="s">
        <v>28</v>
      </c>
      <c r="FU92" s="391" t="s">
        <v>28</v>
      </c>
      <c r="FV92" s="57"/>
      <c r="FW92" s="389" t="s">
        <v>28</v>
      </c>
      <c r="FX92" s="57"/>
      <c r="FY92" s="389" t="s">
        <v>28</v>
      </c>
      <c r="FZ92" s="389" t="s">
        <v>28</v>
      </c>
      <c r="GA92" s="365"/>
      <c r="GB92" s="369"/>
      <c r="GC92" s="46"/>
      <c r="GD92" s="389" t="s">
        <v>28</v>
      </c>
      <c r="GE92" s="46"/>
      <c r="GF92" s="369">
        <v>0</v>
      </c>
      <c r="GG92" s="386" t="s">
        <v>28</v>
      </c>
      <c r="GH92" s="386"/>
      <c r="GI92" s="386"/>
      <c r="GJ92" s="386"/>
      <c r="GK92" s="386"/>
      <c r="GL92" s="386"/>
      <c r="GM92" s="386"/>
      <c r="GN92" s="386"/>
      <c r="GO92" s="386"/>
      <c r="GP92" s="386"/>
      <c r="GQ92" s="386"/>
      <c r="GR92" s="386"/>
      <c r="GS92" s="386"/>
      <c r="GT92" s="386"/>
      <c r="GU92" s="386"/>
      <c r="GV92" s="386"/>
      <c r="GW92" s="386"/>
      <c r="GX92" s="386"/>
      <c r="GY92" s="386"/>
      <c r="GZ92" s="386"/>
      <c r="HA92" s="386"/>
      <c r="HB92" s="386"/>
      <c r="HC92" s="386"/>
      <c r="HD92" s="386"/>
      <c r="HE92" s="386"/>
      <c r="HF92" s="386"/>
      <c r="HG92" s="386"/>
      <c r="HH92" s="386"/>
      <c r="HI92" s="386"/>
      <c r="HJ92" s="386"/>
      <c r="HK92" s="386"/>
      <c r="HL92" s="386"/>
      <c r="HM92" s="386"/>
      <c r="HN92" s="386"/>
      <c r="HO92" s="386"/>
      <c r="HP92" s="144"/>
      <c r="HQ92" s="144"/>
      <c r="HR92" s="144"/>
      <c r="HS92" s="144"/>
      <c r="HT92" s="144"/>
      <c r="HU92" s="144"/>
      <c r="HV92" s="144"/>
      <c r="HW92" s="144"/>
      <c r="HX92" s="144"/>
      <c r="HY92" s="144"/>
      <c r="HZ92" s="144"/>
      <c r="IA92" s="144"/>
      <c r="IB92" s="144"/>
      <c r="IC92" s="144"/>
      <c r="ID92" s="144"/>
      <c r="IE92" s="144"/>
      <c r="IF92" s="144"/>
      <c r="IG92" s="144"/>
      <c r="IH92" s="144"/>
      <c r="II92" s="144"/>
      <c r="IJ92" s="144"/>
      <c r="IK92" s="144"/>
      <c r="IL92" s="144"/>
      <c r="IM92" s="144"/>
      <c r="IN92" s="144"/>
      <c r="IO92" s="144"/>
      <c r="IP92" s="144"/>
      <c r="IQ92" s="144"/>
      <c r="IR92" s="144"/>
      <c r="IS92" s="144"/>
      <c r="IT92" s="144"/>
      <c r="IU92" s="144"/>
      <c r="IV92" s="144"/>
      <c r="IW92" s="144"/>
      <c r="IX92" s="144"/>
      <c r="IY92" s="144"/>
      <c r="IZ92" s="144"/>
      <c r="JA92" s="144"/>
      <c r="JB92" s="144"/>
      <c r="JC92" s="144"/>
    </row>
    <row r="93" spans="1:263" s="14" customFormat="1" ht="5.0999999999999996" hidden="1" customHeight="1" outlineLevel="1">
      <c r="A93" s="362"/>
      <c r="B93" s="362"/>
      <c r="C93" s="362"/>
      <c r="D93" s="362"/>
      <c r="E93" s="13"/>
      <c r="F93" s="436"/>
      <c r="G93" s="15"/>
      <c r="H93" s="415"/>
      <c r="I93" s="392"/>
      <c r="J93" s="90"/>
      <c r="K93" s="90"/>
      <c r="L93" s="368"/>
      <c r="M93" s="46"/>
      <c r="N93" s="369"/>
      <c r="O93" s="46"/>
      <c r="P93" s="369"/>
      <c r="Q93" s="46"/>
      <c r="R93" s="369"/>
      <c r="S93" s="46"/>
      <c r="T93" s="369"/>
      <c r="U93" s="46"/>
      <c r="V93" s="369"/>
      <c r="W93" s="46"/>
      <c r="X93" s="369"/>
      <c r="Y93" s="46"/>
      <c r="Z93" s="369"/>
      <c r="AA93" s="46"/>
      <c r="AB93" s="369"/>
      <c r="AC93" s="46"/>
      <c r="AD93" s="369"/>
      <c r="AE93" s="46"/>
      <c r="AF93" s="369"/>
      <c r="AG93" s="46"/>
      <c r="AH93" s="365"/>
      <c r="AI93" s="46"/>
      <c r="AJ93" s="365"/>
      <c r="AK93" s="46"/>
      <c r="AL93" s="365"/>
      <c r="AM93" s="46"/>
      <c r="AN93" s="365"/>
      <c r="AO93" s="46"/>
      <c r="AP93" s="365"/>
      <c r="AQ93" s="46"/>
      <c r="AR93" s="365"/>
      <c r="AS93" s="46"/>
      <c r="AT93" s="365"/>
      <c r="AU93" s="46"/>
      <c r="AV93" s="365"/>
      <c r="AW93" s="46"/>
      <c r="AX93" s="365"/>
      <c r="AY93" s="46"/>
      <c r="AZ93" s="365"/>
      <c r="BA93" s="46"/>
      <c r="BB93" s="365"/>
      <c r="BC93" s="46"/>
      <c r="BD93" s="365"/>
      <c r="BE93" s="46"/>
      <c r="BF93" s="365"/>
      <c r="BG93" s="46"/>
      <c r="BH93" s="365"/>
      <c r="BI93" s="46"/>
      <c r="BJ93" s="365"/>
      <c r="BK93" s="46"/>
      <c r="BL93" s="59"/>
      <c r="BM93" s="59"/>
      <c r="BN93" s="371"/>
      <c r="BO93" s="389"/>
      <c r="BP93" s="57"/>
      <c r="BQ93" s="389"/>
      <c r="BR93" s="389"/>
      <c r="BS93" s="371"/>
      <c r="BT93" s="369"/>
      <c r="BU93" s="46"/>
      <c r="BV93" s="59"/>
      <c r="BW93" s="59"/>
      <c r="BX93" s="59"/>
      <c r="BY93" s="371"/>
      <c r="BZ93" s="390"/>
      <c r="CA93" s="57"/>
      <c r="CB93" s="389"/>
      <c r="CC93" s="389"/>
      <c r="CD93" s="57"/>
      <c r="CE93" s="369"/>
      <c r="CF93" s="46"/>
      <c r="CG93" s="59"/>
      <c r="CH93" s="60"/>
      <c r="CI93" s="61"/>
      <c r="CJ93" s="57"/>
      <c r="CK93" s="389"/>
      <c r="CL93" s="57"/>
      <c r="CM93" s="389"/>
      <c r="CN93" s="389"/>
      <c r="CO93" s="57"/>
      <c r="CP93" s="369"/>
      <c r="CQ93" s="46"/>
      <c r="CR93" s="60"/>
      <c r="CS93" s="51"/>
      <c r="CT93" s="391"/>
      <c r="CU93" s="57"/>
      <c r="CV93" s="389"/>
      <c r="CW93" s="57"/>
      <c r="CX93" s="389"/>
      <c r="CY93" s="389"/>
      <c r="CZ93" s="365"/>
      <c r="DA93" s="369"/>
      <c r="DB93" s="46"/>
      <c r="DC93" s="389"/>
      <c r="DD93" s="57"/>
      <c r="DE93" s="389"/>
      <c r="DF93" s="389"/>
      <c r="DG93" s="46"/>
      <c r="DH93" s="369"/>
      <c r="DI93" s="374"/>
      <c r="DJ93" s="374"/>
      <c r="DK93" s="375"/>
      <c r="DL93" s="375"/>
      <c r="DM93" s="376"/>
      <c r="DN93" s="377"/>
      <c r="DO93" s="378"/>
      <c r="DP93" s="375"/>
      <c r="DQ93" s="379"/>
      <c r="DR93" s="380"/>
      <c r="DS93" s="376"/>
      <c r="DT93" s="381"/>
      <c r="DU93" s="378"/>
      <c r="DV93" s="375"/>
      <c r="DW93" s="379"/>
      <c r="DX93" s="380"/>
      <c r="DY93" s="378"/>
      <c r="DZ93" s="377"/>
      <c r="EA93" s="378"/>
      <c r="EB93" s="379"/>
      <c r="EC93" s="382"/>
      <c r="ED93" s="383"/>
      <c r="EE93" s="378"/>
      <c r="EF93" s="377"/>
      <c r="EG93" s="378"/>
      <c r="EH93" s="377"/>
      <c r="EI93" s="374"/>
      <c r="EJ93" s="374"/>
      <c r="EK93" s="384"/>
      <c r="EL93" s="385"/>
      <c r="EM93" s="387"/>
      <c r="EN93" s="388"/>
      <c r="EO93" s="371"/>
      <c r="EP93" s="389"/>
      <c r="EQ93" s="57"/>
      <c r="ER93" s="389"/>
      <c r="ES93" s="389"/>
      <c r="ET93" s="371"/>
      <c r="EU93" s="369"/>
      <c r="EV93" s="46"/>
      <c r="EW93" s="389"/>
      <c r="EX93" s="51"/>
      <c r="EY93" s="60"/>
      <c r="EZ93" s="371"/>
      <c r="FA93" s="390"/>
      <c r="FB93" s="57"/>
      <c r="FC93" s="389"/>
      <c r="FD93" s="389"/>
      <c r="FE93" s="57"/>
      <c r="FF93" s="369"/>
      <c r="FG93" s="46"/>
      <c r="FH93" s="59"/>
      <c r="FI93" s="60"/>
      <c r="FJ93" s="61"/>
      <c r="FK93" s="57"/>
      <c r="FL93" s="389"/>
      <c r="FM93" s="57"/>
      <c r="FN93" s="389"/>
      <c r="FO93" s="389"/>
      <c r="FP93" s="57"/>
      <c r="FQ93" s="369"/>
      <c r="FR93" s="46"/>
      <c r="FS93" s="60"/>
      <c r="FT93" s="51"/>
      <c r="FU93" s="391"/>
      <c r="FV93" s="57"/>
      <c r="FW93" s="389"/>
      <c r="FX93" s="57"/>
      <c r="FY93" s="389"/>
      <c r="FZ93" s="389"/>
      <c r="GA93" s="365"/>
      <c r="GB93" s="369"/>
      <c r="GC93" s="46"/>
      <c r="GD93" s="389"/>
      <c r="GE93" s="46"/>
      <c r="GF93" s="369"/>
      <c r="GG93" s="386"/>
      <c r="GH93" s="386"/>
      <c r="GI93" s="386"/>
      <c r="GJ93" s="386"/>
      <c r="GK93" s="386"/>
      <c r="GL93" s="386"/>
      <c r="GM93" s="386"/>
      <c r="GN93" s="386"/>
      <c r="GO93" s="386"/>
      <c r="GP93" s="386"/>
      <c r="GQ93" s="386"/>
      <c r="GR93" s="386"/>
      <c r="GS93" s="386"/>
      <c r="GT93" s="386"/>
      <c r="GU93" s="386"/>
      <c r="GV93" s="386"/>
      <c r="GW93" s="386"/>
      <c r="GX93" s="386"/>
      <c r="GY93" s="386"/>
      <c r="GZ93" s="386"/>
      <c r="HA93" s="386"/>
      <c r="HB93" s="386"/>
      <c r="HC93" s="386"/>
      <c r="HD93" s="386"/>
      <c r="HE93" s="386"/>
      <c r="HF93" s="386"/>
      <c r="HG93" s="386"/>
      <c r="HH93" s="386"/>
      <c r="HI93" s="386"/>
      <c r="HJ93" s="386"/>
      <c r="HK93" s="386"/>
      <c r="HL93" s="386"/>
      <c r="HM93" s="386"/>
      <c r="HN93" s="386"/>
      <c r="HO93" s="386"/>
      <c r="HP93" s="144"/>
      <c r="HQ93" s="144"/>
      <c r="HR93" s="144"/>
      <c r="HS93" s="144"/>
      <c r="HT93" s="144"/>
      <c r="HU93" s="144"/>
      <c r="HV93" s="144"/>
      <c r="HW93" s="144"/>
      <c r="HX93" s="144"/>
      <c r="HY93" s="144"/>
      <c r="HZ93" s="144"/>
      <c r="IA93" s="144"/>
      <c r="IB93" s="144"/>
      <c r="IC93" s="144"/>
      <c r="ID93" s="144"/>
      <c r="IE93" s="144"/>
      <c r="IF93" s="144"/>
      <c r="IG93" s="144"/>
      <c r="IH93" s="144"/>
      <c r="II93" s="144"/>
      <c r="IJ93" s="144"/>
      <c r="IK93" s="144"/>
      <c r="IL93" s="144"/>
      <c r="IM93" s="144"/>
      <c r="IN93" s="144"/>
      <c r="IO93" s="144"/>
      <c r="IP93" s="144"/>
      <c r="IQ93" s="144"/>
      <c r="IR93" s="144"/>
      <c r="IS93" s="144"/>
      <c r="IT93" s="144"/>
      <c r="IU93" s="144"/>
      <c r="IV93" s="144"/>
      <c r="IW93" s="144"/>
      <c r="IX93" s="144"/>
      <c r="IY93" s="144"/>
      <c r="IZ93" s="144"/>
      <c r="JA93" s="144"/>
      <c r="JB93" s="144"/>
      <c r="JC93" s="144"/>
    </row>
    <row r="94" spans="1:263" s="14" customFormat="1" ht="19.5" hidden="1" customHeight="1" outlineLevel="1">
      <c r="A94" s="362"/>
      <c r="B94" s="362"/>
      <c r="C94" s="362"/>
      <c r="D94" s="362"/>
      <c r="E94" s="13"/>
      <c r="F94" s="436"/>
      <c r="G94" s="15"/>
      <c r="H94" s="414" t="s">
        <v>29</v>
      </c>
      <c r="I94" s="397"/>
      <c r="J94" s="90"/>
      <c r="K94" s="90"/>
      <c r="L94" s="364"/>
      <c r="M94" s="365"/>
      <c r="N94" s="366"/>
      <c r="O94" s="46"/>
      <c r="P94" s="366"/>
      <c r="Q94" s="365"/>
      <c r="R94" s="366"/>
      <c r="S94" s="46"/>
      <c r="T94" s="366"/>
      <c r="U94" s="365"/>
      <c r="V94" s="366"/>
      <c r="W94" s="46"/>
      <c r="X94" s="366"/>
      <c r="Y94" s="365"/>
      <c r="Z94" s="366"/>
      <c r="AA94" s="46"/>
      <c r="AB94" s="366"/>
      <c r="AC94" s="365"/>
      <c r="AD94" s="366"/>
      <c r="AE94" s="46"/>
      <c r="AF94" s="366"/>
      <c r="AG94" s="365"/>
      <c r="AH94" s="367"/>
      <c r="AI94" s="46"/>
      <c r="AJ94" s="367"/>
      <c r="AK94" s="365"/>
      <c r="AL94" s="367"/>
      <c r="AM94" s="46"/>
      <c r="AN94" s="367"/>
      <c r="AO94" s="365"/>
      <c r="AP94" s="367"/>
      <c r="AQ94" s="46"/>
      <c r="AR94" s="367"/>
      <c r="AS94" s="365"/>
      <c r="AT94" s="367"/>
      <c r="AU94" s="46"/>
      <c r="AV94" s="367"/>
      <c r="AW94" s="365"/>
      <c r="AX94" s="367"/>
      <c r="AY94" s="365"/>
      <c r="AZ94" s="367"/>
      <c r="BA94" s="46"/>
      <c r="BB94" s="367"/>
      <c r="BC94" s="46"/>
      <c r="BD94" s="367"/>
      <c r="BE94" s="46"/>
      <c r="BF94" s="367"/>
      <c r="BG94" s="46"/>
      <c r="BH94" s="367"/>
      <c r="BI94" s="46"/>
      <c r="BJ94" s="367"/>
      <c r="BK94" s="46"/>
      <c r="BL94" s="370" t="str">
        <f>BL71</f>
        <v>-</v>
      </c>
      <c r="BM94" s="370"/>
      <c r="BN94" s="371"/>
      <c r="BO94" s="372" t="str">
        <f>BO71</f>
        <v>-</v>
      </c>
      <c r="BP94" s="57"/>
      <c r="BQ94" s="370" t="s">
        <v>28</v>
      </c>
      <c r="BR94" s="370" t="s">
        <v>28</v>
      </c>
      <c r="BS94" s="371"/>
      <c r="BT94" s="373"/>
      <c r="BU94" s="46"/>
      <c r="BV94" s="370" t="str">
        <f>BV71</f>
        <v>-</v>
      </c>
      <c r="BW94" s="370" t="str">
        <f>BW71</f>
        <v>-</v>
      </c>
      <c r="BX94" s="370"/>
      <c r="BY94" s="371"/>
      <c r="BZ94" s="372" t="str">
        <f>BZ71</f>
        <v>-</v>
      </c>
      <c r="CA94" s="57"/>
      <c r="CB94" s="370" t="s">
        <v>28</v>
      </c>
      <c r="CC94" s="370" t="s">
        <v>28</v>
      </c>
      <c r="CD94" s="57"/>
      <c r="CE94" s="373"/>
      <c r="CF94" s="46"/>
      <c r="CG94" s="370" t="str">
        <f>CG71</f>
        <v>-</v>
      </c>
      <c r="CH94" s="370" t="str">
        <f>CH71</f>
        <v>-</v>
      </c>
      <c r="CI94" s="370"/>
      <c r="CJ94" s="57"/>
      <c r="CK94" s="372" t="str">
        <f>CK71</f>
        <v>-</v>
      </c>
      <c r="CL94" s="57"/>
      <c r="CM94" s="370" t="s">
        <v>28</v>
      </c>
      <c r="CN94" s="370" t="s">
        <v>28</v>
      </c>
      <c r="CO94" s="46"/>
      <c r="CP94" s="373"/>
      <c r="CQ94" s="46"/>
      <c r="CR94" s="370" t="str">
        <f>CR71</f>
        <v>-</v>
      </c>
      <c r="CS94" s="370"/>
      <c r="CT94" s="370"/>
      <c r="CU94" s="57"/>
      <c r="CV94" s="372" t="str">
        <f>CV71</f>
        <v>-</v>
      </c>
      <c r="CW94" s="57"/>
      <c r="CX94" s="370" t="s">
        <v>28</v>
      </c>
      <c r="CY94" s="370" t="s">
        <v>28</v>
      </c>
      <c r="CZ94" s="369"/>
      <c r="DA94" s="373"/>
      <c r="DB94" s="46"/>
      <c r="DC94" s="372" t="str">
        <f>DC71</f>
        <v>-</v>
      </c>
      <c r="DD94" s="57"/>
      <c r="DE94" s="370">
        <f>DE71</f>
        <v>0</v>
      </c>
      <c r="DF94" s="370" t="s">
        <v>28</v>
      </c>
      <c r="DG94" s="46"/>
      <c r="DH94" s="373" t="str">
        <f>DH71</f>
        <v>-</v>
      </c>
      <c r="DI94" s="374"/>
      <c r="DJ94" s="374"/>
      <c r="DK94" s="375"/>
      <c r="DL94" s="375"/>
      <c r="DM94" s="376"/>
      <c r="DN94" s="377"/>
      <c r="DO94" s="378"/>
      <c r="DP94" s="375"/>
      <c r="DQ94" s="379"/>
      <c r="DR94" s="380"/>
      <c r="DS94" s="376"/>
      <c r="DT94" s="381"/>
      <c r="DU94" s="378"/>
      <c r="DV94" s="375"/>
      <c r="DW94" s="379"/>
      <c r="DX94" s="380"/>
      <c r="DY94" s="378"/>
      <c r="DZ94" s="377"/>
      <c r="EA94" s="378"/>
      <c r="EB94" s="379"/>
      <c r="EC94" s="382"/>
      <c r="ED94" s="383"/>
      <c r="EE94" s="378"/>
      <c r="EF94" s="377"/>
      <c r="EG94" s="378"/>
      <c r="EH94" s="377"/>
      <c r="EI94" s="374"/>
      <c r="EJ94" s="374"/>
      <c r="EK94" s="384"/>
      <c r="EL94" s="385"/>
      <c r="EM94" s="387" t="s">
        <v>28</v>
      </c>
      <c r="EN94" s="388" t="s">
        <v>28</v>
      </c>
      <c r="EO94" s="371"/>
      <c r="EP94" s="389" t="s">
        <v>28</v>
      </c>
      <c r="EQ94" s="57"/>
      <c r="ER94" s="389" t="s">
        <v>28</v>
      </c>
      <c r="ES94" s="389" t="s">
        <v>28</v>
      </c>
      <c r="ET94" s="371"/>
      <c r="EU94" s="369"/>
      <c r="EV94" s="46"/>
      <c r="EW94" s="389" t="s">
        <v>28</v>
      </c>
      <c r="EX94" s="51" t="s">
        <v>28</v>
      </c>
      <c r="EY94" s="60" t="s">
        <v>28</v>
      </c>
      <c r="EZ94" s="371"/>
      <c r="FA94" s="390" t="s">
        <v>28</v>
      </c>
      <c r="FB94" s="57"/>
      <c r="FC94" s="389" t="s">
        <v>28</v>
      </c>
      <c r="FD94" s="389" t="s">
        <v>28</v>
      </c>
      <c r="FE94" s="57"/>
      <c r="FF94" s="369"/>
      <c r="FG94" s="46"/>
      <c r="FH94" s="59" t="s">
        <v>28</v>
      </c>
      <c r="FI94" s="60" t="s">
        <v>28</v>
      </c>
      <c r="FJ94" s="61" t="s">
        <v>28</v>
      </c>
      <c r="FK94" s="57"/>
      <c r="FL94" s="389" t="s">
        <v>28</v>
      </c>
      <c r="FM94" s="57"/>
      <c r="FN94" s="389" t="s">
        <v>28</v>
      </c>
      <c r="FO94" s="389" t="s">
        <v>28</v>
      </c>
      <c r="FP94" s="57"/>
      <c r="FQ94" s="369"/>
      <c r="FR94" s="46"/>
      <c r="FS94" s="60" t="s">
        <v>28</v>
      </c>
      <c r="FT94" s="51" t="s">
        <v>28</v>
      </c>
      <c r="FU94" s="391" t="s">
        <v>28</v>
      </c>
      <c r="FV94" s="57"/>
      <c r="FW94" s="389" t="s">
        <v>28</v>
      </c>
      <c r="FX94" s="57"/>
      <c r="FY94" s="389" t="s">
        <v>28</v>
      </c>
      <c r="FZ94" s="389" t="s">
        <v>28</v>
      </c>
      <c r="GA94" s="365"/>
      <c r="GB94" s="369"/>
      <c r="GC94" s="46"/>
      <c r="GD94" s="389" t="s">
        <v>28</v>
      </c>
      <c r="GE94" s="46"/>
      <c r="GF94" s="369">
        <v>0</v>
      </c>
      <c r="GG94" s="386" t="s">
        <v>28</v>
      </c>
      <c r="GH94" s="386"/>
      <c r="GI94" s="386"/>
      <c r="GJ94" s="386"/>
      <c r="GK94" s="386"/>
      <c r="GL94" s="386"/>
      <c r="GM94" s="386"/>
      <c r="GN94" s="386"/>
      <c r="GO94" s="386"/>
      <c r="GP94" s="386"/>
      <c r="GQ94" s="386"/>
      <c r="GR94" s="386"/>
      <c r="GS94" s="386"/>
      <c r="GT94" s="386"/>
      <c r="GU94" s="386"/>
      <c r="GV94" s="386"/>
      <c r="GW94" s="386"/>
      <c r="GX94" s="386"/>
      <c r="GY94" s="386"/>
      <c r="GZ94" s="386"/>
      <c r="HA94" s="386"/>
      <c r="HB94" s="386"/>
      <c r="HC94" s="386"/>
      <c r="HD94" s="386"/>
      <c r="HE94" s="386"/>
      <c r="HF94" s="386"/>
      <c r="HG94" s="386"/>
      <c r="HH94" s="386"/>
      <c r="HI94" s="386"/>
      <c r="HJ94" s="386"/>
      <c r="HK94" s="386"/>
      <c r="HL94" s="386"/>
      <c r="HM94" s="386"/>
      <c r="HN94" s="386"/>
      <c r="HO94" s="386"/>
      <c r="HP94" s="144"/>
      <c r="HQ94" s="144"/>
      <c r="HR94" s="144"/>
      <c r="HS94" s="144"/>
      <c r="HT94" s="144"/>
      <c r="HU94" s="144"/>
      <c r="HV94" s="144"/>
      <c r="HW94" s="144"/>
      <c r="HX94" s="144"/>
      <c r="HY94" s="144"/>
      <c r="HZ94" s="144"/>
      <c r="IA94" s="144"/>
      <c r="IB94" s="144"/>
      <c r="IC94" s="144"/>
      <c r="ID94" s="144"/>
      <c r="IE94" s="144"/>
      <c r="IF94" s="144"/>
      <c r="IG94" s="144"/>
      <c r="IH94" s="144"/>
      <c r="II94" s="144"/>
      <c r="IJ94" s="144"/>
      <c r="IK94" s="144"/>
      <c r="IL94" s="144"/>
      <c r="IM94" s="144"/>
      <c r="IN94" s="144"/>
      <c r="IO94" s="144"/>
      <c r="IP94" s="144"/>
      <c r="IQ94" s="144"/>
      <c r="IR94" s="144"/>
      <c r="IS94" s="144"/>
      <c r="IT94" s="144"/>
      <c r="IU94" s="144"/>
      <c r="IV94" s="144"/>
      <c r="IW94" s="144"/>
      <c r="IX94" s="144"/>
      <c r="IY94" s="144"/>
      <c r="IZ94" s="144"/>
      <c r="JA94" s="144"/>
      <c r="JB94" s="144"/>
      <c r="JC94" s="144"/>
    </row>
    <row r="95" spans="1:263" s="14" customFormat="1" ht="9.9499999999999993" hidden="1" customHeight="1" outlineLevel="1">
      <c r="A95" s="362"/>
      <c r="B95" s="362"/>
      <c r="C95" s="362"/>
      <c r="D95" s="362"/>
      <c r="E95" s="13"/>
      <c r="F95" s="436"/>
      <c r="G95" s="15"/>
      <c r="H95" s="15"/>
      <c r="I95" s="318"/>
      <c r="J95" s="90"/>
      <c r="K95" s="90"/>
      <c r="L95" s="368"/>
      <c r="M95" s="46"/>
      <c r="N95" s="369"/>
      <c r="O95" s="46"/>
      <c r="P95" s="369"/>
      <c r="Q95" s="46"/>
      <c r="R95" s="369"/>
      <c r="S95" s="46"/>
      <c r="T95" s="369"/>
      <c r="U95" s="46"/>
      <c r="V95" s="369"/>
      <c r="W95" s="46"/>
      <c r="X95" s="369"/>
      <c r="Y95" s="46"/>
      <c r="Z95" s="369"/>
      <c r="AA95" s="46"/>
      <c r="AB95" s="369"/>
      <c r="AC95" s="46"/>
      <c r="AD95" s="369"/>
      <c r="AE95" s="46"/>
      <c r="AF95" s="369"/>
      <c r="AG95" s="46"/>
      <c r="AH95" s="365"/>
      <c r="AI95" s="46"/>
      <c r="AJ95" s="365"/>
      <c r="AK95" s="46"/>
      <c r="AL95" s="365"/>
      <c r="AM95" s="46"/>
      <c r="AN95" s="365"/>
      <c r="AO95" s="46"/>
      <c r="AP95" s="365"/>
      <c r="AQ95" s="46"/>
      <c r="AR95" s="365"/>
      <c r="AS95" s="46"/>
      <c r="AT95" s="365"/>
      <c r="AU95" s="46"/>
      <c r="AV95" s="365"/>
      <c r="AW95" s="46"/>
      <c r="AX95" s="365"/>
      <c r="AY95" s="46"/>
      <c r="AZ95" s="365"/>
      <c r="BA95" s="46"/>
      <c r="BB95" s="365"/>
      <c r="BC95" s="46"/>
      <c r="BD95" s="365"/>
      <c r="BE95" s="46"/>
      <c r="BF95" s="365"/>
      <c r="BG95" s="46"/>
      <c r="BH95" s="365"/>
      <c r="BI95" s="46"/>
      <c r="BJ95" s="365"/>
      <c r="BK95" s="46"/>
      <c r="BL95" s="59"/>
      <c r="BM95" s="59"/>
      <c r="BN95" s="371"/>
      <c r="BO95" s="389"/>
      <c r="BP95" s="57"/>
      <c r="BQ95" s="389"/>
      <c r="BR95" s="389"/>
      <c r="BS95" s="371"/>
      <c r="BT95" s="369"/>
      <c r="BU95" s="46"/>
      <c r="BV95" s="59"/>
      <c r="BW95" s="59"/>
      <c r="BX95" s="59"/>
      <c r="BY95" s="371"/>
      <c r="BZ95" s="390"/>
      <c r="CA95" s="57"/>
      <c r="CB95" s="389"/>
      <c r="CC95" s="389"/>
      <c r="CD95" s="57"/>
      <c r="CE95" s="369"/>
      <c r="CF95" s="46"/>
      <c r="CG95" s="59"/>
      <c r="CH95" s="60"/>
      <c r="CI95" s="61"/>
      <c r="CJ95" s="57"/>
      <c r="CK95" s="389"/>
      <c r="CL95" s="57"/>
      <c r="CM95" s="389"/>
      <c r="CN95" s="389"/>
      <c r="CO95" s="57"/>
      <c r="CP95" s="369"/>
      <c r="CQ95" s="46"/>
      <c r="CR95" s="60"/>
      <c r="CS95" s="51"/>
      <c r="CT95" s="391"/>
      <c r="CU95" s="57"/>
      <c r="CV95" s="389"/>
      <c r="CW95" s="57"/>
      <c r="CX95" s="389"/>
      <c r="CY95" s="389"/>
      <c r="CZ95" s="365"/>
      <c r="DA95" s="369"/>
      <c r="DB95" s="46"/>
      <c r="DC95" s="389"/>
      <c r="DD95" s="57"/>
      <c r="DE95" s="389"/>
      <c r="DF95" s="389"/>
      <c r="DG95" s="46"/>
      <c r="DH95" s="369"/>
      <c r="DI95" s="374"/>
      <c r="DJ95" s="374"/>
      <c r="DK95" s="375"/>
      <c r="DL95" s="375"/>
      <c r="DM95" s="376"/>
      <c r="DN95" s="377"/>
      <c r="DO95" s="378"/>
      <c r="DP95" s="375"/>
      <c r="DQ95" s="379"/>
      <c r="DR95" s="380"/>
      <c r="DS95" s="376"/>
      <c r="DT95" s="381"/>
      <c r="DU95" s="378"/>
      <c r="DV95" s="375"/>
      <c r="DW95" s="379"/>
      <c r="DX95" s="380"/>
      <c r="DY95" s="378"/>
      <c r="DZ95" s="377"/>
      <c r="EA95" s="378"/>
      <c r="EB95" s="379"/>
      <c r="EC95" s="382"/>
      <c r="ED95" s="383"/>
      <c r="EE95" s="378"/>
      <c r="EF95" s="377"/>
      <c r="EG95" s="378"/>
      <c r="EH95" s="377"/>
      <c r="EI95" s="374"/>
      <c r="EJ95" s="374"/>
      <c r="EK95" s="384"/>
      <c r="EL95" s="385"/>
      <c r="EM95" s="387"/>
      <c r="EN95" s="388"/>
      <c r="EO95" s="371"/>
      <c r="EP95" s="389"/>
      <c r="EQ95" s="57"/>
      <c r="ER95" s="389"/>
      <c r="ES95" s="389"/>
      <c r="ET95" s="371"/>
      <c r="EU95" s="369"/>
      <c r="EV95" s="46"/>
      <c r="EW95" s="389"/>
      <c r="EX95" s="51"/>
      <c r="EY95" s="60"/>
      <c r="EZ95" s="371"/>
      <c r="FA95" s="390"/>
      <c r="FB95" s="57"/>
      <c r="FC95" s="389"/>
      <c r="FD95" s="389"/>
      <c r="FE95" s="57"/>
      <c r="FF95" s="369"/>
      <c r="FG95" s="46"/>
      <c r="FH95" s="59"/>
      <c r="FI95" s="60"/>
      <c r="FJ95" s="61"/>
      <c r="FK95" s="57"/>
      <c r="FL95" s="389"/>
      <c r="FM95" s="57"/>
      <c r="FN95" s="389"/>
      <c r="FO95" s="389"/>
      <c r="FP95" s="57"/>
      <c r="FQ95" s="369"/>
      <c r="FR95" s="46"/>
      <c r="FS95" s="60"/>
      <c r="FT95" s="51"/>
      <c r="FU95" s="391"/>
      <c r="FV95" s="57"/>
      <c r="FW95" s="389"/>
      <c r="FX95" s="57"/>
      <c r="FY95" s="389"/>
      <c r="FZ95" s="389"/>
      <c r="GA95" s="365"/>
      <c r="GB95" s="369"/>
      <c r="GC95" s="46"/>
      <c r="GD95" s="389"/>
      <c r="GE95" s="46"/>
      <c r="GF95" s="369"/>
      <c r="GG95" s="386"/>
      <c r="GH95" s="386"/>
      <c r="GI95" s="386"/>
      <c r="GJ95" s="386"/>
      <c r="GK95" s="386"/>
      <c r="GL95" s="386"/>
      <c r="GM95" s="386"/>
      <c r="GN95" s="386"/>
      <c r="GO95" s="386"/>
      <c r="GP95" s="386"/>
      <c r="GQ95" s="386"/>
      <c r="GR95" s="386"/>
      <c r="GS95" s="386"/>
      <c r="GT95" s="386"/>
      <c r="GU95" s="386"/>
      <c r="GV95" s="386"/>
      <c r="GW95" s="386"/>
      <c r="GX95" s="386"/>
      <c r="GY95" s="386"/>
      <c r="GZ95" s="386"/>
      <c r="HA95" s="386"/>
      <c r="HB95" s="386"/>
      <c r="HC95" s="386"/>
      <c r="HD95" s="386"/>
      <c r="HE95" s="386"/>
      <c r="HF95" s="386"/>
      <c r="HG95" s="386"/>
      <c r="HH95" s="386"/>
      <c r="HI95" s="386"/>
      <c r="HJ95" s="386"/>
      <c r="HK95" s="386"/>
      <c r="HL95" s="386"/>
      <c r="HM95" s="386"/>
      <c r="HN95" s="386"/>
      <c r="HO95" s="386"/>
      <c r="HP95" s="144"/>
      <c r="HQ95" s="144"/>
      <c r="HR95" s="144"/>
      <c r="HS95" s="144"/>
      <c r="HT95" s="144"/>
      <c r="HU95" s="144"/>
      <c r="HV95" s="144"/>
      <c r="HW95" s="144"/>
      <c r="HX95" s="144"/>
      <c r="HY95" s="144"/>
      <c r="HZ95" s="144"/>
      <c r="IA95" s="144"/>
      <c r="IB95" s="144"/>
      <c r="IC95" s="144"/>
      <c r="ID95" s="144"/>
      <c r="IE95" s="144"/>
      <c r="IF95" s="144"/>
      <c r="IG95" s="144"/>
      <c r="IH95" s="144"/>
      <c r="II95" s="144"/>
      <c r="IJ95" s="144"/>
      <c r="IK95" s="144"/>
      <c r="IL95" s="144"/>
      <c r="IM95" s="144"/>
      <c r="IN95" s="144"/>
      <c r="IO95" s="144"/>
      <c r="IP95" s="144"/>
      <c r="IQ95" s="144"/>
      <c r="IR95" s="144"/>
      <c r="IS95" s="144"/>
      <c r="IT95" s="144"/>
      <c r="IU95" s="144"/>
      <c r="IV95" s="144"/>
      <c r="IW95" s="144"/>
      <c r="IX95" s="144"/>
      <c r="IY95" s="144"/>
      <c r="IZ95" s="144"/>
      <c r="JA95" s="144"/>
      <c r="JB95" s="144"/>
      <c r="JC95" s="144"/>
    </row>
    <row r="96" spans="1:263" s="14" customFormat="1" ht="20.100000000000001" hidden="1" customHeight="1" outlineLevel="1">
      <c r="A96" s="362"/>
      <c r="B96" s="362"/>
      <c r="C96" s="362"/>
      <c r="D96" s="362"/>
      <c r="E96" s="13"/>
      <c r="F96" s="436"/>
      <c r="G96" s="15"/>
      <c r="H96" s="453" t="s">
        <v>73</v>
      </c>
      <c r="I96" s="454"/>
      <c r="J96" s="90"/>
      <c r="K96" s="90"/>
      <c r="L96" s="364"/>
      <c r="M96" s="365"/>
      <c r="N96" s="366"/>
      <c r="O96" s="46"/>
      <c r="P96" s="366"/>
      <c r="Q96" s="365"/>
      <c r="R96" s="366"/>
      <c r="S96" s="46"/>
      <c r="T96" s="366"/>
      <c r="U96" s="365"/>
      <c r="V96" s="366"/>
      <c r="W96" s="46"/>
      <c r="X96" s="366"/>
      <c r="Y96" s="365"/>
      <c r="Z96" s="366"/>
      <c r="AA96" s="46"/>
      <c r="AB96" s="366"/>
      <c r="AC96" s="365"/>
      <c r="AD96" s="366"/>
      <c r="AE96" s="46"/>
      <c r="AF96" s="366"/>
      <c r="AG96" s="365"/>
      <c r="AH96" s="367"/>
      <c r="AI96" s="46"/>
      <c r="AJ96" s="367"/>
      <c r="AK96" s="365"/>
      <c r="AL96" s="367"/>
      <c r="AM96" s="46"/>
      <c r="AN96" s="367"/>
      <c r="AO96" s="365"/>
      <c r="AP96" s="367"/>
      <c r="AQ96" s="46"/>
      <c r="AR96" s="367"/>
      <c r="AS96" s="365"/>
      <c r="AT96" s="367"/>
      <c r="AU96" s="46"/>
      <c r="AV96" s="367"/>
      <c r="AW96" s="365"/>
      <c r="AX96" s="367"/>
      <c r="AY96" s="365"/>
      <c r="AZ96" s="367"/>
      <c r="BA96" s="46"/>
      <c r="BB96" s="367"/>
      <c r="BC96" s="46"/>
      <c r="BD96" s="367"/>
      <c r="BE96" s="46"/>
      <c r="BF96" s="367"/>
      <c r="BG96" s="46"/>
      <c r="BH96" s="367"/>
      <c r="BI96" s="46"/>
      <c r="BJ96" s="367"/>
      <c r="BK96" s="46"/>
      <c r="BL96" s="370" t="str">
        <f>BL76</f>
        <v>-</v>
      </c>
      <c r="BM96" s="370"/>
      <c r="BN96" s="371"/>
      <c r="BO96" s="372" t="str">
        <f>BO76</f>
        <v>-</v>
      </c>
      <c r="BP96" s="57"/>
      <c r="BQ96" s="370" t="s">
        <v>28</v>
      </c>
      <c r="BR96" s="370" t="s">
        <v>28</v>
      </c>
      <c r="BS96" s="371"/>
      <c r="BT96" s="373"/>
      <c r="BU96" s="46"/>
      <c r="BV96" s="370" t="str">
        <f>BV76</f>
        <v>-</v>
      </c>
      <c r="BW96" s="370" t="str">
        <f>BW76</f>
        <v>-</v>
      </c>
      <c r="BX96" s="370"/>
      <c r="BY96" s="371"/>
      <c r="BZ96" s="372" t="str">
        <f>BZ76</f>
        <v>-</v>
      </c>
      <c r="CA96" s="57"/>
      <c r="CB96" s="370" t="s">
        <v>28</v>
      </c>
      <c r="CC96" s="370" t="s">
        <v>28</v>
      </c>
      <c r="CD96" s="57"/>
      <c r="CE96" s="373"/>
      <c r="CF96" s="46"/>
      <c r="CG96" s="370" t="str">
        <f>CG76</f>
        <v>-</v>
      </c>
      <c r="CH96" s="370" t="str">
        <f>CH76</f>
        <v>-</v>
      </c>
      <c r="CI96" s="370"/>
      <c r="CJ96" s="57"/>
      <c r="CK96" s="372" t="str">
        <f>CK76</f>
        <v>-</v>
      </c>
      <c r="CL96" s="57"/>
      <c r="CM96" s="370" t="s">
        <v>28</v>
      </c>
      <c r="CN96" s="370" t="s">
        <v>28</v>
      </c>
      <c r="CO96" s="46"/>
      <c r="CP96" s="373"/>
      <c r="CQ96" s="46"/>
      <c r="CR96" s="370" t="str">
        <f>CR76</f>
        <v>-</v>
      </c>
      <c r="CS96" s="370"/>
      <c r="CT96" s="370"/>
      <c r="CU96" s="57"/>
      <c r="CV96" s="372" t="str">
        <f>CV76</f>
        <v>-</v>
      </c>
      <c r="CW96" s="57"/>
      <c r="CX96" s="370" t="s">
        <v>28</v>
      </c>
      <c r="CY96" s="370" t="s">
        <v>28</v>
      </c>
      <c r="CZ96" s="369"/>
      <c r="DA96" s="373"/>
      <c r="DB96" s="46"/>
      <c r="DC96" s="372" t="str">
        <f>DC76</f>
        <v>-</v>
      </c>
      <c r="DD96" s="57"/>
      <c r="DE96" s="370">
        <f>DE76</f>
        <v>0</v>
      </c>
      <c r="DF96" s="370" t="s">
        <v>28</v>
      </c>
      <c r="DG96" s="46"/>
      <c r="DH96" s="373" t="str">
        <f>DH76</f>
        <v>-</v>
      </c>
      <c r="DI96" s="374"/>
      <c r="DJ96" s="374"/>
      <c r="DK96" s="375"/>
      <c r="DL96" s="375"/>
      <c r="DM96" s="376"/>
      <c r="DN96" s="377"/>
      <c r="DO96" s="378"/>
      <c r="DP96" s="375"/>
      <c r="DQ96" s="379"/>
      <c r="DR96" s="380"/>
      <c r="DS96" s="376"/>
      <c r="DT96" s="381"/>
      <c r="DU96" s="378"/>
      <c r="DV96" s="375"/>
      <c r="DW96" s="379"/>
      <c r="DX96" s="380"/>
      <c r="DY96" s="378"/>
      <c r="DZ96" s="377"/>
      <c r="EA96" s="378"/>
      <c r="EB96" s="379"/>
      <c r="EC96" s="382"/>
      <c r="ED96" s="383"/>
      <c r="EE96" s="378"/>
      <c r="EF96" s="377"/>
      <c r="EG96" s="378"/>
      <c r="EH96" s="377"/>
      <c r="EI96" s="374"/>
      <c r="EJ96" s="374"/>
      <c r="EK96" s="384"/>
      <c r="EL96" s="385"/>
      <c r="EM96" s="387" t="s">
        <v>28</v>
      </c>
      <c r="EN96" s="388" t="s">
        <v>28</v>
      </c>
      <c r="EO96" s="371"/>
      <c r="EP96" s="389" t="s">
        <v>28</v>
      </c>
      <c r="EQ96" s="57"/>
      <c r="ER96" s="389" t="s">
        <v>28</v>
      </c>
      <c r="ES96" s="389" t="s">
        <v>28</v>
      </c>
      <c r="ET96" s="371"/>
      <c r="EU96" s="369"/>
      <c r="EV96" s="46"/>
      <c r="EW96" s="389" t="s">
        <v>28</v>
      </c>
      <c r="EX96" s="51" t="s">
        <v>28</v>
      </c>
      <c r="EY96" s="60" t="s">
        <v>28</v>
      </c>
      <c r="EZ96" s="371"/>
      <c r="FA96" s="390" t="s">
        <v>28</v>
      </c>
      <c r="FB96" s="57"/>
      <c r="FC96" s="389" t="s">
        <v>28</v>
      </c>
      <c r="FD96" s="389" t="s">
        <v>28</v>
      </c>
      <c r="FE96" s="57"/>
      <c r="FF96" s="369"/>
      <c r="FG96" s="46"/>
      <c r="FH96" s="59" t="s">
        <v>28</v>
      </c>
      <c r="FI96" s="60" t="s">
        <v>28</v>
      </c>
      <c r="FJ96" s="61" t="s">
        <v>28</v>
      </c>
      <c r="FK96" s="57"/>
      <c r="FL96" s="389" t="s">
        <v>28</v>
      </c>
      <c r="FM96" s="57"/>
      <c r="FN96" s="389" t="s">
        <v>28</v>
      </c>
      <c r="FO96" s="389" t="s">
        <v>28</v>
      </c>
      <c r="FP96" s="57"/>
      <c r="FQ96" s="369"/>
      <c r="FR96" s="46"/>
      <c r="FS96" s="60" t="s">
        <v>28</v>
      </c>
      <c r="FT96" s="51" t="s">
        <v>28</v>
      </c>
      <c r="FU96" s="391" t="s">
        <v>28</v>
      </c>
      <c r="FV96" s="57"/>
      <c r="FW96" s="389" t="s">
        <v>28</v>
      </c>
      <c r="FX96" s="57"/>
      <c r="FY96" s="389" t="s">
        <v>28</v>
      </c>
      <c r="FZ96" s="389" t="s">
        <v>28</v>
      </c>
      <c r="GA96" s="365"/>
      <c r="GB96" s="369"/>
      <c r="GC96" s="46"/>
      <c r="GD96" s="389" t="s">
        <v>28</v>
      </c>
      <c r="GE96" s="46"/>
      <c r="GF96" s="369">
        <v>0</v>
      </c>
      <c r="GG96" s="386" t="s">
        <v>28</v>
      </c>
      <c r="GH96" s="386"/>
      <c r="GI96" s="386"/>
      <c r="GJ96" s="386"/>
      <c r="GK96" s="386"/>
      <c r="GL96" s="386"/>
      <c r="GM96" s="386"/>
      <c r="GN96" s="386"/>
      <c r="GO96" s="386"/>
      <c r="GP96" s="386"/>
      <c r="GQ96" s="386"/>
      <c r="GR96" s="386"/>
      <c r="GS96" s="386"/>
      <c r="GT96" s="386"/>
      <c r="GU96" s="386"/>
      <c r="GV96" s="386"/>
      <c r="GW96" s="386"/>
      <c r="GX96" s="386"/>
      <c r="GY96" s="386"/>
      <c r="GZ96" s="386"/>
      <c r="HA96" s="386"/>
      <c r="HB96" s="386"/>
      <c r="HC96" s="386"/>
      <c r="HD96" s="386"/>
      <c r="HE96" s="386"/>
      <c r="HF96" s="386"/>
      <c r="HG96" s="386"/>
      <c r="HH96" s="386"/>
      <c r="HI96" s="386"/>
      <c r="HJ96" s="386"/>
      <c r="HK96" s="386"/>
      <c r="HL96" s="386"/>
      <c r="HM96" s="386"/>
      <c r="HN96" s="386"/>
      <c r="HO96" s="386"/>
      <c r="HP96" s="144"/>
      <c r="HQ96" s="144"/>
      <c r="HR96" s="144"/>
      <c r="HS96" s="144"/>
      <c r="HT96" s="144"/>
      <c r="HU96" s="144"/>
      <c r="HV96" s="144"/>
      <c r="HW96" s="144"/>
      <c r="HX96" s="144"/>
      <c r="HY96" s="144"/>
      <c r="HZ96" s="144"/>
      <c r="IA96" s="144"/>
      <c r="IB96" s="144"/>
      <c r="IC96" s="144"/>
      <c r="ID96" s="144"/>
      <c r="IE96" s="144"/>
      <c r="IF96" s="144"/>
      <c r="IG96" s="144"/>
      <c r="IH96" s="144"/>
      <c r="II96" s="144"/>
      <c r="IJ96" s="144"/>
      <c r="IK96" s="144"/>
      <c r="IL96" s="144"/>
      <c r="IM96" s="144"/>
      <c r="IN96" s="144"/>
      <c r="IO96" s="144"/>
      <c r="IP96" s="144"/>
      <c r="IQ96" s="144"/>
      <c r="IR96" s="144"/>
      <c r="IS96" s="144"/>
      <c r="IT96" s="144"/>
      <c r="IU96" s="144"/>
      <c r="IV96" s="144"/>
      <c r="IW96" s="144"/>
      <c r="IX96" s="144"/>
      <c r="IY96" s="144"/>
      <c r="IZ96" s="144"/>
      <c r="JA96" s="144"/>
      <c r="JB96" s="144"/>
      <c r="JC96" s="144"/>
    </row>
    <row r="97" spans="1:263" s="14" customFormat="1" ht="9.9499999999999993" hidden="1" customHeight="1" outlineLevel="1" thickBot="1">
      <c r="A97" s="362"/>
      <c r="B97" s="362"/>
      <c r="C97" s="362"/>
      <c r="D97" s="362"/>
      <c r="E97" s="13"/>
      <c r="F97" s="436"/>
      <c r="G97" s="15"/>
      <c r="H97" s="15"/>
      <c r="I97" s="296"/>
      <c r="J97" s="90"/>
      <c r="K97" s="90"/>
      <c r="L97" s="149"/>
      <c r="M97" s="66"/>
      <c r="N97" s="150"/>
      <c r="O97" s="66"/>
      <c r="P97" s="150"/>
      <c r="Q97" s="66"/>
      <c r="R97" s="150"/>
      <c r="S97" s="66"/>
      <c r="T97" s="150"/>
      <c r="U97" s="66"/>
      <c r="V97" s="150"/>
      <c r="W97" s="66"/>
      <c r="X97" s="150"/>
      <c r="Y97" s="66"/>
      <c r="Z97" s="150"/>
      <c r="AA97" s="66"/>
      <c r="AB97" s="150"/>
      <c r="AC97" s="66"/>
      <c r="AD97" s="150"/>
      <c r="AE97" s="66"/>
      <c r="AF97" s="150"/>
      <c r="AG97" s="66"/>
      <c r="AH97" s="91"/>
      <c r="AI97" s="66"/>
      <c r="AJ97" s="91"/>
      <c r="AK97" s="66"/>
      <c r="AL97" s="91"/>
      <c r="AM97" s="66"/>
      <c r="AN97" s="91"/>
      <c r="AO97" s="66"/>
      <c r="AP97" s="91"/>
      <c r="AQ97" s="66"/>
      <c r="AR97" s="91"/>
      <c r="AS97" s="66"/>
      <c r="AT97" s="91"/>
      <c r="AU97" s="66"/>
      <c r="AV97" s="91"/>
      <c r="AW97" s="66"/>
      <c r="AX97" s="91"/>
      <c r="AY97" s="66"/>
      <c r="AZ97" s="91"/>
      <c r="BA97" s="66"/>
      <c r="BB97" s="91"/>
      <c r="BC97" s="66"/>
      <c r="BD97" s="91"/>
      <c r="BE97" s="66"/>
      <c r="BF97" s="91"/>
      <c r="BG97" s="66"/>
      <c r="BH97" s="91"/>
      <c r="BI97" s="66"/>
      <c r="BJ97" s="91"/>
      <c r="BK97" s="66"/>
      <c r="BL97" s="98"/>
      <c r="BM97" s="98"/>
      <c r="BN97" s="93"/>
      <c r="BO97" s="87"/>
      <c r="BP97" s="97"/>
      <c r="BQ97" s="87"/>
      <c r="BR97" s="87"/>
      <c r="BS97" s="93"/>
      <c r="BT97" s="150"/>
      <c r="BU97" s="66"/>
      <c r="BV97" s="98"/>
      <c r="BW97" s="98"/>
      <c r="BX97" s="98"/>
      <c r="BY97" s="93"/>
      <c r="BZ97" s="96"/>
      <c r="CA97" s="97"/>
      <c r="CB97" s="87"/>
      <c r="CC97" s="87"/>
      <c r="CD97" s="97"/>
      <c r="CE97" s="150"/>
      <c r="CF97" s="66"/>
      <c r="CG97" s="98"/>
      <c r="CH97" s="95"/>
      <c r="CI97" s="99"/>
      <c r="CJ97" s="97"/>
      <c r="CK97" s="87"/>
      <c r="CL97" s="97"/>
      <c r="CM97" s="87"/>
      <c r="CN97" s="87"/>
      <c r="CO97" s="97"/>
      <c r="CP97" s="150"/>
      <c r="CQ97" s="66"/>
      <c r="CR97" s="95"/>
      <c r="CS97" s="94"/>
      <c r="CT97" s="100"/>
      <c r="CU97" s="97"/>
      <c r="CV97" s="87"/>
      <c r="CW97" s="97"/>
      <c r="CX97" s="87"/>
      <c r="CY97" s="87"/>
      <c r="CZ97" s="91"/>
      <c r="DA97" s="150"/>
      <c r="DB97" s="66"/>
      <c r="DC97" s="87"/>
      <c r="DD97" s="97"/>
      <c r="DE97" s="87"/>
      <c r="DF97" s="87"/>
      <c r="DG97" s="66"/>
      <c r="DH97" s="150"/>
      <c r="DI97" s="68"/>
      <c r="DJ97" s="68"/>
      <c r="DK97" s="237"/>
      <c r="DL97" s="237"/>
      <c r="DM97" s="233"/>
      <c r="DN97" s="232"/>
      <c r="DO97" s="196"/>
      <c r="DP97" s="237"/>
      <c r="DQ97" s="235"/>
      <c r="DR97" s="238"/>
      <c r="DS97" s="233"/>
      <c r="DT97" s="236"/>
      <c r="DU97" s="196"/>
      <c r="DV97" s="237"/>
      <c r="DW97" s="235"/>
      <c r="DX97" s="238"/>
      <c r="DY97" s="196"/>
      <c r="DZ97" s="232"/>
      <c r="EA97" s="196"/>
      <c r="EB97" s="235"/>
      <c r="EC97" s="234"/>
      <c r="ED97" s="239"/>
      <c r="EE97" s="196"/>
      <c r="EF97" s="232"/>
      <c r="EG97" s="196"/>
      <c r="EH97" s="232"/>
      <c r="EI97" s="68"/>
      <c r="EJ97" s="68"/>
      <c r="EK97" s="83"/>
      <c r="EL97" s="4"/>
      <c r="EM97" s="86"/>
      <c r="EN97" s="92"/>
      <c r="EO97" s="93"/>
      <c r="EP97" s="87"/>
      <c r="EQ97" s="97"/>
      <c r="ER97" s="87"/>
      <c r="ES97" s="87"/>
      <c r="ET97" s="93"/>
      <c r="EU97" s="150"/>
      <c r="EV97" s="66"/>
      <c r="EW97" s="87"/>
      <c r="EX97" s="94"/>
      <c r="EY97" s="95"/>
      <c r="EZ97" s="93"/>
      <c r="FA97" s="96"/>
      <c r="FB97" s="97"/>
      <c r="FC97" s="87"/>
      <c r="FD97" s="87"/>
      <c r="FE97" s="97"/>
      <c r="FF97" s="150"/>
      <c r="FG97" s="66"/>
      <c r="FH97" s="98"/>
      <c r="FI97" s="95"/>
      <c r="FJ97" s="99"/>
      <c r="FK97" s="97"/>
      <c r="FL97" s="87"/>
      <c r="FM97" s="97"/>
      <c r="FN97" s="87"/>
      <c r="FO97" s="87"/>
      <c r="FP97" s="97"/>
      <c r="FQ97" s="150"/>
      <c r="FR97" s="66"/>
      <c r="FS97" s="95"/>
      <c r="FT97" s="94"/>
      <c r="FU97" s="100"/>
      <c r="FV97" s="97"/>
      <c r="FW97" s="87"/>
      <c r="FX97" s="97"/>
      <c r="FY97" s="87"/>
      <c r="FZ97" s="87"/>
      <c r="GA97" s="91"/>
      <c r="GB97" s="150"/>
      <c r="GC97" s="66"/>
      <c r="GD97" s="87"/>
      <c r="GE97" s="66"/>
      <c r="GF97" s="150"/>
      <c r="GG97" s="144"/>
      <c r="GH97" s="144"/>
      <c r="GI97" s="144"/>
      <c r="GJ97" s="144"/>
      <c r="GK97" s="144"/>
      <c r="GL97" s="144"/>
      <c r="GM97" s="144"/>
      <c r="GN97" s="144"/>
      <c r="GO97" s="144"/>
      <c r="GP97" s="144"/>
      <c r="GQ97" s="144"/>
      <c r="GR97" s="144"/>
      <c r="GS97" s="144"/>
      <c r="GT97" s="144"/>
      <c r="GU97" s="144"/>
      <c r="GV97" s="144"/>
      <c r="GW97" s="144"/>
      <c r="GX97" s="144"/>
      <c r="GY97" s="144"/>
      <c r="GZ97" s="144"/>
      <c r="HA97" s="144"/>
      <c r="HB97" s="144"/>
      <c r="HC97" s="144"/>
      <c r="HD97" s="144"/>
      <c r="HE97" s="144"/>
      <c r="HF97" s="144"/>
      <c r="HG97" s="144"/>
      <c r="HH97" s="144"/>
      <c r="HI97" s="144"/>
      <c r="HJ97" s="144"/>
      <c r="HK97" s="144"/>
      <c r="HL97" s="144"/>
      <c r="HM97" s="144"/>
      <c r="HN97" s="144"/>
      <c r="HO97" s="144"/>
      <c r="HP97" s="144"/>
      <c r="HQ97" s="144"/>
      <c r="HR97" s="144"/>
      <c r="HS97" s="144"/>
      <c r="HT97" s="144"/>
      <c r="HU97" s="144"/>
      <c r="HV97" s="144"/>
      <c r="HW97" s="144"/>
      <c r="HX97" s="144"/>
      <c r="HY97" s="144"/>
      <c r="HZ97" s="144"/>
      <c r="IA97" s="144"/>
      <c r="IB97" s="144"/>
      <c r="IC97" s="144"/>
      <c r="ID97" s="144"/>
      <c r="IE97" s="144"/>
      <c r="IF97" s="144"/>
      <c r="IG97" s="144"/>
      <c r="IH97" s="144"/>
      <c r="II97" s="144"/>
      <c r="IJ97" s="144"/>
      <c r="IK97" s="144"/>
      <c r="IL97" s="144"/>
      <c r="IM97" s="144"/>
      <c r="IN97" s="144"/>
      <c r="IO97" s="144"/>
      <c r="IP97" s="144"/>
      <c r="IQ97" s="144"/>
      <c r="IR97" s="144"/>
      <c r="IS97" s="144"/>
      <c r="IT97" s="144"/>
      <c r="IU97" s="144"/>
      <c r="IV97" s="144"/>
      <c r="IW97" s="144"/>
      <c r="IX97" s="144"/>
      <c r="IY97" s="144"/>
      <c r="IZ97" s="144"/>
      <c r="JA97" s="144"/>
      <c r="JB97" s="144"/>
      <c r="JC97" s="144"/>
    </row>
    <row r="98" spans="1:263" s="14" customFormat="1" ht="20.100000000000001" hidden="1" customHeight="1" outlineLevel="1">
      <c r="A98" s="362"/>
      <c r="B98" s="362"/>
      <c r="C98" s="362"/>
      <c r="D98" s="362"/>
      <c r="E98" s="13"/>
      <c r="F98" s="436"/>
      <c r="G98" s="15"/>
      <c r="H98" s="405"/>
      <c r="I98" s="395" t="str">
        <f>$I$27</f>
        <v>PG FC Nov (FOCUS)</v>
      </c>
      <c r="J98" s="78"/>
      <c r="K98" s="78"/>
      <c r="L98" s="80"/>
      <c r="M98" s="2"/>
      <c r="N98" s="85"/>
      <c r="O98" s="2"/>
      <c r="P98" s="85"/>
      <c r="Q98" s="2"/>
      <c r="R98" s="79"/>
      <c r="S98" s="2"/>
      <c r="T98" s="79"/>
      <c r="U98" s="2"/>
      <c r="V98" s="79"/>
      <c r="W98" s="2"/>
      <c r="X98" s="85"/>
      <c r="Y98" s="2"/>
      <c r="Z98" s="85"/>
      <c r="AA98" s="2"/>
      <c r="AB98" s="79"/>
      <c r="AC98" s="2"/>
      <c r="AD98" s="79"/>
      <c r="AE98" s="2"/>
      <c r="AF98" s="79"/>
      <c r="AG98" s="2"/>
      <c r="AH98" s="71"/>
      <c r="AI98" s="2"/>
      <c r="AJ98" s="71"/>
      <c r="AK98" s="2"/>
      <c r="AL98" s="71"/>
      <c r="AM98" s="2"/>
      <c r="AN98" s="71"/>
      <c r="AO98" s="2"/>
      <c r="AP98" s="71"/>
      <c r="AQ98" s="66"/>
      <c r="AR98" s="71"/>
      <c r="AS98" s="2"/>
      <c r="AT98" s="71"/>
      <c r="AU98" s="2"/>
      <c r="AV98" s="71"/>
      <c r="AW98" s="2"/>
      <c r="AX98" s="71"/>
      <c r="AY98" s="2"/>
      <c r="AZ98" s="71"/>
      <c r="BA98" s="66"/>
      <c r="BB98" s="71"/>
      <c r="BC98" s="2"/>
      <c r="BD98" s="71"/>
      <c r="BE98" s="2"/>
      <c r="BF98" s="71"/>
      <c r="BG98" s="2"/>
      <c r="BH98" s="71"/>
      <c r="BI98" s="2"/>
      <c r="BJ98" s="71"/>
      <c r="BK98" s="66"/>
      <c r="BL98" s="88"/>
      <c r="BM98" s="88"/>
      <c r="BN98" s="52"/>
      <c r="BO98" s="131"/>
      <c r="BP98" s="57"/>
      <c r="BQ98" s="88"/>
      <c r="BR98" s="88"/>
      <c r="BS98" s="82"/>
      <c r="BT98" s="85"/>
      <c r="BU98" s="2"/>
      <c r="BV98" s="88"/>
      <c r="BW98" s="88"/>
      <c r="BX98" s="88"/>
      <c r="BY98" s="82"/>
      <c r="BZ98" s="131"/>
      <c r="CA98" s="57"/>
      <c r="CB98" s="88"/>
      <c r="CC98" s="88"/>
      <c r="CD98" s="57"/>
      <c r="CE98" s="85"/>
      <c r="CF98" s="2"/>
      <c r="CG98" s="88"/>
      <c r="CH98" s="88"/>
      <c r="CI98" s="88"/>
      <c r="CJ98" s="57"/>
      <c r="CK98" s="131"/>
      <c r="CL98" s="57"/>
      <c r="CM98" s="88"/>
      <c r="CN98" s="88"/>
      <c r="CO98" s="88"/>
      <c r="CP98" s="79"/>
      <c r="CQ98" s="2"/>
      <c r="CR98" s="88"/>
      <c r="CS98" s="88"/>
      <c r="CT98" s="88"/>
      <c r="CU98" s="57"/>
      <c r="CV98" s="131"/>
      <c r="CW98" s="57"/>
      <c r="CX98" s="88"/>
      <c r="CY98" s="88"/>
      <c r="CZ98" s="57"/>
      <c r="DA98" s="79"/>
      <c r="DB98" s="2"/>
      <c r="DC98" s="131"/>
      <c r="DD98" s="97"/>
      <c r="DE98" s="87"/>
      <c r="DF98" s="87"/>
      <c r="DG98" s="66"/>
      <c r="DH98" s="150"/>
      <c r="DI98" s="68"/>
      <c r="DJ98" s="68"/>
      <c r="DK98" s="237"/>
      <c r="DL98" s="237"/>
      <c r="DM98" s="233"/>
      <c r="DN98" s="232"/>
      <c r="DO98" s="196"/>
      <c r="DP98" s="237"/>
      <c r="DQ98" s="235"/>
      <c r="DR98" s="238"/>
      <c r="DS98" s="233"/>
      <c r="DT98" s="236"/>
      <c r="DU98" s="196"/>
      <c r="DV98" s="237"/>
      <c r="DW98" s="235"/>
      <c r="DX98" s="238"/>
      <c r="DY98" s="196"/>
      <c r="DZ98" s="232"/>
      <c r="EA98" s="196"/>
      <c r="EB98" s="235"/>
      <c r="EC98" s="234"/>
      <c r="ED98" s="239"/>
      <c r="EE98" s="196"/>
      <c r="EF98" s="232"/>
      <c r="EG98" s="196"/>
      <c r="EH98" s="232"/>
      <c r="EI98" s="68"/>
      <c r="EJ98" s="68"/>
      <c r="EK98" s="83"/>
      <c r="EL98" s="4"/>
      <c r="EM98" s="86"/>
      <c r="EN98" s="92"/>
      <c r="EO98" s="93"/>
      <c r="EP98" s="87"/>
      <c r="EQ98" s="97"/>
      <c r="ER98" s="87"/>
      <c r="ES98" s="87"/>
      <c r="ET98" s="93"/>
      <c r="EU98" s="150"/>
      <c r="EV98" s="66"/>
      <c r="EW98" s="87"/>
      <c r="EX98" s="94"/>
      <c r="EY98" s="95"/>
      <c r="EZ98" s="93"/>
      <c r="FA98" s="96"/>
      <c r="FB98" s="97"/>
      <c r="FC98" s="87"/>
      <c r="FD98" s="87"/>
      <c r="FE98" s="97"/>
      <c r="FF98" s="150"/>
      <c r="FG98" s="66"/>
      <c r="FH98" s="98"/>
      <c r="FI98" s="95"/>
      <c r="FJ98" s="99"/>
      <c r="FK98" s="97"/>
      <c r="FL98" s="87"/>
      <c r="FM98" s="97"/>
      <c r="FN98" s="87"/>
      <c r="FO98" s="87"/>
      <c r="FP98" s="97"/>
      <c r="FQ98" s="150"/>
      <c r="FR98" s="66"/>
      <c r="FS98" s="95"/>
      <c r="FT98" s="94"/>
      <c r="FU98" s="100"/>
      <c r="FV98" s="97"/>
      <c r="FW98" s="87"/>
      <c r="FX98" s="97"/>
      <c r="FY98" s="87"/>
      <c r="FZ98" s="87"/>
      <c r="GA98" s="91"/>
      <c r="GB98" s="150"/>
      <c r="GC98" s="66"/>
      <c r="GD98" s="87"/>
      <c r="GE98" s="66"/>
      <c r="GF98" s="150"/>
      <c r="GG98" s="144"/>
      <c r="GH98" s="144"/>
      <c r="GI98" s="144"/>
      <c r="GJ98" s="144"/>
      <c r="GK98" s="144"/>
      <c r="GL98" s="144"/>
      <c r="GM98" s="144"/>
      <c r="GN98" s="144"/>
      <c r="GO98" s="144"/>
      <c r="GP98" s="144"/>
      <c r="GQ98" s="144"/>
      <c r="GR98" s="144"/>
      <c r="GS98" s="144"/>
      <c r="GT98" s="144"/>
      <c r="GU98" s="144"/>
      <c r="GV98" s="144"/>
      <c r="GW98" s="144"/>
      <c r="GX98" s="144"/>
      <c r="GY98" s="144"/>
      <c r="GZ98" s="144"/>
      <c r="HA98" s="144"/>
      <c r="HB98" s="144"/>
      <c r="HC98" s="144"/>
      <c r="HD98" s="144"/>
      <c r="HE98" s="144"/>
      <c r="HF98" s="144"/>
      <c r="HG98" s="144"/>
      <c r="HH98" s="144"/>
      <c r="HI98" s="144"/>
      <c r="HJ98" s="144"/>
      <c r="HK98" s="144"/>
      <c r="HL98" s="144"/>
      <c r="HM98" s="144"/>
      <c r="HN98" s="144"/>
      <c r="HO98" s="144"/>
      <c r="HP98" s="144"/>
      <c r="HQ98" s="144"/>
      <c r="HR98" s="144"/>
      <c r="HS98" s="144"/>
      <c r="HT98" s="144"/>
      <c r="HU98" s="144"/>
      <c r="HV98" s="144"/>
      <c r="HW98" s="144"/>
      <c r="HX98" s="144"/>
      <c r="HY98" s="144"/>
      <c r="HZ98" s="144"/>
      <c r="IA98" s="144"/>
      <c r="IB98" s="144"/>
      <c r="IC98" s="144"/>
      <c r="ID98" s="144"/>
      <c r="IE98" s="144"/>
      <c r="IF98" s="144"/>
      <c r="IG98" s="144"/>
      <c r="IH98" s="144"/>
      <c r="II98" s="144"/>
      <c r="IJ98" s="144"/>
      <c r="IK98" s="144"/>
      <c r="IL98" s="144"/>
      <c r="IM98" s="144"/>
      <c r="IN98" s="144"/>
      <c r="IO98" s="144"/>
      <c r="IP98" s="144"/>
      <c r="IQ98" s="144"/>
      <c r="IR98" s="144"/>
      <c r="IS98" s="144"/>
      <c r="IT98" s="144"/>
      <c r="IU98" s="144"/>
      <c r="IV98" s="144"/>
      <c r="IW98" s="144"/>
      <c r="IX98" s="144"/>
      <c r="IY98" s="144"/>
      <c r="IZ98" s="144"/>
      <c r="JA98" s="144"/>
      <c r="JB98" s="144"/>
      <c r="JC98" s="144"/>
    </row>
    <row r="99" spans="1:263" s="14" customFormat="1" ht="20.100000000000001" hidden="1" customHeight="1" outlineLevel="1" thickBot="1">
      <c r="A99" s="362"/>
      <c r="B99" s="362"/>
      <c r="C99" s="362"/>
      <c r="D99" s="362"/>
      <c r="E99" s="13"/>
      <c r="F99" s="437"/>
      <c r="G99" s="15"/>
      <c r="H99" s="406"/>
      <c r="I99" s="396" t="str">
        <f>$I$28</f>
        <v>PG Budget FY15</v>
      </c>
      <c r="J99" s="78"/>
      <c r="K99" s="78"/>
      <c r="L99" s="80"/>
      <c r="M99" s="5"/>
      <c r="N99" s="85"/>
      <c r="O99" s="5"/>
      <c r="P99" s="85"/>
      <c r="Q99" s="5"/>
      <c r="R99" s="79"/>
      <c r="S99" s="5"/>
      <c r="T99" s="79"/>
      <c r="U99" s="5"/>
      <c r="V99" s="79"/>
      <c r="W99" s="5"/>
      <c r="X99" s="85"/>
      <c r="Y99" s="5"/>
      <c r="Z99" s="85"/>
      <c r="AA99" s="5"/>
      <c r="AB99" s="79"/>
      <c r="AC99" s="5"/>
      <c r="AD99" s="79"/>
      <c r="AE99" s="5"/>
      <c r="AF99" s="79"/>
      <c r="AG99" s="5"/>
      <c r="AH99" s="71"/>
      <c r="AI99" s="2"/>
      <c r="AJ99" s="71"/>
      <c r="AK99" s="2"/>
      <c r="AL99" s="71"/>
      <c r="AM99" s="2"/>
      <c r="AN99" s="71"/>
      <c r="AO99" s="2"/>
      <c r="AP99" s="71"/>
      <c r="AQ99" s="66"/>
      <c r="AR99" s="71"/>
      <c r="AS99" s="2"/>
      <c r="AT99" s="71"/>
      <c r="AU99" s="2"/>
      <c r="AV99" s="71"/>
      <c r="AW99" s="2"/>
      <c r="AX99" s="71"/>
      <c r="AY99" s="2"/>
      <c r="AZ99" s="71"/>
      <c r="BA99" s="66"/>
      <c r="BB99" s="71"/>
      <c r="BC99" s="2"/>
      <c r="BD99" s="71"/>
      <c r="BE99" s="2"/>
      <c r="BF99" s="71"/>
      <c r="BG99" s="2"/>
      <c r="BH99" s="71"/>
      <c r="BI99" s="2"/>
      <c r="BJ99" s="71"/>
      <c r="BK99" s="66"/>
      <c r="BL99" s="88"/>
      <c r="BM99" s="88"/>
      <c r="BN99" s="71"/>
      <c r="BO99" s="317">
        <f>BO81</f>
        <v>0.23460665062913563</v>
      </c>
      <c r="BP99" s="140"/>
      <c r="BQ99" s="157"/>
      <c r="BR99" s="157"/>
      <c r="BS99" s="39"/>
      <c r="BT99" s="214"/>
      <c r="BU99" s="40"/>
      <c r="BV99" s="157"/>
      <c r="BW99" s="157"/>
      <c r="BX99" s="157"/>
      <c r="BY99" s="39"/>
      <c r="BZ99" s="317">
        <f>BZ81</f>
        <v>0.23969846666632594</v>
      </c>
      <c r="CA99" s="140"/>
      <c r="CB99" s="157"/>
      <c r="CC99" s="157"/>
      <c r="CD99" s="140"/>
      <c r="CE99" s="214"/>
      <c r="CF99" s="40"/>
      <c r="CG99" s="157"/>
      <c r="CH99" s="157"/>
      <c r="CI99" s="157"/>
      <c r="CJ99" s="140"/>
      <c r="CK99" s="317">
        <f>CK81</f>
        <v>0.24913701611696826</v>
      </c>
      <c r="CL99" s="140"/>
      <c r="CM99" s="157"/>
      <c r="CN99" s="157"/>
      <c r="CO99" s="157"/>
      <c r="CP99" s="41"/>
      <c r="CQ99" s="38"/>
      <c r="CR99" s="157"/>
      <c r="CS99" s="157"/>
      <c r="CT99" s="157"/>
      <c r="CU99" s="140"/>
      <c r="CV99" s="317">
        <f>CV81</f>
        <v>0.26008100193807798</v>
      </c>
      <c r="CW99" s="140"/>
      <c r="CX99" s="157"/>
      <c r="CY99" s="157"/>
      <c r="CZ99" s="140"/>
      <c r="DA99" s="41"/>
      <c r="DB99" s="38"/>
      <c r="DC99" s="317">
        <f>DC81</f>
        <v>0.24627741554232804</v>
      </c>
      <c r="DD99" s="97"/>
      <c r="DE99" s="87"/>
      <c r="DF99" s="87"/>
      <c r="DG99" s="66"/>
      <c r="DH99" s="150"/>
      <c r="DI99" s="68"/>
      <c r="DJ99" s="68"/>
      <c r="DK99" s="237"/>
      <c r="DL99" s="237"/>
      <c r="DM99" s="233"/>
      <c r="DN99" s="232"/>
      <c r="DO99" s="196"/>
      <c r="DP99" s="237"/>
      <c r="DQ99" s="235"/>
      <c r="DR99" s="238"/>
      <c r="DS99" s="233"/>
      <c r="DT99" s="236"/>
      <c r="DU99" s="196"/>
      <c r="DV99" s="237"/>
      <c r="DW99" s="235"/>
      <c r="DX99" s="238"/>
      <c r="DY99" s="196"/>
      <c r="DZ99" s="232"/>
      <c r="EA99" s="196"/>
      <c r="EB99" s="235"/>
      <c r="EC99" s="234"/>
      <c r="ED99" s="239"/>
      <c r="EE99" s="196"/>
      <c r="EF99" s="232"/>
      <c r="EG99" s="196"/>
      <c r="EH99" s="232"/>
      <c r="EI99" s="68"/>
      <c r="EJ99" s="68"/>
      <c r="EK99" s="83"/>
      <c r="EL99" s="4"/>
      <c r="EM99" s="86"/>
      <c r="EN99" s="92"/>
      <c r="EO99" s="93"/>
      <c r="EP99" s="87">
        <v>0.23460665062913563</v>
      </c>
      <c r="EQ99" s="97"/>
      <c r="ER99" s="87"/>
      <c r="ES99" s="87"/>
      <c r="ET99" s="93"/>
      <c r="EU99" s="150"/>
      <c r="EV99" s="66"/>
      <c r="EW99" s="87"/>
      <c r="EX99" s="94"/>
      <c r="EY99" s="95"/>
      <c r="EZ99" s="93"/>
      <c r="FA99" s="96">
        <v>0.23969846666632594</v>
      </c>
      <c r="FB99" s="97"/>
      <c r="FC99" s="87"/>
      <c r="FD99" s="87"/>
      <c r="FE99" s="97"/>
      <c r="FF99" s="150"/>
      <c r="FG99" s="66"/>
      <c r="FH99" s="98"/>
      <c r="FI99" s="95"/>
      <c r="FJ99" s="99"/>
      <c r="FK99" s="97"/>
      <c r="FL99" s="87">
        <v>0.24913701611696826</v>
      </c>
      <c r="FM99" s="97"/>
      <c r="FN99" s="87"/>
      <c r="FO99" s="87"/>
      <c r="FP99" s="97"/>
      <c r="FQ99" s="150"/>
      <c r="FR99" s="66"/>
      <c r="FS99" s="95"/>
      <c r="FT99" s="94"/>
      <c r="FU99" s="100"/>
      <c r="FV99" s="97"/>
      <c r="FW99" s="87">
        <v>0.26008100193807798</v>
      </c>
      <c r="FX99" s="97"/>
      <c r="FY99" s="87"/>
      <c r="FZ99" s="87"/>
      <c r="GA99" s="91"/>
      <c r="GB99" s="150"/>
      <c r="GC99" s="66"/>
      <c r="GD99" s="87">
        <v>0.24627741554232804</v>
      </c>
      <c r="GE99" s="66"/>
      <c r="GF99" s="150"/>
      <c r="GG99" s="144"/>
      <c r="GH99" s="144"/>
      <c r="GI99" s="144"/>
      <c r="GJ99" s="144"/>
      <c r="GK99" s="144"/>
      <c r="GL99" s="144"/>
      <c r="GM99" s="144"/>
      <c r="GN99" s="144"/>
      <c r="GO99" s="144"/>
      <c r="GP99" s="144"/>
      <c r="GQ99" s="144"/>
      <c r="GR99" s="144"/>
      <c r="GS99" s="144"/>
      <c r="GT99" s="144"/>
      <c r="GU99" s="144"/>
      <c r="GV99" s="144"/>
      <c r="GW99" s="144"/>
      <c r="GX99" s="144"/>
      <c r="GY99" s="144"/>
      <c r="GZ99" s="144"/>
      <c r="HA99" s="144"/>
      <c r="HB99" s="144"/>
      <c r="HC99" s="144"/>
      <c r="HD99" s="144"/>
      <c r="HE99" s="144"/>
      <c r="HF99" s="144"/>
      <c r="HG99" s="144"/>
      <c r="HH99" s="144"/>
      <c r="HI99" s="144"/>
      <c r="HJ99" s="144"/>
      <c r="HK99" s="144"/>
      <c r="HL99" s="144"/>
      <c r="HM99" s="144"/>
      <c r="HN99" s="144"/>
      <c r="HO99" s="144"/>
      <c r="HP99" s="144"/>
      <c r="HQ99" s="144"/>
      <c r="HR99" s="144"/>
      <c r="HS99" s="144"/>
      <c r="HT99" s="144"/>
      <c r="HU99" s="144"/>
      <c r="HV99" s="144"/>
      <c r="HW99" s="144"/>
      <c r="HX99" s="144"/>
      <c r="HY99" s="144"/>
      <c r="HZ99" s="144"/>
      <c r="IA99" s="144"/>
      <c r="IB99" s="144"/>
      <c r="IC99" s="144"/>
      <c r="ID99" s="144"/>
      <c r="IE99" s="144"/>
      <c r="IF99" s="144"/>
      <c r="IG99" s="144"/>
      <c r="IH99" s="144"/>
      <c r="II99" s="144"/>
      <c r="IJ99" s="144"/>
      <c r="IK99" s="144"/>
      <c r="IL99" s="144"/>
      <c r="IM99" s="144"/>
      <c r="IN99" s="144"/>
      <c r="IO99" s="144"/>
      <c r="IP99" s="144"/>
      <c r="IQ99" s="144"/>
      <c r="IR99" s="144"/>
      <c r="IS99" s="144"/>
      <c r="IT99" s="144"/>
      <c r="IU99" s="144"/>
      <c r="IV99" s="144"/>
      <c r="IW99" s="144"/>
      <c r="IX99" s="144"/>
      <c r="IY99" s="144"/>
      <c r="IZ99" s="144"/>
      <c r="JA99" s="144"/>
      <c r="JB99" s="144"/>
      <c r="JC99" s="144"/>
    </row>
    <row r="100" spans="1:263" s="14" customFormat="1" ht="12.75" hidden="1" customHeight="1" collapsed="1">
      <c r="A100" s="362"/>
      <c r="B100" s="362"/>
      <c r="C100" s="362"/>
      <c r="D100" s="362"/>
      <c r="E100" s="13"/>
      <c r="F100" s="89"/>
      <c r="G100" s="15"/>
      <c r="H100" s="15"/>
      <c r="I100" s="296"/>
      <c r="J100" s="90"/>
      <c r="K100" s="90"/>
      <c r="L100" s="149"/>
      <c r="M100" s="66"/>
      <c r="N100" s="150"/>
      <c r="O100" s="66"/>
      <c r="P100" s="150"/>
      <c r="Q100" s="66"/>
      <c r="R100" s="150"/>
      <c r="S100" s="66"/>
      <c r="T100" s="150"/>
      <c r="U100" s="66"/>
      <c r="V100" s="150"/>
      <c r="W100" s="66"/>
      <c r="X100" s="150"/>
      <c r="Y100" s="66"/>
      <c r="Z100" s="150"/>
      <c r="AA100" s="66"/>
      <c r="AB100" s="150"/>
      <c r="AC100" s="66"/>
      <c r="AD100" s="150"/>
      <c r="AE100" s="66"/>
      <c r="AF100" s="150"/>
      <c r="AG100" s="66"/>
      <c r="AH100" s="91"/>
      <c r="AI100" s="66"/>
      <c r="AJ100" s="91"/>
      <c r="AK100" s="66"/>
      <c r="AL100" s="91"/>
      <c r="AM100" s="66"/>
      <c r="AN100" s="91"/>
      <c r="AO100" s="66"/>
      <c r="AP100" s="91"/>
      <c r="AQ100" s="66"/>
      <c r="AR100" s="91"/>
      <c r="AS100" s="66"/>
      <c r="AT100" s="91"/>
      <c r="AU100" s="66"/>
      <c r="AV100" s="91"/>
      <c r="AW100" s="66"/>
      <c r="AX100" s="91"/>
      <c r="AY100" s="66"/>
      <c r="AZ100" s="91"/>
      <c r="BA100" s="66"/>
      <c r="BB100" s="91"/>
      <c r="BC100" s="66"/>
      <c r="BD100" s="91"/>
      <c r="BE100" s="66"/>
      <c r="BF100" s="91"/>
      <c r="BG100" s="66"/>
      <c r="BH100" s="91"/>
      <c r="BI100" s="66"/>
      <c r="BJ100" s="91"/>
      <c r="BK100" s="66"/>
      <c r="BL100" s="98"/>
      <c r="BM100" s="98"/>
      <c r="BN100" s="93"/>
      <c r="BO100" s="87"/>
      <c r="BP100" s="97"/>
      <c r="BQ100" s="87"/>
      <c r="BR100" s="87"/>
      <c r="BS100" s="93"/>
      <c r="BT100" s="150"/>
      <c r="BU100" s="66"/>
      <c r="BV100" s="98"/>
      <c r="BW100" s="98"/>
      <c r="BX100" s="98"/>
      <c r="BY100" s="93"/>
      <c r="BZ100" s="96"/>
      <c r="CA100" s="97"/>
      <c r="CB100" s="87"/>
      <c r="CC100" s="87"/>
      <c r="CD100" s="97"/>
      <c r="CE100" s="150"/>
      <c r="CF100" s="66"/>
      <c r="CG100" s="98"/>
      <c r="CH100" s="95"/>
      <c r="CI100" s="99"/>
      <c r="CJ100" s="97"/>
      <c r="CK100" s="87"/>
      <c r="CL100" s="97"/>
      <c r="CM100" s="87"/>
      <c r="CN100" s="87"/>
      <c r="CO100" s="97"/>
      <c r="CP100" s="150"/>
      <c r="CQ100" s="66"/>
      <c r="CR100" s="95"/>
      <c r="CS100" s="94"/>
      <c r="CT100" s="100"/>
      <c r="CU100" s="97"/>
      <c r="CV100" s="87"/>
      <c r="CW100" s="97"/>
      <c r="CX100" s="87"/>
      <c r="CY100" s="87"/>
      <c r="CZ100" s="91"/>
      <c r="DA100" s="150"/>
      <c r="DB100" s="66"/>
      <c r="DC100" s="87"/>
      <c r="DD100" s="97"/>
      <c r="DE100" s="87"/>
      <c r="DF100" s="87"/>
      <c r="DG100" s="66"/>
      <c r="DH100" s="150"/>
      <c r="DI100" s="68"/>
      <c r="DJ100" s="68"/>
      <c r="DK100" s="237"/>
      <c r="DL100" s="237"/>
      <c r="DM100" s="233"/>
      <c r="DN100" s="232"/>
      <c r="DO100" s="196"/>
      <c r="DP100" s="237"/>
      <c r="DQ100" s="235"/>
      <c r="DR100" s="238"/>
      <c r="DS100" s="233"/>
      <c r="DT100" s="236"/>
      <c r="DU100" s="196"/>
      <c r="DV100" s="237"/>
      <c r="DW100" s="235"/>
      <c r="DX100" s="238"/>
      <c r="DY100" s="196"/>
      <c r="DZ100" s="232"/>
      <c r="EA100" s="196"/>
      <c r="EB100" s="235"/>
      <c r="EC100" s="234"/>
      <c r="ED100" s="239"/>
      <c r="EE100" s="196"/>
      <c r="EF100" s="232"/>
      <c r="EG100" s="196"/>
      <c r="EH100" s="232"/>
      <c r="EI100" s="68"/>
      <c r="EJ100" s="68"/>
      <c r="EK100" s="83"/>
      <c r="EL100" s="4"/>
      <c r="EM100" s="86"/>
      <c r="EN100" s="92"/>
      <c r="EO100" s="93"/>
      <c r="EP100" s="87"/>
      <c r="EQ100" s="97"/>
      <c r="ER100" s="87"/>
      <c r="ES100" s="87"/>
      <c r="ET100" s="93"/>
      <c r="EU100" s="150"/>
      <c r="EV100" s="66"/>
      <c r="EW100" s="87"/>
      <c r="EX100" s="94"/>
      <c r="EY100" s="95"/>
      <c r="EZ100" s="93"/>
      <c r="FA100" s="96"/>
      <c r="FB100" s="97"/>
      <c r="FC100" s="87"/>
      <c r="FD100" s="87"/>
      <c r="FE100" s="97"/>
      <c r="FF100" s="150"/>
      <c r="FG100" s="66"/>
      <c r="FH100" s="98"/>
      <c r="FI100" s="95"/>
      <c r="FJ100" s="99"/>
      <c r="FK100" s="97"/>
      <c r="FL100" s="87"/>
      <c r="FM100" s="97"/>
      <c r="FN100" s="87"/>
      <c r="FO100" s="87"/>
      <c r="FP100" s="97"/>
      <c r="FQ100" s="150"/>
      <c r="FR100" s="66"/>
      <c r="FS100" s="95"/>
      <c r="FT100" s="94"/>
      <c r="FU100" s="100"/>
      <c r="FV100" s="97"/>
      <c r="FW100" s="87"/>
      <c r="FX100" s="97"/>
      <c r="FY100" s="87"/>
      <c r="FZ100" s="87"/>
      <c r="GA100" s="91"/>
      <c r="GB100" s="150"/>
      <c r="GC100" s="66"/>
      <c r="GD100" s="87"/>
      <c r="GE100" s="66"/>
      <c r="GF100" s="150"/>
      <c r="GG100" s="144"/>
      <c r="GH100" s="144"/>
      <c r="GI100" s="144"/>
      <c r="GJ100" s="144"/>
      <c r="GK100" s="144"/>
      <c r="GL100" s="144"/>
      <c r="GM100" s="144"/>
      <c r="GN100" s="144"/>
      <c r="GO100" s="144"/>
      <c r="GP100" s="144"/>
      <c r="GQ100" s="144"/>
      <c r="GR100" s="144"/>
      <c r="GS100" s="144"/>
      <c r="GT100" s="144"/>
      <c r="GU100" s="144"/>
      <c r="GV100" s="144"/>
      <c r="GW100" s="144"/>
      <c r="GX100" s="144"/>
      <c r="GY100" s="144"/>
      <c r="GZ100" s="144"/>
      <c r="HA100" s="144"/>
      <c r="HB100" s="144"/>
      <c r="HC100" s="144"/>
      <c r="HD100" s="144"/>
      <c r="HE100" s="144"/>
      <c r="HF100" s="144"/>
      <c r="HG100" s="144"/>
      <c r="HH100" s="144"/>
      <c r="HI100" s="144"/>
      <c r="HJ100" s="144"/>
      <c r="HK100" s="144"/>
      <c r="HL100" s="144"/>
      <c r="HM100" s="144"/>
      <c r="HN100" s="144"/>
      <c r="HO100" s="144"/>
      <c r="HP100" s="144"/>
      <c r="HQ100" s="144"/>
      <c r="HR100" s="144"/>
      <c r="HS100" s="144"/>
      <c r="HT100" s="144"/>
      <c r="HU100" s="144"/>
      <c r="HV100" s="144"/>
      <c r="HW100" s="144"/>
      <c r="HX100" s="144"/>
      <c r="HY100" s="144"/>
      <c r="HZ100" s="144"/>
      <c r="IA100" s="144"/>
      <c r="IB100" s="144"/>
      <c r="IC100" s="144"/>
      <c r="ID100" s="144"/>
      <c r="IE100" s="144"/>
      <c r="IF100" s="144"/>
      <c r="IG100" s="144"/>
      <c r="IH100" s="144"/>
      <c r="II100" s="144"/>
      <c r="IJ100" s="144"/>
      <c r="IK100" s="144"/>
      <c r="IL100" s="144"/>
      <c r="IM100" s="144"/>
      <c r="IN100" s="144"/>
      <c r="IO100" s="144"/>
      <c r="IP100" s="144"/>
      <c r="IQ100" s="144"/>
      <c r="IR100" s="144"/>
      <c r="IS100" s="144"/>
      <c r="IT100" s="144"/>
      <c r="IU100" s="144"/>
      <c r="IV100" s="144"/>
      <c r="IW100" s="144"/>
      <c r="IX100" s="144"/>
      <c r="IY100" s="144"/>
      <c r="IZ100" s="144"/>
      <c r="JA100" s="144"/>
      <c r="JB100" s="144"/>
      <c r="JC100" s="144"/>
    </row>
    <row r="101" spans="1:263" s="14" customFormat="1" ht="12.95" hidden="1" customHeight="1" thickBot="1">
      <c r="A101" s="362"/>
      <c r="B101" s="362"/>
      <c r="C101" s="362"/>
      <c r="D101" s="362"/>
      <c r="E101" s="13"/>
      <c r="F101" s="191"/>
      <c r="G101" s="111"/>
      <c r="H101" s="111"/>
      <c r="I101" s="318"/>
      <c r="J101" s="319"/>
      <c r="K101" s="319"/>
      <c r="L101" s="149"/>
      <c r="M101" s="73"/>
      <c r="N101" s="150"/>
      <c r="O101" s="73"/>
      <c r="P101" s="150"/>
      <c r="Q101" s="73"/>
      <c r="R101" s="150"/>
      <c r="S101" s="73"/>
      <c r="T101" s="150"/>
      <c r="U101" s="73"/>
      <c r="V101" s="150"/>
      <c r="W101" s="73"/>
      <c r="X101" s="150"/>
      <c r="Y101" s="73"/>
      <c r="Z101" s="150"/>
      <c r="AA101" s="73"/>
      <c r="AB101" s="150"/>
      <c r="AC101" s="73"/>
      <c r="AD101" s="150"/>
      <c r="AE101" s="73"/>
      <c r="AF101" s="150"/>
      <c r="AG101" s="73"/>
      <c r="AH101" s="93"/>
      <c r="AI101" s="73"/>
      <c r="AJ101" s="93"/>
      <c r="AK101" s="73"/>
      <c r="AL101" s="93"/>
      <c r="AM101" s="73"/>
      <c r="AN101" s="93"/>
      <c r="AO101" s="73"/>
      <c r="AP101" s="93"/>
      <c r="AQ101" s="73"/>
      <c r="AR101" s="93"/>
      <c r="AS101" s="73"/>
      <c r="AT101" s="93"/>
      <c r="AU101" s="73"/>
      <c r="AV101" s="93"/>
      <c r="AW101" s="73"/>
      <c r="AX101" s="93"/>
      <c r="AY101" s="73"/>
      <c r="AZ101" s="93"/>
      <c r="BA101" s="73"/>
      <c r="BB101" s="93"/>
      <c r="BC101" s="73"/>
      <c r="BD101" s="93"/>
      <c r="BE101" s="73"/>
      <c r="BF101" s="93"/>
      <c r="BG101" s="73"/>
      <c r="BH101" s="93"/>
      <c r="BI101" s="73"/>
      <c r="BJ101" s="93"/>
      <c r="BK101" s="73"/>
      <c r="BL101" s="98"/>
      <c r="BM101" s="98"/>
      <c r="BN101" s="93"/>
      <c r="BO101" s="85"/>
      <c r="BP101" s="97"/>
      <c r="BQ101" s="85"/>
      <c r="BR101" s="85"/>
      <c r="BS101" s="93"/>
      <c r="BT101" s="150"/>
      <c r="BU101" s="73"/>
      <c r="BV101" s="98"/>
      <c r="BW101" s="98"/>
      <c r="BX101" s="98"/>
      <c r="BY101" s="93"/>
      <c r="BZ101" s="320"/>
      <c r="CA101" s="97"/>
      <c r="CB101" s="85"/>
      <c r="CC101" s="85"/>
      <c r="CD101" s="97"/>
      <c r="CE101" s="150"/>
      <c r="CF101" s="73"/>
      <c r="CG101" s="98"/>
      <c r="CH101" s="95"/>
      <c r="CI101" s="99"/>
      <c r="CJ101" s="97"/>
      <c r="CK101" s="85"/>
      <c r="CL101" s="97"/>
      <c r="CM101" s="85"/>
      <c r="CN101" s="85"/>
      <c r="CO101" s="97"/>
      <c r="CP101" s="150"/>
      <c r="CQ101" s="73"/>
      <c r="CR101" s="95"/>
      <c r="CS101" s="94"/>
      <c r="CT101" s="321"/>
      <c r="CU101" s="97"/>
      <c r="CV101" s="85"/>
      <c r="CW101" s="97"/>
      <c r="CX101" s="85"/>
      <c r="CY101" s="85"/>
      <c r="CZ101" s="93"/>
      <c r="DA101" s="150"/>
      <c r="DB101" s="73"/>
      <c r="DC101" s="85"/>
      <c r="DD101" s="97"/>
      <c r="DE101" s="85"/>
      <c r="DF101" s="85"/>
      <c r="DG101" s="73"/>
      <c r="DH101" s="150"/>
      <c r="DI101" s="68"/>
      <c r="DJ101" s="68"/>
      <c r="DK101" s="237"/>
      <c r="DL101" s="237"/>
      <c r="DM101" s="233"/>
      <c r="DN101" s="232"/>
      <c r="DO101" s="196"/>
      <c r="DP101" s="237"/>
      <c r="DQ101" s="235"/>
      <c r="DR101" s="238"/>
      <c r="DS101" s="233"/>
      <c r="DT101" s="236"/>
      <c r="DU101" s="196"/>
      <c r="DV101" s="237"/>
      <c r="DW101" s="235"/>
      <c r="DX101" s="238"/>
      <c r="DY101" s="196"/>
      <c r="DZ101" s="232"/>
      <c r="EA101" s="196"/>
      <c r="EB101" s="235"/>
      <c r="EC101" s="234"/>
      <c r="ED101" s="239"/>
      <c r="EE101" s="196"/>
      <c r="EF101" s="232"/>
      <c r="EG101" s="196"/>
      <c r="EH101" s="232"/>
      <c r="EI101" s="68"/>
      <c r="EJ101" s="68"/>
      <c r="EK101" s="83"/>
      <c r="EL101" s="4"/>
      <c r="EM101" s="86"/>
      <c r="EN101" s="92"/>
      <c r="EO101" s="93"/>
      <c r="EP101" s="87"/>
      <c r="EQ101" s="97"/>
      <c r="ER101" s="87"/>
      <c r="ES101" s="87"/>
      <c r="ET101" s="93"/>
      <c r="EU101" s="150"/>
      <c r="EV101" s="66"/>
      <c r="EW101" s="87"/>
      <c r="EX101" s="94"/>
      <c r="EY101" s="95"/>
      <c r="EZ101" s="93"/>
      <c r="FA101" s="96"/>
      <c r="FB101" s="97"/>
      <c r="FC101" s="87"/>
      <c r="FD101" s="87"/>
      <c r="FE101" s="97"/>
      <c r="FF101" s="150"/>
      <c r="FG101" s="66"/>
      <c r="FH101" s="98"/>
      <c r="FI101" s="95"/>
      <c r="FJ101" s="99"/>
      <c r="FK101" s="97"/>
      <c r="FL101" s="87"/>
      <c r="FM101" s="97"/>
      <c r="FN101" s="87"/>
      <c r="FO101" s="87"/>
      <c r="FP101" s="97"/>
      <c r="FQ101" s="150"/>
      <c r="FR101" s="66"/>
      <c r="FS101" s="95"/>
      <c r="FT101" s="94"/>
      <c r="FU101" s="100"/>
      <c r="FV101" s="97"/>
      <c r="FW101" s="87"/>
      <c r="FX101" s="97"/>
      <c r="FY101" s="87"/>
      <c r="FZ101" s="87"/>
      <c r="GA101" s="91"/>
      <c r="GB101" s="150"/>
      <c r="GC101" s="66"/>
      <c r="GD101" s="87"/>
      <c r="GE101" s="66"/>
      <c r="GF101" s="150"/>
      <c r="GG101" s="144"/>
      <c r="GH101" s="144"/>
      <c r="GI101" s="144"/>
      <c r="GJ101" s="144"/>
      <c r="GK101" s="144"/>
      <c r="GL101" s="144"/>
      <c r="GM101" s="144"/>
      <c r="GN101" s="144"/>
      <c r="GO101" s="144"/>
      <c r="GP101" s="144"/>
      <c r="GQ101" s="144"/>
      <c r="GR101" s="144"/>
      <c r="GS101" s="144"/>
      <c r="GT101" s="144"/>
      <c r="GU101" s="144"/>
      <c r="GV101" s="144"/>
      <c r="GW101" s="144"/>
      <c r="GX101" s="144"/>
      <c r="GY101" s="144"/>
      <c r="GZ101" s="144"/>
      <c r="HA101" s="144"/>
      <c r="HB101" s="144"/>
      <c r="HC101" s="144"/>
      <c r="HD101" s="144"/>
      <c r="HE101" s="144"/>
      <c r="HF101" s="144"/>
      <c r="HG101" s="144"/>
      <c r="HH101" s="144"/>
      <c r="HI101" s="144"/>
      <c r="HJ101" s="144"/>
      <c r="HK101" s="144"/>
      <c r="HL101" s="144"/>
      <c r="HM101" s="144"/>
      <c r="HN101" s="144"/>
      <c r="HO101" s="144"/>
      <c r="HP101" s="144"/>
      <c r="HQ101" s="144"/>
      <c r="HR101" s="144"/>
      <c r="HS101" s="144"/>
      <c r="HT101" s="144"/>
      <c r="HU101" s="144"/>
      <c r="HV101" s="144"/>
      <c r="HW101" s="144"/>
      <c r="HX101" s="144"/>
      <c r="HY101" s="144"/>
      <c r="HZ101" s="144"/>
      <c r="IA101" s="144"/>
      <c r="IB101" s="144"/>
      <c r="IC101" s="144"/>
      <c r="ID101" s="144"/>
      <c r="IE101" s="144"/>
      <c r="IF101" s="144"/>
      <c r="IG101" s="144"/>
      <c r="IH101" s="144"/>
      <c r="II101" s="144"/>
      <c r="IJ101" s="144"/>
      <c r="IK101" s="144"/>
      <c r="IL101" s="144"/>
      <c r="IM101" s="144"/>
      <c r="IN101" s="144"/>
      <c r="IO101" s="144"/>
      <c r="IP101" s="144"/>
      <c r="IQ101" s="144"/>
      <c r="IR101" s="144"/>
      <c r="IS101" s="144"/>
      <c r="IT101" s="144"/>
      <c r="IU101" s="144"/>
      <c r="IV101" s="144"/>
      <c r="IW101" s="144"/>
      <c r="IX101" s="144"/>
      <c r="IY101" s="144"/>
      <c r="IZ101" s="144"/>
      <c r="JA101" s="144"/>
      <c r="JB101" s="144"/>
      <c r="JC101" s="144"/>
    </row>
    <row r="102" spans="1:263" s="14" customFormat="1" ht="27" hidden="1" customHeight="1">
      <c r="A102" s="353" t="str">
        <f>CONCATENATE(B102,"_",C102,IF(D102="EUR","","_USD"))</f>
        <v>RNA_SPG510_GCI909294</v>
      </c>
      <c r="B102" s="354" t="str">
        <f>IF($H102="PG Total","*_SPG510",IF($H102="MgmtAdj.","RNS_SPG510",CONCATENATE($H102,"_SPG510")))</f>
        <v>RNA_SPG510</v>
      </c>
      <c r="C102" s="354" t="s">
        <v>83</v>
      </c>
      <c r="D102" s="354" t="s">
        <v>20</v>
      </c>
      <c r="E102" s="13"/>
      <c r="F102" s="435" t="s">
        <v>25</v>
      </c>
      <c r="G102" s="15"/>
      <c r="H102" s="442" t="s">
        <v>0</v>
      </c>
      <c r="I102" s="393" t="s">
        <v>20</v>
      </c>
      <c r="J102" s="53"/>
      <c r="K102" s="53"/>
      <c r="L102" s="65"/>
      <c r="M102" s="2"/>
      <c r="N102" s="67"/>
      <c r="O102" s="2"/>
      <c r="P102" s="67"/>
      <c r="Q102" s="2"/>
      <c r="R102" s="67"/>
      <c r="S102" s="2"/>
      <c r="T102" s="67"/>
      <c r="U102" s="2"/>
      <c r="V102" s="67"/>
      <c r="W102" s="52"/>
      <c r="X102" s="67"/>
      <c r="Y102" s="2"/>
      <c r="Z102" s="67"/>
      <c r="AA102" s="2"/>
      <c r="AB102" s="67"/>
      <c r="AC102" s="2"/>
      <c r="AD102" s="67"/>
      <c r="AE102" s="2"/>
      <c r="AF102" s="67"/>
      <c r="AG102" s="52"/>
      <c r="AH102" s="69"/>
      <c r="AI102" s="2"/>
      <c r="AJ102" s="69"/>
      <c r="AK102" s="2"/>
      <c r="AL102" s="69"/>
      <c r="AM102" s="2"/>
      <c r="AN102" s="69"/>
      <c r="AO102" s="2"/>
      <c r="AP102" s="70"/>
      <c r="AQ102" s="52"/>
      <c r="AR102" s="69"/>
      <c r="AS102" s="2"/>
      <c r="AT102" s="69"/>
      <c r="AU102" s="2"/>
      <c r="AV102" s="69"/>
      <c r="AW102" s="2"/>
      <c r="AX102" s="69"/>
      <c r="AY102" s="2"/>
      <c r="AZ102" s="70"/>
      <c r="BA102" s="52"/>
      <c r="BB102" s="69"/>
      <c r="BC102" s="2"/>
      <c r="BD102" s="69"/>
      <c r="BE102" s="2"/>
      <c r="BF102" s="69"/>
      <c r="BG102" s="2"/>
      <c r="BH102" s="69"/>
      <c r="BI102" s="2"/>
      <c r="BJ102" s="70"/>
      <c r="BK102" s="52"/>
      <c r="BL102" s="163">
        <f>IF(ISERROR(BL103/BL$7),"",(BL103/BL$7))</f>
        <v>0</v>
      </c>
      <c r="BM102" s="163"/>
      <c r="BN102" s="52"/>
      <c r="BO102" s="322">
        <f t="shared" ref="BO102:BO118" si="42">SUM(BL102:BM102)</f>
        <v>0</v>
      </c>
      <c r="BP102" s="52"/>
      <c r="BQ102" s="106">
        <f>EP102</f>
        <v>0</v>
      </c>
      <c r="BR102" s="106">
        <f>DN102</f>
        <v>0</v>
      </c>
      <c r="BS102" s="52"/>
      <c r="BT102" s="244"/>
      <c r="BU102" s="2"/>
      <c r="BV102" s="163">
        <f>IF(ISERROR(BV103/BV$7),"",(BV103/BV$7))</f>
        <v>0</v>
      </c>
      <c r="BW102" s="163">
        <f>IF(ISERROR(BW103/BW$7),"",(BW103/BW$7))</f>
        <v>0</v>
      </c>
      <c r="BX102" s="163"/>
      <c r="BY102" s="52"/>
      <c r="BZ102" s="322">
        <f t="shared" ref="BZ102:BZ103" si="43">SUM(BV102:BX102)</f>
        <v>0</v>
      </c>
      <c r="CA102" s="52"/>
      <c r="CB102" s="106">
        <f>FA102</f>
        <v>0</v>
      </c>
      <c r="CC102" s="106">
        <f>DT102</f>
        <v>0</v>
      </c>
      <c r="CD102" s="52"/>
      <c r="CE102" s="244"/>
      <c r="CF102" s="2"/>
      <c r="CG102" s="163">
        <f>IF(ISERROR(CG103/CG$7),"",(CG103/CG$7))</f>
        <v>0</v>
      </c>
      <c r="CH102" s="163">
        <f>IF(ISERROR(CH103/CH$7),"",(CH103/CH$7))</f>
        <v>0</v>
      </c>
      <c r="CI102" s="163"/>
      <c r="CJ102" s="52"/>
      <c r="CK102" s="322">
        <f t="shared" ref="CK102:CK103" si="44">SUM(CG102:CI102)</f>
        <v>0</v>
      </c>
      <c r="CL102" s="52"/>
      <c r="CM102" s="106">
        <f>FL102</f>
        <v>0</v>
      </c>
      <c r="CN102" s="106">
        <f>DZ102</f>
        <v>0</v>
      </c>
      <c r="CO102" s="52"/>
      <c r="CP102" s="244"/>
      <c r="CQ102" s="2"/>
      <c r="CR102" s="163">
        <f>IF(ISERROR(CR103/CR$7),"",(CR103/CR$7))</f>
        <v>0</v>
      </c>
      <c r="CS102" s="163"/>
      <c r="CT102" s="163"/>
      <c r="CU102" s="52"/>
      <c r="CV102" s="322">
        <f t="shared" ref="CV102:CV103" si="45">SUM(CR102:CT102)</f>
        <v>0</v>
      </c>
      <c r="CW102" s="52"/>
      <c r="CX102" s="106">
        <f>FW102</f>
        <v>0</v>
      </c>
      <c r="CY102" s="106">
        <f>EF102</f>
        <v>0</v>
      </c>
      <c r="CZ102" s="57"/>
      <c r="DA102" s="244"/>
      <c r="DB102" s="2"/>
      <c r="DC102" s="322">
        <f>BO102+CV102+CK102+BZ102</f>
        <v>0</v>
      </c>
      <c r="DD102" s="52"/>
      <c r="DE102" s="106">
        <f>GD102</f>
        <v>0</v>
      </c>
      <c r="DF102" s="106">
        <f>EH102</f>
        <v>0</v>
      </c>
      <c r="DG102" s="2"/>
      <c r="DH102" s="244">
        <f t="shared" ref="DH102:DH103" si="46">BT102+CE102+CP102+DA102</f>
        <v>0</v>
      </c>
      <c r="DI102" s="52"/>
      <c r="DJ102" s="52"/>
      <c r="DK102" s="124">
        <f>BL102-EM102</f>
        <v>0</v>
      </c>
      <c r="DL102" s="124">
        <f>BM102-EN102</f>
        <v>0</v>
      </c>
      <c r="DM102" s="195"/>
      <c r="DN102" s="226">
        <f>BO102-EP102</f>
        <v>0</v>
      </c>
      <c r="DO102" s="195"/>
      <c r="DP102" s="124">
        <f>BV102-EW102</f>
        <v>0</v>
      </c>
      <c r="DQ102" s="124">
        <f>BW102-EX102</f>
        <v>0</v>
      </c>
      <c r="DR102" s="124">
        <f>BX102-EY102</f>
        <v>0</v>
      </c>
      <c r="DS102" s="195"/>
      <c r="DT102" s="226">
        <f>BZ102-FA102</f>
        <v>0</v>
      </c>
      <c r="DU102" s="195"/>
      <c r="DV102" s="124">
        <f>CG102-FH102</f>
        <v>0</v>
      </c>
      <c r="DW102" s="124">
        <f>CH102-FI102</f>
        <v>0</v>
      </c>
      <c r="DX102" s="124">
        <f>CI102-FJ102</f>
        <v>0</v>
      </c>
      <c r="DY102" s="195"/>
      <c r="DZ102" s="226">
        <f>CK102-FL102</f>
        <v>0</v>
      </c>
      <c r="EA102" s="195"/>
      <c r="EB102" s="124">
        <f>CR102-FS102</f>
        <v>0</v>
      </c>
      <c r="EC102" s="124">
        <f>CS102-FT102</f>
        <v>0</v>
      </c>
      <c r="ED102" s="124">
        <f>CT102-FU102</f>
        <v>0</v>
      </c>
      <c r="EE102" s="195"/>
      <c r="EF102" s="226">
        <f>CV102-FW102</f>
        <v>0</v>
      </c>
      <c r="EG102" s="195"/>
      <c r="EH102" s="226">
        <f>DC102-GD102</f>
        <v>0</v>
      </c>
      <c r="EI102" s="52"/>
      <c r="EJ102" s="52"/>
      <c r="EK102" s="438"/>
      <c r="EL102" s="4"/>
      <c r="EM102" s="172">
        <v>0</v>
      </c>
      <c r="EN102" s="172">
        <v>0</v>
      </c>
      <c r="EO102" s="52"/>
      <c r="EP102" s="146">
        <v>0</v>
      </c>
      <c r="EQ102" s="52"/>
      <c r="ER102" s="109">
        <v>0</v>
      </c>
      <c r="ES102" s="109">
        <v>0</v>
      </c>
      <c r="ET102" s="52"/>
      <c r="EU102" s="67"/>
      <c r="EV102" s="2"/>
      <c r="EW102" s="172">
        <v>0</v>
      </c>
      <c r="EX102" s="172">
        <v>0</v>
      </c>
      <c r="EY102" s="172">
        <v>0</v>
      </c>
      <c r="EZ102" s="52"/>
      <c r="FA102" s="146">
        <v>0</v>
      </c>
      <c r="FB102" s="52"/>
      <c r="FC102" s="109">
        <v>0</v>
      </c>
      <c r="FD102" s="109">
        <v>0</v>
      </c>
      <c r="FE102" s="52"/>
      <c r="FF102" s="67"/>
      <c r="FG102" s="2"/>
      <c r="FH102" s="163">
        <v>0</v>
      </c>
      <c r="FI102" s="163">
        <v>0</v>
      </c>
      <c r="FJ102" s="163">
        <v>0</v>
      </c>
      <c r="FK102" s="52"/>
      <c r="FL102" s="146">
        <v>0</v>
      </c>
      <c r="FM102" s="52"/>
      <c r="FN102" s="109">
        <v>0</v>
      </c>
      <c r="FO102" s="109">
        <v>0</v>
      </c>
      <c r="FP102" s="52"/>
      <c r="FQ102" s="67"/>
      <c r="FR102" s="2"/>
      <c r="FS102" s="163">
        <v>0</v>
      </c>
      <c r="FT102" s="163">
        <v>0</v>
      </c>
      <c r="FU102" s="163">
        <v>0</v>
      </c>
      <c r="FV102" s="52"/>
      <c r="FW102" s="146">
        <v>0</v>
      </c>
      <c r="FX102" s="52"/>
      <c r="FY102" s="109">
        <v>0</v>
      </c>
      <c r="FZ102" s="109">
        <v>0</v>
      </c>
      <c r="GA102" s="57"/>
      <c r="GB102" s="67"/>
      <c r="GC102" s="2"/>
      <c r="GD102" s="146">
        <v>0</v>
      </c>
      <c r="GE102" s="2"/>
      <c r="GF102" s="67">
        <v>0</v>
      </c>
      <c r="GG102" s="144">
        <v>0</v>
      </c>
      <c r="GH102" s="144"/>
      <c r="GI102" s="144"/>
      <c r="GJ102" s="144"/>
      <c r="GK102" s="144"/>
      <c r="GL102" s="144"/>
      <c r="GM102" s="144"/>
      <c r="GN102" s="144"/>
      <c r="GO102" s="144"/>
      <c r="GP102" s="144"/>
      <c r="GQ102" s="144"/>
      <c r="GR102" s="144"/>
      <c r="GS102" s="144"/>
      <c r="GT102" s="144"/>
      <c r="GU102" s="144"/>
      <c r="GV102" s="144"/>
      <c r="GW102" s="144"/>
      <c r="GX102" s="144"/>
      <c r="GY102" s="144"/>
      <c r="GZ102" s="144"/>
      <c r="HA102" s="144"/>
      <c r="HB102" s="144"/>
      <c r="HC102" s="144"/>
      <c r="HD102" s="144"/>
      <c r="HE102" s="144"/>
      <c r="HF102" s="144"/>
      <c r="HG102" s="144"/>
      <c r="HH102" s="144"/>
      <c r="HI102" s="144"/>
      <c r="HJ102" s="144"/>
      <c r="HK102" s="144"/>
      <c r="HL102" s="144"/>
      <c r="HM102" s="144"/>
      <c r="HN102" s="144"/>
      <c r="HO102" s="144"/>
      <c r="HP102" s="144"/>
      <c r="HQ102" s="144"/>
      <c r="HR102" s="144"/>
      <c r="HS102" s="144"/>
      <c r="HT102" s="144"/>
      <c r="HU102" s="144"/>
      <c r="HV102" s="144"/>
      <c r="HW102" s="144"/>
      <c r="HX102" s="144"/>
      <c r="HY102" s="144"/>
      <c r="HZ102" s="144"/>
      <c r="IA102" s="144"/>
      <c r="IB102" s="144"/>
      <c r="IC102" s="144"/>
      <c r="ID102" s="144"/>
      <c r="IE102" s="144"/>
      <c r="IF102" s="144"/>
      <c r="IG102" s="144"/>
      <c r="IH102" s="144"/>
      <c r="II102" s="144"/>
      <c r="IJ102" s="144"/>
      <c r="IK102" s="144"/>
      <c r="IL102" s="144"/>
      <c r="IM102" s="144"/>
      <c r="IN102" s="144"/>
      <c r="IO102" s="144"/>
      <c r="IP102" s="144"/>
      <c r="IQ102" s="144"/>
      <c r="IR102" s="144"/>
      <c r="IS102" s="144"/>
      <c r="IT102" s="144"/>
      <c r="IU102" s="144"/>
      <c r="IV102" s="144"/>
      <c r="IW102" s="144"/>
      <c r="IX102" s="144"/>
      <c r="IY102" s="144"/>
      <c r="IZ102" s="144"/>
      <c r="JA102" s="144"/>
      <c r="JB102" s="144"/>
      <c r="JC102" s="144"/>
    </row>
    <row r="103" spans="1:263" s="190" customFormat="1" ht="27" hidden="1" customHeight="1" thickBot="1">
      <c r="A103" s="353" t="str">
        <f>CONCATENATE(B103,"_",C103,IF(D103="EUR","","_USD"))</f>
        <v>RNA_SPG510_GCI909294_USD</v>
      </c>
      <c r="B103" s="354" t="str">
        <f>IF($H102="PG Total","*_SPG510",IF($H102="MgmtAdj.","RNS_SPG510",CONCATENATE($H102,"_SPG510")))</f>
        <v>RNA_SPG510</v>
      </c>
      <c r="C103" s="354" t="s">
        <v>83</v>
      </c>
      <c r="D103" s="354" t="s">
        <v>5</v>
      </c>
      <c r="E103" s="184"/>
      <c r="F103" s="436"/>
      <c r="G103" s="185"/>
      <c r="H103" s="443"/>
      <c r="I103" s="394" t="s">
        <v>5</v>
      </c>
      <c r="J103" s="186"/>
      <c r="K103" s="186"/>
      <c r="L103" s="210"/>
      <c r="M103" s="38"/>
      <c r="N103" s="177"/>
      <c r="O103" s="175"/>
      <c r="P103" s="177"/>
      <c r="Q103" s="175"/>
      <c r="R103" s="177"/>
      <c r="S103" s="175"/>
      <c r="T103" s="177"/>
      <c r="U103" s="175"/>
      <c r="V103" s="177"/>
      <c r="W103" s="176"/>
      <c r="X103" s="177"/>
      <c r="Y103" s="175"/>
      <c r="Z103" s="177"/>
      <c r="AA103" s="175"/>
      <c r="AB103" s="177"/>
      <c r="AC103" s="175"/>
      <c r="AD103" s="177"/>
      <c r="AE103" s="175"/>
      <c r="AF103" s="177"/>
      <c r="AG103" s="176"/>
      <c r="AH103" s="207"/>
      <c r="AI103" s="208"/>
      <c r="AJ103" s="207"/>
      <c r="AK103" s="208"/>
      <c r="AL103" s="207"/>
      <c r="AM103" s="208"/>
      <c r="AN103" s="207"/>
      <c r="AO103" s="208"/>
      <c r="AP103" s="207"/>
      <c r="AQ103" s="209"/>
      <c r="AR103" s="207"/>
      <c r="AS103" s="208"/>
      <c r="AT103" s="207"/>
      <c r="AU103" s="208"/>
      <c r="AV103" s="207"/>
      <c r="AW103" s="208"/>
      <c r="AX103" s="207"/>
      <c r="AY103" s="208"/>
      <c r="AZ103" s="207"/>
      <c r="BA103" s="136"/>
      <c r="BB103" s="207"/>
      <c r="BC103" s="208"/>
      <c r="BD103" s="207"/>
      <c r="BE103" s="208"/>
      <c r="BF103" s="207"/>
      <c r="BG103" s="208"/>
      <c r="BH103" s="207"/>
      <c r="BI103" s="208"/>
      <c r="BJ103" s="207"/>
      <c r="BK103" s="136"/>
      <c r="BL103" s="162"/>
      <c r="BM103" s="162"/>
      <c r="BN103" s="136"/>
      <c r="BO103" s="323">
        <f t="shared" si="42"/>
        <v>0</v>
      </c>
      <c r="BP103" s="136"/>
      <c r="BQ103" s="263"/>
      <c r="BR103" s="263"/>
      <c r="BS103" s="136"/>
      <c r="BT103" s="246"/>
      <c r="BU103" s="175"/>
      <c r="BV103" s="162"/>
      <c r="BW103" s="162"/>
      <c r="BX103" s="162"/>
      <c r="BY103" s="136"/>
      <c r="BZ103" s="323">
        <f t="shared" si="43"/>
        <v>0</v>
      </c>
      <c r="CA103" s="136"/>
      <c r="CB103" s="263"/>
      <c r="CC103" s="263"/>
      <c r="CD103" s="136"/>
      <c r="CE103" s="246"/>
      <c r="CF103" s="175"/>
      <c r="CG103" s="162"/>
      <c r="CH103" s="162"/>
      <c r="CI103" s="162"/>
      <c r="CJ103" s="136"/>
      <c r="CK103" s="323">
        <f t="shared" si="44"/>
        <v>0</v>
      </c>
      <c r="CL103" s="136"/>
      <c r="CM103" s="263"/>
      <c r="CN103" s="263"/>
      <c r="CO103" s="136"/>
      <c r="CP103" s="246"/>
      <c r="CQ103" s="175"/>
      <c r="CR103" s="162"/>
      <c r="CS103" s="162"/>
      <c r="CT103" s="162"/>
      <c r="CU103" s="136"/>
      <c r="CV103" s="323">
        <f t="shared" si="45"/>
        <v>0</v>
      </c>
      <c r="CW103" s="136"/>
      <c r="CX103" s="263"/>
      <c r="CY103" s="263"/>
      <c r="CZ103" s="140"/>
      <c r="DA103" s="246"/>
      <c r="DB103" s="175"/>
      <c r="DC103" s="323">
        <f>BO103+CV103+CK103+BZ103</f>
        <v>0</v>
      </c>
      <c r="DD103" s="136"/>
      <c r="DE103" s="263"/>
      <c r="DF103" s="263"/>
      <c r="DG103" s="175"/>
      <c r="DH103" s="246">
        <f t="shared" si="46"/>
        <v>0</v>
      </c>
      <c r="DI103" s="136"/>
      <c r="DJ103" s="136"/>
      <c r="DK103" s="255"/>
      <c r="DL103" s="255"/>
      <c r="DM103" s="136"/>
      <c r="DN103" s="256"/>
      <c r="DO103" s="136"/>
      <c r="DP103" s="255"/>
      <c r="DQ103" s="255"/>
      <c r="DR103" s="255"/>
      <c r="DS103" s="136"/>
      <c r="DT103" s="256"/>
      <c r="DU103" s="136"/>
      <c r="DV103" s="255"/>
      <c r="DW103" s="255"/>
      <c r="DX103" s="255"/>
      <c r="DY103" s="136"/>
      <c r="DZ103" s="256"/>
      <c r="EA103" s="136"/>
      <c r="EB103" s="255"/>
      <c r="EC103" s="255"/>
      <c r="ED103" s="255"/>
      <c r="EE103" s="136"/>
      <c r="EF103" s="256"/>
      <c r="EG103" s="136"/>
      <c r="EH103" s="256"/>
      <c r="EI103" s="136"/>
      <c r="EJ103" s="136"/>
      <c r="EK103" s="439"/>
      <c r="EL103" s="40"/>
      <c r="EM103" s="206"/>
      <c r="EN103" s="206"/>
      <c r="EO103" s="136"/>
      <c r="EP103" s="211">
        <v>0</v>
      </c>
      <c r="EQ103" s="136"/>
      <c r="ER103" s="160"/>
      <c r="ES103" s="187"/>
      <c r="ET103" s="136"/>
      <c r="EU103" s="177"/>
      <c r="EV103" s="175"/>
      <c r="EW103" s="212"/>
      <c r="EX103" s="212"/>
      <c r="EY103" s="212"/>
      <c r="EZ103" s="136"/>
      <c r="FA103" s="211">
        <v>0</v>
      </c>
      <c r="FB103" s="136"/>
      <c r="FC103" s="160"/>
      <c r="FD103" s="187"/>
      <c r="FE103" s="136"/>
      <c r="FF103" s="177"/>
      <c r="FG103" s="175"/>
      <c r="FH103" s="162"/>
      <c r="FI103" s="162"/>
      <c r="FJ103" s="162"/>
      <c r="FK103" s="136"/>
      <c r="FL103" s="211">
        <v>0</v>
      </c>
      <c r="FM103" s="136"/>
      <c r="FN103" s="160"/>
      <c r="FO103" s="187"/>
      <c r="FP103" s="136"/>
      <c r="FQ103" s="177"/>
      <c r="FR103" s="175"/>
      <c r="FS103" s="162"/>
      <c r="FT103" s="162"/>
      <c r="FU103" s="162"/>
      <c r="FV103" s="136"/>
      <c r="FW103" s="211">
        <v>0</v>
      </c>
      <c r="FX103" s="136"/>
      <c r="FY103" s="160"/>
      <c r="FZ103" s="187"/>
      <c r="GA103" s="140"/>
      <c r="GB103" s="177"/>
      <c r="GC103" s="175"/>
      <c r="GD103" s="211">
        <v>0</v>
      </c>
      <c r="GE103" s="175"/>
      <c r="GF103" s="177"/>
      <c r="GG103" s="189"/>
      <c r="GH103" s="189"/>
      <c r="GI103" s="189"/>
      <c r="GJ103" s="189"/>
      <c r="GK103" s="189"/>
      <c r="GL103" s="189"/>
      <c r="GM103" s="189"/>
      <c r="GN103" s="189"/>
      <c r="GO103" s="189"/>
      <c r="GP103" s="189"/>
      <c r="GQ103" s="189"/>
      <c r="GR103" s="189"/>
      <c r="GS103" s="189"/>
      <c r="GT103" s="189"/>
      <c r="GU103" s="189"/>
      <c r="GV103" s="189"/>
      <c r="GW103" s="189"/>
      <c r="GX103" s="189"/>
      <c r="GY103" s="189"/>
      <c r="GZ103" s="189"/>
      <c r="HA103" s="189"/>
      <c r="HB103" s="189"/>
      <c r="HC103" s="189"/>
      <c r="HD103" s="189"/>
      <c r="HE103" s="189"/>
      <c r="HF103" s="189"/>
      <c r="HG103" s="189"/>
      <c r="HH103" s="189"/>
      <c r="HI103" s="189"/>
      <c r="HJ103" s="189"/>
      <c r="HK103" s="189"/>
      <c r="HL103" s="189"/>
      <c r="HM103" s="189"/>
      <c r="HN103" s="189"/>
      <c r="HO103" s="189"/>
      <c r="HP103" s="189"/>
      <c r="HQ103" s="189"/>
      <c r="HR103" s="189"/>
      <c r="HS103" s="189"/>
      <c r="HT103" s="189"/>
      <c r="HU103" s="189"/>
      <c r="HV103" s="189"/>
      <c r="HW103" s="189"/>
      <c r="HX103" s="189"/>
      <c r="HY103" s="189"/>
      <c r="HZ103" s="189"/>
      <c r="IA103" s="189"/>
      <c r="IB103" s="189"/>
      <c r="IC103" s="189"/>
      <c r="ID103" s="189"/>
      <c r="IE103" s="189"/>
      <c r="IF103" s="189"/>
      <c r="IG103" s="189"/>
      <c r="IH103" s="189"/>
      <c r="II103" s="189"/>
      <c r="IJ103" s="189"/>
      <c r="IK103" s="189"/>
      <c r="IL103" s="189"/>
      <c r="IM103" s="189"/>
      <c r="IN103" s="189"/>
      <c r="IO103" s="189"/>
      <c r="IP103" s="189"/>
      <c r="IQ103" s="189"/>
      <c r="IR103" s="189"/>
      <c r="IS103" s="189"/>
      <c r="IT103" s="189"/>
      <c r="IU103" s="189"/>
      <c r="IV103" s="189"/>
      <c r="IW103" s="189"/>
      <c r="IX103" s="189"/>
      <c r="IY103" s="189"/>
      <c r="IZ103" s="189"/>
      <c r="JA103" s="189"/>
      <c r="JB103" s="189"/>
      <c r="JC103" s="189"/>
    </row>
    <row r="104" spans="1:263" s="14" customFormat="1" ht="5.0999999999999996" hidden="1" customHeight="1" thickBot="1">
      <c r="A104" s="353"/>
      <c r="B104" s="354"/>
      <c r="C104" s="354"/>
      <c r="D104" s="363"/>
      <c r="E104" s="13"/>
      <c r="F104" s="436"/>
      <c r="G104" s="15"/>
      <c r="H104" s="416"/>
      <c r="I104" s="293"/>
      <c r="J104" s="53"/>
      <c r="K104" s="53"/>
      <c r="L104" s="15"/>
      <c r="M104" s="2"/>
      <c r="N104" s="15"/>
      <c r="O104" s="2"/>
      <c r="P104" s="15"/>
      <c r="Q104" s="2"/>
      <c r="R104" s="15"/>
      <c r="S104" s="2"/>
      <c r="T104" s="15"/>
      <c r="U104" s="2"/>
      <c r="V104" s="15"/>
      <c r="W104" s="52"/>
      <c r="X104" s="15"/>
      <c r="Y104" s="2"/>
      <c r="Z104" s="15"/>
      <c r="AA104" s="2"/>
      <c r="AB104" s="15"/>
      <c r="AC104" s="2"/>
      <c r="AD104" s="15"/>
      <c r="AE104" s="2"/>
      <c r="AF104" s="15"/>
      <c r="AG104" s="52"/>
      <c r="AH104" s="15"/>
      <c r="AI104" s="2"/>
      <c r="AJ104" s="15"/>
      <c r="AK104" s="2"/>
      <c r="AL104" s="15"/>
      <c r="AM104" s="2"/>
      <c r="AN104" s="15"/>
      <c r="AO104" s="2"/>
      <c r="AP104" s="15"/>
      <c r="AQ104" s="52"/>
      <c r="AR104" s="15"/>
      <c r="AS104" s="2"/>
      <c r="AT104" s="15"/>
      <c r="AU104" s="2"/>
      <c r="AV104" s="15"/>
      <c r="AW104" s="2"/>
      <c r="AX104" s="15"/>
      <c r="AY104" s="2"/>
      <c r="AZ104" s="15"/>
      <c r="BA104" s="52"/>
      <c r="BB104" s="15"/>
      <c r="BC104" s="2"/>
      <c r="BD104" s="15"/>
      <c r="BE104" s="2"/>
      <c r="BF104" s="15"/>
      <c r="BG104" s="2"/>
      <c r="BH104" s="15"/>
      <c r="BI104" s="2"/>
      <c r="BJ104" s="15"/>
      <c r="BK104" s="52"/>
      <c r="BL104" s="15"/>
      <c r="BM104" s="15"/>
      <c r="BN104" s="52"/>
      <c r="BO104" s="119"/>
      <c r="BP104" s="52"/>
      <c r="BQ104" s="15"/>
      <c r="BR104" s="15"/>
      <c r="BS104" s="52"/>
      <c r="BT104" s="24"/>
      <c r="BU104" s="2"/>
      <c r="BV104" s="15"/>
      <c r="BW104" s="15"/>
      <c r="BX104" s="15"/>
      <c r="BY104" s="52"/>
      <c r="BZ104" s="119"/>
      <c r="CA104" s="52"/>
      <c r="CB104" s="15"/>
      <c r="CC104" s="15"/>
      <c r="CD104" s="52"/>
      <c r="CE104" s="24"/>
      <c r="CF104" s="2"/>
      <c r="CG104" s="15"/>
      <c r="CH104" s="15"/>
      <c r="CI104" s="15"/>
      <c r="CJ104" s="52"/>
      <c r="CK104" s="119"/>
      <c r="CL104" s="52"/>
      <c r="CM104" s="15"/>
      <c r="CN104" s="15"/>
      <c r="CO104" s="52"/>
      <c r="CP104" s="24"/>
      <c r="CQ104" s="2"/>
      <c r="CR104" s="15"/>
      <c r="CS104" s="15"/>
      <c r="CT104" s="15"/>
      <c r="CU104" s="52"/>
      <c r="CV104" s="119"/>
      <c r="CW104" s="52"/>
      <c r="CX104" s="15"/>
      <c r="CY104" s="15"/>
      <c r="CZ104" s="57"/>
      <c r="DA104" s="24"/>
      <c r="DB104" s="2"/>
      <c r="DC104" s="119"/>
      <c r="DD104" s="52"/>
      <c r="DE104" s="15"/>
      <c r="DF104" s="15"/>
      <c r="DG104" s="2"/>
      <c r="DH104" s="24"/>
      <c r="DI104" s="52"/>
      <c r="DJ104" s="136"/>
      <c r="DK104" s="136"/>
      <c r="DL104" s="136"/>
      <c r="DM104" s="136"/>
      <c r="DN104" s="136"/>
      <c r="DO104" s="136"/>
      <c r="DP104" s="136"/>
      <c r="DQ104" s="136"/>
      <c r="DR104" s="136"/>
      <c r="DS104" s="136"/>
      <c r="DT104" s="136"/>
      <c r="DU104" s="136"/>
      <c r="DV104" s="136"/>
      <c r="DW104" s="136"/>
      <c r="DX104" s="136"/>
      <c r="DY104" s="136"/>
      <c r="DZ104" s="136"/>
      <c r="EA104" s="136"/>
      <c r="EB104" s="136"/>
      <c r="EC104" s="136"/>
      <c r="ED104" s="136"/>
      <c r="EE104" s="136"/>
      <c r="EF104" s="136"/>
      <c r="EG104" s="136"/>
      <c r="EH104" s="136"/>
      <c r="EI104" s="52"/>
      <c r="EJ104" s="52"/>
      <c r="EK104" s="201"/>
      <c r="EL104" s="15"/>
      <c r="EM104" s="15"/>
      <c r="EN104" s="15"/>
      <c r="EO104" s="52"/>
      <c r="EP104" s="119"/>
      <c r="EQ104" s="52"/>
      <c r="ER104" s="119"/>
      <c r="ES104" s="119"/>
      <c r="ET104" s="52"/>
      <c r="EU104" s="15"/>
      <c r="EV104" s="2"/>
      <c r="EW104" s="15"/>
      <c r="EX104" s="15"/>
      <c r="EY104" s="15"/>
      <c r="EZ104" s="52"/>
      <c r="FA104" s="119"/>
      <c r="FB104" s="52"/>
      <c r="FC104" s="119"/>
      <c r="FD104" s="119"/>
      <c r="FE104" s="52"/>
      <c r="FF104" s="15"/>
      <c r="FG104" s="2"/>
      <c r="FH104" s="15"/>
      <c r="FI104" s="15"/>
      <c r="FJ104" s="15"/>
      <c r="FK104" s="52"/>
      <c r="FL104" s="119"/>
      <c r="FM104" s="52"/>
      <c r="FN104" s="119"/>
      <c r="FO104" s="119"/>
      <c r="FP104" s="52"/>
      <c r="FQ104" s="15"/>
      <c r="FR104" s="2"/>
      <c r="FS104" s="15"/>
      <c r="FT104" s="15"/>
      <c r="FU104" s="15"/>
      <c r="FV104" s="52"/>
      <c r="FW104" s="119"/>
      <c r="FX104" s="52"/>
      <c r="FY104" s="119"/>
      <c r="FZ104" s="119"/>
      <c r="GA104" s="57"/>
      <c r="GB104" s="15"/>
      <c r="GC104" s="2"/>
      <c r="GD104" s="119"/>
      <c r="GE104" s="2"/>
      <c r="GF104" s="15"/>
      <c r="GG104" s="144"/>
      <c r="GH104" s="144"/>
      <c r="GI104" s="144"/>
      <c r="GJ104" s="144"/>
      <c r="GK104" s="144"/>
      <c r="GL104" s="144"/>
      <c r="GM104" s="144"/>
      <c r="GN104" s="144"/>
      <c r="GO104" s="144"/>
      <c r="GP104" s="144"/>
      <c r="GQ104" s="144"/>
      <c r="GR104" s="144"/>
      <c r="GS104" s="144"/>
      <c r="GT104" s="144"/>
      <c r="GU104" s="144"/>
      <c r="GV104" s="144"/>
      <c r="GW104" s="144"/>
      <c r="GX104" s="144"/>
      <c r="GY104" s="144"/>
      <c r="GZ104" s="144"/>
      <c r="HA104" s="144"/>
      <c r="HB104" s="144"/>
      <c r="HC104" s="144"/>
      <c r="HD104" s="144"/>
      <c r="HE104" s="144"/>
      <c r="HF104" s="144"/>
      <c r="HG104" s="144"/>
      <c r="HH104" s="144"/>
      <c r="HI104" s="144"/>
      <c r="HJ104" s="144"/>
      <c r="HK104" s="144"/>
      <c r="HL104" s="144"/>
      <c r="HM104" s="144"/>
      <c r="HN104" s="144"/>
      <c r="HO104" s="144"/>
      <c r="HP104" s="144"/>
      <c r="HQ104" s="144"/>
      <c r="HR104" s="144"/>
      <c r="HS104" s="144"/>
      <c r="HT104" s="144"/>
      <c r="HU104" s="144"/>
      <c r="HV104" s="144"/>
      <c r="HW104" s="144"/>
      <c r="HX104" s="144"/>
      <c r="HY104" s="144"/>
      <c r="HZ104" s="144"/>
      <c r="IA104" s="144"/>
      <c r="IB104" s="144"/>
      <c r="IC104" s="144"/>
      <c r="ID104" s="144"/>
      <c r="IE104" s="144"/>
      <c r="IF104" s="144"/>
      <c r="IG104" s="144"/>
      <c r="IH104" s="144"/>
      <c r="II104" s="144"/>
      <c r="IJ104" s="144"/>
      <c r="IK104" s="144"/>
      <c r="IL104" s="144"/>
      <c r="IM104" s="144"/>
      <c r="IN104" s="144"/>
      <c r="IO104" s="144"/>
      <c r="IP104" s="144"/>
      <c r="IQ104" s="144"/>
      <c r="IR104" s="144"/>
      <c r="IS104" s="144"/>
      <c r="IT104" s="144"/>
      <c r="IU104" s="144"/>
      <c r="IV104" s="144"/>
      <c r="IW104" s="144"/>
      <c r="IX104" s="144"/>
      <c r="IY104" s="144"/>
      <c r="IZ104" s="144"/>
      <c r="JA104" s="144"/>
      <c r="JB104" s="144"/>
      <c r="JC104" s="144"/>
    </row>
    <row r="105" spans="1:263" s="14" customFormat="1" ht="27" hidden="1" customHeight="1">
      <c r="A105" s="353" t="str">
        <f>CONCATENATE(B105,"_",C105,IF(D105="EUR","","_USD"))</f>
        <v>RLA_SPG510_GCI909294</v>
      </c>
      <c r="B105" s="354" t="str">
        <f>IF($H105="PG Total","*_SPG510",IF($H105="MgmtAdj.","RNS_SPG510",CONCATENATE($H105,"_SPG510")))</f>
        <v>RLA_SPG510</v>
      </c>
      <c r="C105" s="354" t="s">
        <v>83</v>
      </c>
      <c r="D105" s="354" t="s">
        <v>20</v>
      </c>
      <c r="E105" s="13"/>
      <c r="F105" s="436"/>
      <c r="G105" s="15"/>
      <c r="H105" s="442" t="s">
        <v>1</v>
      </c>
      <c r="I105" s="393" t="s">
        <v>20</v>
      </c>
      <c r="J105" s="53"/>
      <c r="K105" s="53"/>
      <c r="L105" s="65"/>
      <c r="M105" s="2"/>
      <c r="N105" s="67"/>
      <c r="O105" s="2"/>
      <c r="P105" s="67"/>
      <c r="Q105" s="2"/>
      <c r="R105" s="67"/>
      <c r="S105" s="2"/>
      <c r="T105" s="67"/>
      <c r="U105" s="2"/>
      <c r="V105" s="67"/>
      <c r="W105" s="52"/>
      <c r="X105" s="67"/>
      <c r="Y105" s="2"/>
      <c r="Z105" s="67"/>
      <c r="AA105" s="2"/>
      <c r="AB105" s="67"/>
      <c r="AC105" s="2"/>
      <c r="AD105" s="67"/>
      <c r="AE105" s="2"/>
      <c r="AF105" s="67"/>
      <c r="AG105" s="52"/>
      <c r="AH105" s="69"/>
      <c r="AI105" s="2"/>
      <c r="AJ105" s="69"/>
      <c r="AK105" s="2"/>
      <c r="AL105" s="69"/>
      <c r="AM105" s="2"/>
      <c r="AN105" s="69"/>
      <c r="AO105" s="2"/>
      <c r="AP105" s="69"/>
      <c r="AQ105" s="52"/>
      <c r="AR105" s="69"/>
      <c r="AS105" s="2"/>
      <c r="AT105" s="69"/>
      <c r="AU105" s="2"/>
      <c r="AV105" s="69"/>
      <c r="AW105" s="2"/>
      <c r="AX105" s="69"/>
      <c r="AY105" s="2"/>
      <c r="AZ105" s="70"/>
      <c r="BA105" s="52"/>
      <c r="BB105" s="69"/>
      <c r="BC105" s="2"/>
      <c r="BD105" s="69"/>
      <c r="BE105" s="2"/>
      <c r="BF105" s="69"/>
      <c r="BG105" s="2"/>
      <c r="BH105" s="69"/>
      <c r="BI105" s="2"/>
      <c r="BJ105" s="70"/>
      <c r="BK105" s="52"/>
      <c r="BL105" s="163">
        <f>IF(ISERROR(BL106/BL$7),"",(BL106/BL$7))</f>
        <v>0</v>
      </c>
      <c r="BM105" s="163"/>
      <c r="BN105" s="52"/>
      <c r="BO105" s="322">
        <f t="shared" si="42"/>
        <v>0</v>
      </c>
      <c r="BP105" s="52"/>
      <c r="BQ105" s="106">
        <f>EP105</f>
        <v>0</v>
      </c>
      <c r="BR105" s="106">
        <f>DN105</f>
        <v>0</v>
      </c>
      <c r="BS105" s="52"/>
      <c r="BT105" s="244"/>
      <c r="BU105" s="2"/>
      <c r="BV105" s="163">
        <f>IF(ISERROR(BV106/BV$7),"",(BV106/BV$7))</f>
        <v>0</v>
      </c>
      <c r="BW105" s="163">
        <f>IF(ISERROR(BW106/BW$7),"",(BW106/BW$7))</f>
        <v>0</v>
      </c>
      <c r="BX105" s="163"/>
      <c r="BY105" s="52"/>
      <c r="BZ105" s="322">
        <f t="shared" ref="BZ105:BZ106" si="47">SUM(BV105:BX105)</f>
        <v>0</v>
      </c>
      <c r="CA105" s="52"/>
      <c r="CB105" s="106">
        <f>FA105</f>
        <v>0</v>
      </c>
      <c r="CC105" s="106">
        <f>DT105</f>
        <v>0</v>
      </c>
      <c r="CD105" s="52"/>
      <c r="CE105" s="244"/>
      <c r="CF105" s="2"/>
      <c r="CG105" s="163">
        <f>IF(ISERROR(CG106/CG$7),"",(CG106/CG$7))</f>
        <v>0</v>
      </c>
      <c r="CH105" s="163">
        <f>IF(ISERROR(CH106/CH$7),"",(CH106/CH$7))</f>
        <v>0</v>
      </c>
      <c r="CI105" s="163"/>
      <c r="CJ105" s="52"/>
      <c r="CK105" s="322">
        <f t="shared" ref="CK105:CK106" si="48">SUM(CG105:CI105)</f>
        <v>0</v>
      </c>
      <c r="CL105" s="52"/>
      <c r="CM105" s="106">
        <f>FL105</f>
        <v>0</v>
      </c>
      <c r="CN105" s="106">
        <f>DZ105</f>
        <v>0</v>
      </c>
      <c r="CO105" s="52"/>
      <c r="CP105" s="244"/>
      <c r="CQ105" s="2"/>
      <c r="CR105" s="163">
        <f>IF(ISERROR(CR106/CR$7),"",(CR106/CR$7))</f>
        <v>0</v>
      </c>
      <c r="CS105" s="163"/>
      <c r="CT105" s="163"/>
      <c r="CU105" s="52"/>
      <c r="CV105" s="322">
        <f t="shared" ref="CV105:CV106" si="49">SUM(CR105:CT105)</f>
        <v>0</v>
      </c>
      <c r="CW105" s="52"/>
      <c r="CX105" s="106">
        <f>FW105</f>
        <v>0</v>
      </c>
      <c r="CY105" s="106">
        <f>EF105</f>
        <v>0</v>
      </c>
      <c r="CZ105" s="57"/>
      <c r="DA105" s="244"/>
      <c r="DB105" s="2"/>
      <c r="DC105" s="322">
        <f>BO105+CV105+CK105+BZ105</f>
        <v>0</v>
      </c>
      <c r="DD105" s="52"/>
      <c r="DE105" s="106">
        <f>GD105</f>
        <v>0</v>
      </c>
      <c r="DF105" s="106">
        <f>EH105</f>
        <v>0</v>
      </c>
      <c r="DG105" s="2"/>
      <c r="DH105" s="244">
        <f t="shared" ref="DH105:DH106" si="50">BT105+CE105+CP105+DA105</f>
        <v>0</v>
      </c>
      <c r="DI105" s="52"/>
      <c r="DJ105" s="52"/>
      <c r="DK105" s="124">
        <f>BL105-EM105</f>
        <v>0</v>
      </c>
      <c r="DL105" s="124">
        <f>BM105-EN105</f>
        <v>0</v>
      </c>
      <c r="DM105" s="195"/>
      <c r="DN105" s="226">
        <f>BO105-EP105</f>
        <v>0</v>
      </c>
      <c r="DO105" s="195"/>
      <c r="DP105" s="124">
        <f>BV105-EW105</f>
        <v>0</v>
      </c>
      <c r="DQ105" s="124">
        <f>BW105-EX105</f>
        <v>0</v>
      </c>
      <c r="DR105" s="124">
        <f>BX105-EY105</f>
        <v>0</v>
      </c>
      <c r="DS105" s="195"/>
      <c r="DT105" s="226">
        <f>BZ105-FA105</f>
        <v>0</v>
      </c>
      <c r="DU105" s="195"/>
      <c r="DV105" s="124">
        <f>CG105-FH105</f>
        <v>0</v>
      </c>
      <c r="DW105" s="124">
        <f>CH105-FI105</f>
        <v>0</v>
      </c>
      <c r="DX105" s="124">
        <f>CI105-FJ105</f>
        <v>0</v>
      </c>
      <c r="DY105" s="195"/>
      <c r="DZ105" s="226">
        <f>CK105-FL105</f>
        <v>0</v>
      </c>
      <c r="EA105" s="195"/>
      <c r="EB105" s="124">
        <f>CR105-FS105</f>
        <v>0</v>
      </c>
      <c r="EC105" s="124">
        <f>CS105-FT105</f>
        <v>0</v>
      </c>
      <c r="ED105" s="124">
        <f>CT105-FU105</f>
        <v>0</v>
      </c>
      <c r="EE105" s="195"/>
      <c r="EF105" s="226">
        <f>CV105-FW105</f>
        <v>0</v>
      </c>
      <c r="EG105" s="195"/>
      <c r="EH105" s="226">
        <f>DC105-GD105</f>
        <v>0</v>
      </c>
      <c r="EI105" s="52"/>
      <c r="EJ105" s="52"/>
      <c r="EK105" s="440"/>
      <c r="EL105" s="4"/>
      <c r="EM105" s="172">
        <v>0</v>
      </c>
      <c r="EN105" s="172">
        <v>0</v>
      </c>
      <c r="EO105" s="52"/>
      <c r="EP105" s="146">
        <v>0</v>
      </c>
      <c r="EQ105" s="52"/>
      <c r="ER105" s="109">
        <v>0</v>
      </c>
      <c r="ES105" s="109">
        <v>0</v>
      </c>
      <c r="ET105" s="52"/>
      <c r="EU105" s="67"/>
      <c r="EV105" s="2"/>
      <c r="EW105" s="172">
        <v>0</v>
      </c>
      <c r="EX105" s="172">
        <v>0</v>
      </c>
      <c r="EY105" s="172">
        <v>0</v>
      </c>
      <c r="EZ105" s="52"/>
      <c r="FA105" s="146">
        <v>0</v>
      </c>
      <c r="FB105" s="52"/>
      <c r="FC105" s="109">
        <v>0</v>
      </c>
      <c r="FD105" s="109">
        <v>0</v>
      </c>
      <c r="FE105" s="52"/>
      <c r="FF105" s="67"/>
      <c r="FG105" s="2"/>
      <c r="FH105" s="163">
        <v>0</v>
      </c>
      <c r="FI105" s="163">
        <v>0</v>
      </c>
      <c r="FJ105" s="163">
        <v>0</v>
      </c>
      <c r="FK105" s="52"/>
      <c r="FL105" s="146">
        <v>0</v>
      </c>
      <c r="FM105" s="52"/>
      <c r="FN105" s="109">
        <v>0</v>
      </c>
      <c r="FO105" s="109">
        <v>0</v>
      </c>
      <c r="FP105" s="52"/>
      <c r="FQ105" s="67"/>
      <c r="FR105" s="2"/>
      <c r="FS105" s="163">
        <v>0</v>
      </c>
      <c r="FT105" s="163">
        <v>0</v>
      </c>
      <c r="FU105" s="163">
        <v>0</v>
      </c>
      <c r="FV105" s="52"/>
      <c r="FW105" s="146">
        <v>0</v>
      </c>
      <c r="FX105" s="52"/>
      <c r="FY105" s="109">
        <v>0</v>
      </c>
      <c r="FZ105" s="109">
        <v>0</v>
      </c>
      <c r="GA105" s="57"/>
      <c r="GB105" s="67"/>
      <c r="GC105" s="2"/>
      <c r="GD105" s="146">
        <v>0</v>
      </c>
      <c r="GE105" s="2"/>
      <c r="GF105" s="67">
        <v>0</v>
      </c>
      <c r="GG105" s="144">
        <v>0</v>
      </c>
      <c r="GH105" s="144"/>
      <c r="GI105" s="144"/>
      <c r="GJ105" s="144"/>
      <c r="GK105" s="144"/>
      <c r="GL105" s="144"/>
      <c r="GM105" s="144"/>
      <c r="GN105" s="144"/>
      <c r="GO105" s="144"/>
      <c r="GP105" s="144"/>
      <c r="GQ105" s="144"/>
      <c r="GR105" s="144"/>
      <c r="GS105" s="144"/>
      <c r="GT105" s="144"/>
      <c r="GU105" s="144"/>
      <c r="GV105" s="144"/>
      <c r="GW105" s="144"/>
      <c r="GX105" s="144"/>
      <c r="GY105" s="144"/>
      <c r="GZ105" s="144"/>
      <c r="HA105" s="144"/>
      <c r="HB105" s="144"/>
      <c r="HC105" s="144"/>
      <c r="HD105" s="144"/>
      <c r="HE105" s="144"/>
      <c r="HF105" s="144"/>
      <c r="HG105" s="144"/>
      <c r="HH105" s="144"/>
      <c r="HI105" s="144"/>
      <c r="HJ105" s="144"/>
      <c r="HK105" s="144"/>
      <c r="HL105" s="144"/>
      <c r="HM105" s="144"/>
      <c r="HN105" s="144"/>
      <c r="HO105" s="144"/>
      <c r="HP105" s="144"/>
      <c r="HQ105" s="144"/>
      <c r="HR105" s="144"/>
      <c r="HS105" s="144"/>
      <c r="HT105" s="144"/>
      <c r="HU105" s="144"/>
      <c r="HV105" s="144"/>
      <c r="HW105" s="144"/>
      <c r="HX105" s="144"/>
      <c r="HY105" s="144"/>
      <c r="HZ105" s="144"/>
      <c r="IA105" s="144"/>
      <c r="IB105" s="144"/>
      <c r="IC105" s="144"/>
      <c r="ID105" s="144"/>
      <c r="IE105" s="144"/>
      <c r="IF105" s="144"/>
      <c r="IG105" s="144"/>
      <c r="IH105" s="144"/>
      <c r="II105" s="144"/>
      <c r="IJ105" s="144"/>
      <c r="IK105" s="144"/>
      <c r="IL105" s="144"/>
      <c r="IM105" s="144"/>
      <c r="IN105" s="144"/>
      <c r="IO105" s="144"/>
      <c r="IP105" s="144"/>
      <c r="IQ105" s="144"/>
      <c r="IR105" s="144"/>
      <c r="IS105" s="144"/>
      <c r="IT105" s="144"/>
      <c r="IU105" s="144"/>
      <c r="IV105" s="144"/>
      <c r="IW105" s="144"/>
      <c r="IX105" s="144"/>
      <c r="IY105" s="144"/>
      <c r="IZ105" s="144"/>
      <c r="JA105" s="144"/>
      <c r="JB105" s="144"/>
      <c r="JC105" s="144"/>
    </row>
    <row r="106" spans="1:263" s="190" customFormat="1" ht="27" hidden="1" customHeight="1" thickBot="1">
      <c r="A106" s="353" t="str">
        <f>CONCATENATE(B106,"_",C106,IF(D106="EUR","","_USD"))</f>
        <v>RLA_SPG510_GCI909294_USD</v>
      </c>
      <c r="B106" s="354" t="str">
        <f>IF($H105="PG Total","*_SPG510",IF($H105="MgmtAdj.","RNS_SPG510",CONCATENATE($H105,"_SPG510")))</f>
        <v>RLA_SPG510</v>
      </c>
      <c r="C106" s="354" t="s">
        <v>83</v>
      </c>
      <c r="D106" s="354" t="s">
        <v>5</v>
      </c>
      <c r="E106" s="184"/>
      <c r="F106" s="436"/>
      <c r="G106" s="185"/>
      <c r="H106" s="443"/>
      <c r="I106" s="394" t="s">
        <v>5</v>
      </c>
      <c r="J106" s="186"/>
      <c r="K106" s="186"/>
      <c r="L106" s="210"/>
      <c r="M106" s="38"/>
      <c r="N106" s="177"/>
      <c r="O106" s="175"/>
      <c r="P106" s="177"/>
      <c r="Q106" s="175"/>
      <c r="R106" s="177"/>
      <c r="S106" s="175"/>
      <c r="T106" s="177"/>
      <c r="U106" s="175"/>
      <c r="V106" s="177"/>
      <c r="W106" s="176"/>
      <c r="X106" s="177"/>
      <c r="Y106" s="175"/>
      <c r="Z106" s="177"/>
      <c r="AA106" s="175"/>
      <c r="AB106" s="177"/>
      <c r="AC106" s="175"/>
      <c r="AD106" s="177"/>
      <c r="AE106" s="175"/>
      <c r="AF106" s="177"/>
      <c r="AG106" s="176"/>
      <c r="AH106" s="207"/>
      <c r="AI106" s="208"/>
      <c r="AJ106" s="207"/>
      <c r="AK106" s="208"/>
      <c r="AL106" s="207"/>
      <c r="AM106" s="208"/>
      <c r="AN106" s="207"/>
      <c r="AO106" s="208"/>
      <c r="AP106" s="207"/>
      <c r="AQ106" s="209"/>
      <c r="AR106" s="207"/>
      <c r="AS106" s="208"/>
      <c r="AT106" s="207"/>
      <c r="AU106" s="208"/>
      <c r="AV106" s="207"/>
      <c r="AW106" s="208"/>
      <c r="AX106" s="207"/>
      <c r="AY106" s="208"/>
      <c r="AZ106" s="207"/>
      <c r="BA106" s="136"/>
      <c r="BB106" s="207"/>
      <c r="BC106" s="208"/>
      <c r="BD106" s="207"/>
      <c r="BE106" s="208"/>
      <c r="BF106" s="207"/>
      <c r="BG106" s="208"/>
      <c r="BH106" s="207"/>
      <c r="BI106" s="208"/>
      <c r="BJ106" s="207"/>
      <c r="BK106" s="136"/>
      <c r="BL106" s="162"/>
      <c r="BM106" s="162"/>
      <c r="BN106" s="136"/>
      <c r="BO106" s="323">
        <f t="shared" si="42"/>
        <v>0</v>
      </c>
      <c r="BP106" s="136"/>
      <c r="BQ106" s="257"/>
      <c r="BR106" s="260"/>
      <c r="BS106" s="136"/>
      <c r="BT106" s="246"/>
      <c r="BU106" s="175"/>
      <c r="BV106" s="162"/>
      <c r="BW106" s="162"/>
      <c r="BX106" s="162"/>
      <c r="BY106" s="136"/>
      <c r="BZ106" s="323">
        <f t="shared" si="47"/>
        <v>0</v>
      </c>
      <c r="CA106" s="136"/>
      <c r="CB106" s="257"/>
      <c r="CC106" s="260"/>
      <c r="CD106" s="136"/>
      <c r="CE106" s="246"/>
      <c r="CF106" s="175"/>
      <c r="CG106" s="162"/>
      <c r="CH106" s="162"/>
      <c r="CI106" s="162"/>
      <c r="CJ106" s="136"/>
      <c r="CK106" s="323">
        <f t="shared" si="48"/>
        <v>0</v>
      </c>
      <c r="CL106" s="136"/>
      <c r="CM106" s="257"/>
      <c r="CN106" s="260"/>
      <c r="CO106" s="136"/>
      <c r="CP106" s="246"/>
      <c r="CQ106" s="175"/>
      <c r="CR106" s="162"/>
      <c r="CS106" s="162"/>
      <c r="CT106" s="162"/>
      <c r="CU106" s="136"/>
      <c r="CV106" s="323">
        <f t="shared" si="49"/>
        <v>0</v>
      </c>
      <c r="CW106" s="136"/>
      <c r="CX106" s="257"/>
      <c r="CY106" s="260"/>
      <c r="CZ106" s="140"/>
      <c r="DA106" s="246"/>
      <c r="DB106" s="175"/>
      <c r="DC106" s="323">
        <f>BO106+CV106+CK106+BZ106</f>
        <v>0</v>
      </c>
      <c r="DD106" s="136"/>
      <c r="DE106" s="257"/>
      <c r="DF106" s="260"/>
      <c r="DG106" s="175"/>
      <c r="DH106" s="246">
        <f t="shared" si="50"/>
        <v>0</v>
      </c>
      <c r="DI106" s="136"/>
      <c r="DJ106" s="136"/>
      <c r="DK106" s="162"/>
      <c r="DL106" s="162"/>
      <c r="DM106" s="188"/>
      <c r="DN106" s="268"/>
      <c r="DO106" s="232"/>
      <c r="DP106" s="162"/>
      <c r="DQ106" s="162"/>
      <c r="DR106" s="162"/>
      <c r="DS106" s="232"/>
      <c r="DT106" s="268"/>
      <c r="DU106" s="232"/>
      <c r="DV106" s="162"/>
      <c r="DW106" s="162"/>
      <c r="DX106" s="162"/>
      <c r="DY106" s="232"/>
      <c r="DZ106" s="268"/>
      <c r="EA106" s="232"/>
      <c r="EB106" s="162"/>
      <c r="EC106" s="162"/>
      <c r="ED106" s="162"/>
      <c r="EE106" s="232"/>
      <c r="EF106" s="268"/>
      <c r="EG106" s="232"/>
      <c r="EH106" s="268"/>
      <c r="EI106" s="136"/>
      <c r="EJ106" s="136"/>
      <c r="EK106" s="441"/>
      <c r="EL106" s="40"/>
      <c r="EM106" s="206"/>
      <c r="EN106" s="206"/>
      <c r="EO106" s="136"/>
      <c r="EP106" s="211">
        <v>0</v>
      </c>
      <c r="EQ106" s="136"/>
      <c r="ER106" s="160"/>
      <c r="ES106" s="187"/>
      <c r="ET106" s="136"/>
      <c r="EU106" s="177"/>
      <c r="EV106" s="175"/>
      <c r="EW106" s="212"/>
      <c r="EX106" s="212"/>
      <c r="EY106" s="212"/>
      <c r="EZ106" s="136"/>
      <c r="FA106" s="211">
        <v>0</v>
      </c>
      <c r="FB106" s="136"/>
      <c r="FC106" s="160"/>
      <c r="FD106" s="187"/>
      <c r="FE106" s="136"/>
      <c r="FF106" s="177"/>
      <c r="FG106" s="175"/>
      <c r="FH106" s="162"/>
      <c r="FI106" s="162"/>
      <c r="FJ106" s="162"/>
      <c r="FK106" s="136"/>
      <c r="FL106" s="211">
        <v>0</v>
      </c>
      <c r="FM106" s="136"/>
      <c r="FN106" s="160"/>
      <c r="FO106" s="187"/>
      <c r="FP106" s="136"/>
      <c r="FQ106" s="177"/>
      <c r="FR106" s="175"/>
      <c r="FS106" s="162"/>
      <c r="FT106" s="162"/>
      <c r="FU106" s="162"/>
      <c r="FV106" s="136"/>
      <c r="FW106" s="211">
        <v>0</v>
      </c>
      <c r="FX106" s="136"/>
      <c r="FY106" s="160"/>
      <c r="FZ106" s="187"/>
      <c r="GA106" s="140"/>
      <c r="GB106" s="177"/>
      <c r="GC106" s="175"/>
      <c r="GD106" s="211">
        <v>0</v>
      </c>
      <c r="GE106" s="175"/>
      <c r="GF106" s="177"/>
      <c r="GG106" s="189"/>
      <c r="GH106" s="189"/>
      <c r="GI106" s="189"/>
      <c r="GJ106" s="189"/>
      <c r="GK106" s="189"/>
      <c r="GL106" s="189"/>
      <c r="GM106" s="189"/>
      <c r="GN106" s="189"/>
      <c r="GO106" s="189"/>
      <c r="GP106" s="189"/>
      <c r="GQ106" s="189"/>
      <c r="GR106" s="189"/>
      <c r="GS106" s="189"/>
      <c r="GT106" s="189"/>
      <c r="GU106" s="189"/>
      <c r="GV106" s="189"/>
      <c r="GW106" s="189"/>
      <c r="GX106" s="189"/>
      <c r="GY106" s="189"/>
      <c r="GZ106" s="189"/>
      <c r="HA106" s="189"/>
      <c r="HB106" s="189"/>
      <c r="HC106" s="189"/>
      <c r="HD106" s="189"/>
      <c r="HE106" s="189"/>
      <c r="HF106" s="189"/>
      <c r="HG106" s="189"/>
      <c r="HH106" s="189"/>
      <c r="HI106" s="189"/>
      <c r="HJ106" s="189"/>
      <c r="HK106" s="189"/>
      <c r="HL106" s="189"/>
      <c r="HM106" s="189"/>
      <c r="HN106" s="189"/>
      <c r="HO106" s="189"/>
      <c r="HP106" s="189"/>
      <c r="HQ106" s="189"/>
      <c r="HR106" s="189"/>
      <c r="HS106" s="189"/>
      <c r="HT106" s="189"/>
      <c r="HU106" s="189"/>
      <c r="HV106" s="189"/>
      <c r="HW106" s="189"/>
      <c r="HX106" s="189"/>
      <c r="HY106" s="189"/>
      <c r="HZ106" s="189"/>
      <c r="IA106" s="189"/>
      <c r="IB106" s="189"/>
      <c r="IC106" s="189"/>
      <c r="ID106" s="189"/>
      <c r="IE106" s="189"/>
      <c r="IF106" s="189"/>
      <c r="IG106" s="189"/>
      <c r="IH106" s="189"/>
      <c r="II106" s="189"/>
      <c r="IJ106" s="189"/>
      <c r="IK106" s="189"/>
      <c r="IL106" s="189"/>
      <c r="IM106" s="189"/>
      <c r="IN106" s="189"/>
      <c r="IO106" s="189"/>
      <c r="IP106" s="189"/>
      <c r="IQ106" s="189"/>
      <c r="IR106" s="189"/>
      <c r="IS106" s="189"/>
      <c r="IT106" s="189"/>
      <c r="IU106" s="189"/>
      <c r="IV106" s="189"/>
      <c r="IW106" s="189"/>
      <c r="IX106" s="189"/>
      <c r="IY106" s="189"/>
      <c r="IZ106" s="189"/>
      <c r="JA106" s="189"/>
      <c r="JB106" s="189"/>
      <c r="JC106" s="189"/>
    </row>
    <row r="107" spans="1:263" s="14" customFormat="1" ht="5.0999999999999996" hidden="1" customHeight="1" thickBot="1">
      <c r="A107" s="353"/>
      <c r="B107" s="354"/>
      <c r="C107" s="354"/>
      <c r="D107" s="363"/>
      <c r="E107" s="13"/>
      <c r="F107" s="436"/>
      <c r="G107" s="15"/>
      <c r="H107" s="416"/>
      <c r="I107" s="293"/>
      <c r="J107" s="53"/>
      <c r="K107" s="53"/>
      <c r="L107" s="15"/>
      <c r="M107" s="2"/>
      <c r="N107" s="15"/>
      <c r="O107" s="2"/>
      <c r="P107" s="15"/>
      <c r="Q107" s="2"/>
      <c r="R107" s="15"/>
      <c r="S107" s="2"/>
      <c r="T107" s="15"/>
      <c r="U107" s="2"/>
      <c r="V107" s="15"/>
      <c r="W107" s="52"/>
      <c r="X107" s="15"/>
      <c r="Y107" s="2"/>
      <c r="Z107" s="15"/>
      <c r="AA107" s="2"/>
      <c r="AB107" s="15"/>
      <c r="AC107" s="2"/>
      <c r="AD107" s="15"/>
      <c r="AE107" s="2"/>
      <c r="AF107" s="15"/>
      <c r="AG107" s="52"/>
      <c r="AH107" s="15"/>
      <c r="AI107" s="2"/>
      <c r="AJ107" s="15"/>
      <c r="AK107" s="2"/>
      <c r="AL107" s="15"/>
      <c r="AM107" s="2"/>
      <c r="AN107" s="15"/>
      <c r="AO107" s="2"/>
      <c r="AP107" s="15"/>
      <c r="AQ107" s="52"/>
      <c r="AR107" s="15"/>
      <c r="AS107" s="2"/>
      <c r="AT107" s="15"/>
      <c r="AU107" s="2"/>
      <c r="AV107" s="15"/>
      <c r="AW107" s="2"/>
      <c r="AX107" s="15"/>
      <c r="AY107" s="2"/>
      <c r="AZ107" s="15"/>
      <c r="BA107" s="52"/>
      <c r="BB107" s="15"/>
      <c r="BC107" s="2"/>
      <c r="BD107" s="15"/>
      <c r="BE107" s="2"/>
      <c r="BF107" s="15"/>
      <c r="BG107" s="2"/>
      <c r="BH107" s="15"/>
      <c r="BI107" s="2"/>
      <c r="BJ107" s="15"/>
      <c r="BK107" s="52"/>
      <c r="BL107" s="15"/>
      <c r="BM107" s="15"/>
      <c r="BN107" s="52"/>
      <c r="BO107" s="119"/>
      <c r="BP107" s="52"/>
      <c r="BQ107" s="15"/>
      <c r="BR107" s="15"/>
      <c r="BS107" s="52"/>
      <c r="BT107" s="24"/>
      <c r="BU107" s="2"/>
      <c r="BV107" s="15"/>
      <c r="BW107" s="15"/>
      <c r="BX107" s="15"/>
      <c r="BY107" s="52"/>
      <c r="BZ107" s="119"/>
      <c r="CA107" s="52"/>
      <c r="CB107" s="15"/>
      <c r="CC107" s="15"/>
      <c r="CD107" s="52"/>
      <c r="CE107" s="24"/>
      <c r="CF107" s="2"/>
      <c r="CG107" s="15"/>
      <c r="CH107" s="15"/>
      <c r="CI107" s="15"/>
      <c r="CJ107" s="52"/>
      <c r="CK107" s="119"/>
      <c r="CL107" s="52"/>
      <c r="CM107" s="15"/>
      <c r="CN107" s="15"/>
      <c r="CO107" s="52"/>
      <c r="CP107" s="24"/>
      <c r="CQ107" s="2"/>
      <c r="CR107" s="15"/>
      <c r="CS107" s="15"/>
      <c r="CT107" s="15"/>
      <c r="CU107" s="52"/>
      <c r="CV107" s="119"/>
      <c r="CW107" s="52"/>
      <c r="CX107" s="15"/>
      <c r="CY107" s="15"/>
      <c r="CZ107" s="57"/>
      <c r="DA107" s="24"/>
      <c r="DB107" s="2"/>
      <c r="DC107" s="119"/>
      <c r="DD107" s="52"/>
      <c r="DE107" s="15"/>
      <c r="DF107" s="15"/>
      <c r="DG107" s="2"/>
      <c r="DH107" s="24"/>
      <c r="DI107" s="52"/>
      <c r="DJ107" s="52"/>
      <c r="DK107" s="115"/>
      <c r="DL107" s="115"/>
      <c r="DM107" s="113"/>
      <c r="DN107" s="121"/>
      <c r="DO107" s="113"/>
      <c r="DP107" s="115"/>
      <c r="DQ107" s="115"/>
      <c r="DR107" s="115"/>
      <c r="DS107" s="113"/>
      <c r="DT107" s="121"/>
      <c r="DU107" s="113"/>
      <c r="DV107" s="115"/>
      <c r="DW107" s="115"/>
      <c r="DX107" s="115"/>
      <c r="DY107" s="113"/>
      <c r="DZ107" s="121"/>
      <c r="EA107" s="113"/>
      <c r="EB107" s="115"/>
      <c r="EC107" s="115"/>
      <c r="ED107" s="115"/>
      <c r="EE107" s="113"/>
      <c r="EF107" s="121"/>
      <c r="EG107" s="113"/>
      <c r="EH107" s="121"/>
      <c r="EI107" s="52"/>
      <c r="EJ107" s="52"/>
      <c r="EK107" s="201"/>
      <c r="EL107" s="15"/>
      <c r="EM107" s="15"/>
      <c r="EN107" s="15"/>
      <c r="EO107" s="52"/>
      <c r="EP107" s="119"/>
      <c r="EQ107" s="52"/>
      <c r="ER107" s="119"/>
      <c r="ES107" s="119"/>
      <c r="ET107" s="52"/>
      <c r="EU107" s="15"/>
      <c r="EV107" s="2"/>
      <c r="EW107" s="15"/>
      <c r="EX107" s="15"/>
      <c r="EY107" s="15"/>
      <c r="EZ107" s="52"/>
      <c r="FA107" s="119"/>
      <c r="FB107" s="52"/>
      <c r="FC107" s="119"/>
      <c r="FD107" s="119"/>
      <c r="FE107" s="52"/>
      <c r="FF107" s="15"/>
      <c r="FG107" s="2"/>
      <c r="FH107" s="15"/>
      <c r="FI107" s="15"/>
      <c r="FJ107" s="15"/>
      <c r="FK107" s="52"/>
      <c r="FL107" s="119"/>
      <c r="FM107" s="52"/>
      <c r="FN107" s="119"/>
      <c r="FO107" s="119"/>
      <c r="FP107" s="52"/>
      <c r="FQ107" s="15"/>
      <c r="FR107" s="2"/>
      <c r="FS107" s="15"/>
      <c r="FT107" s="15"/>
      <c r="FU107" s="15"/>
      <c r="FV107" s="52"/>
      <c r="FW107" s="119"/>
      <c r="FX107" s="52"/>
      <c r="FY107" s="119"/>
      <c r="FZ107" s="119"/>
      <c r="GA107" s="57"/>
      <c r="GB107" s="15"/>
      <c r="GC107" s="2"/>
      <c r="GD107" s="119"/>
      <c r="GE107" s="2"/>
      <c r="GF107" s="15"/>
      <c r="GG107" s="144"/>
      <c r="GH107" s="144"/>
      <c r="GI107" s="144"/>
      <c r="GJ107" s="144"/>
      <c r="GK107" s="144"/>
      <c r="GL107" s="144"/>
      <c r="GM107" s="144"/>
      <c r="GN107" s="144"/>
      <c r="GO107" s="144"/>
      <c r="GP107" s="144"/>
      <c r="GQ107" s="144"/>
      <c r="GR107" s="144"/>
      <c r="GS107" s="144"/>
      <c r="GT107" s="144"/>
      <c r="GU107" s="144"/>
      <c r="GV107" s="144"/>
      <c r="GW107" s="144"/>
      <c r="GX107" s="144"/>
      <c r="GY107" s="144"/>
      <c r="GZ107" s="144"/>
      <c r="HA107" s="144"/>
      <c r="HB107" s="144"/>
      <c r="HC107" s="144"/>
      <c r="HD107" s="144"/>
      <c r="HE107" s="144"/>
      <c r="HF107" s="144"/>
      <c r="HG107" s="144"/>
      <c r="HH107" s="144"/>
      <c r="HI107" s="144"/>
      <c r="HJ107" s="144"/>
      <c r="HK107" s="144"/>
      <c r="HL107" s="144"/>
      <c r="HM107" s="144"/>
      <c r="HN107" s="144"/>
      <c r="HO107" s="144"/>
      <c r="HP107" s="144"/>
      <c r="HQ107" s="144"/>
      <c r="HR107" s="144"/>
      <c r="HS107" s="144"/>
      <c r="HT107" s="144"/>
      <c r="HU107" s="144"/>
      <c r="HV107" s="144"/>
      <c r="HW107" s="144"/>
      <c r="HX107" s="144"/>
      <c r="HY107" s="144"/>
      <c r="HZ107" s="144"/>
      <c r="IA107" s="144"/>
      <c r="IB107" s="144"/>
      <c r="IC107" s="144"/>
      <c r="ID107" s="144"/>
      <c r="IE107" s="144"/>
      <c r="IF107" s="144"/>
      <c r="IG107" s="144"/>
      <c r="IH107" s="144"/>
      <c r="II107" s="144"/>
      <c r="IJ107" s="144"/>
      <c r="IK107" s="144"/>
      <c r="IL107" s="144"/>
      <c r="IM107" s="144"/>
      <c r="IN107" s="144"/>
      <c r="IO107" s="144"/>
      <c r="IP107" s="144"/>
      <c r="IQ107" s="144"/>
      <c r="IR107" s="144"/>
      <c r="IS107" s="144"/>
      <c r="IT107" s="144"/>
      <c r="IU107" s="144"/>
      <c r="IV107" s="144"/>
      <c r="IW107" s="144"/>
      <c r="IX107" s="144"/>
      <c r="IY107" s="144"/>
      <c r="IZ107" s="144"/>
      <c r="JA107" s="144"/>
      <c r="JB107" s="144"/>
      <c r="JC107" s="144"/>
    </row>
    <row r="108" spans="1:263" s="14" customFormat="1" ht="54" hidden="1" customHeight="1" thickBot="1">
      <c r="A108" s="353" t="str">
        <f>CONCATENATE(B108,"_",C108,IF(D108="EUR","","_USD"))</f>
        <v>REU_SPG510_GCI909294</v>
      </c>
      <c r="B108" s="354" t="str">
        <f>IF($H108="PG Total","*_SPG510",IF($H108="MgmtAdj.","RNS_SPG510",CONCATENATE($H108,"_SPG510")))</f>
        <v>REU_SPG510</v>
      </c>
      <c r="C108" s="354" t="s">
        <v>83</v>
      </c>
      <c r="D108" s="354" t="s">
        <v>20</v>
      </c>
      <c r="E108" s="13"/>
      <c r="F108" s="436"/>
      <c r="G108" s="15"/>
      <c r="H108" s="417" t="s">
        <v>2</v>
      </c>
      <c r="I108" s="400"/>
      <c r="J108" s="53"/>
      <c r="K108" s="53"/>
      <c r="L108" s="74"/>
      <c r="M108" s="2"/>
      <c r="N108" s="75"/>
      <c r="O108" s="2"/>
      <c r="P108" s="75"/>
      <c r="Q108" s="2"/>
      <c r="R108" s="75"/>
      <c r="S108" s="2"/>
      <c r="T108" s="75"/>
      <c r="U108" s="2"/>
      <c r="V108" s="75"/>
      <c r="W108" s="52"/>
      <c r="X108" s="75"/>
      <c r="Y108" s="2"/>
      <c r="Z108" s="75"/>
      <c r="AA108" s="2"/>
      <c r="AB108" s="75"/>
      <c r="AC108" s="2"/>
      <c r="AD108" s="75"/>
      <c r="AE108" s="2"/>
      <c r="AF108" s="75"/>
      <c r="AG108" s="52"/>
      <c r="AH108" s="178"/>
      <c r="AI108" s="2"/>
      <c r="AJ108" s="178"/>
      <c r="AK108" s="2"/>
      <c r="AL108" s="76"/>
      <c r="AM108" s="2"/>
      <c r="AN108" s="76"/>
      <c r="AO108" s="2"/>
      <c r="AP108" s="76"/>
      <c r="AQ108" s="52"/>
      <c r="AR108" s="76"/>
      <c r="AS108" s="2"/>
      <c r="AT108" s="76"/>
      <c r="AU108" s="2"/>
      <c r="AV108" s="76"/>
      <c r="AW108" s="2"/>
      <c r="AX108" s="178"/>
      <c r="AY108" s="2"/>
      <c r="AZ108" s="76"/>
      <c r="BA108" s="52"/>
      <c r="BB108" s="76"/>
      <c r="BC108" s="2"/>
      <c r="BD108" s="76"/>
      <c r="BE108" s="2"/>
      <c r="BF108" s="76"/>
      <c r="BG108" s="2"/>
      <c r="BH108" s="178"/>
      <c r="BI108" s="2"/>
      <c r="BJ108" s="76"/>
      <c r="BK108" s="52"/>
      <c r="BL108" s="141"/>
      <c r="BM108" s="141"/>
      <c r="BN108" s="52"/>
      <c r="BO108" s="324">
        <f t="shared" si="42"/>
        <v>0</v>
      </c>
      <c r="BP108" s="52"/>
      <c r="BQ108" s="105">
        <f>EP108</f>
        <v>0</v>
      </c>
      <c r="BR108" s="105">
        <f>DN108</f>
        <v>0</v>
      </c>
      <c r="BS108" s="52"/>
      <c r="BT108" s="245"/>
      <c r="BU108" s="2"/>
      <c r="BV108" s="141"/>
      <c r="BW108" s="141"/>
      <c r="BX108" s="141"/>
      <c r="BY108" s="52"/>
      <c r="BZ108" s="324">
        <f t="shared" ref="BZ108" si="51">SUM(BV108:BX108)</f>
        <v>0</v>
      </c>
      <c r="CA108" s="52"/>
      <c r="CB108" s="105">
        <f>FA108</f>
        <v>0</v>
      </c>
      <c r="CC108" s="105">
        <f>DT108</f>
        <v>0</v>
      </c>
      <c r="CD108" s="52"/>
      <c r="CE108" s="245"/>
      <c r="CF108" s="2"/>
      <c r="CG108" s="141"/>
      <c r="CH108" s="141"/>
      <c r="CI108" s="141"/>
      <c r="CJ108" s="52"/>
      <c r="CK108" s="324">
        <f t="shared" ref="CK108" si="52">SUM(CG108:CI108)</f>
        <v>0</v>
      </c>
      <c r="CL108" s="52"/>
      <c r="CM108" s="105">
        <f>FL108</f>
        <v>0</v>
      </c>
      <c r="CN108" s="105">
        <f>DZ108</f>
        <v>0</v>
      </c>
      <c r="CO108" s="52"/>
      <c r="CP108" s="245"/>
      <c r="CQ108" s="2"/>
      <c r="CR108" s="141"/>
      <c r="CS108" s="141"/>
      <c r="CT108" s="141"/>
      <c r="CU108" s="52"/>
      <c r="CV108" s="324">
        <f t="shared" ref="CV108" si="53">SUM(CR108:CT108)</f>
        <v>0</v>
      </c>
      <c r="CW108" s="52"/>
      <c r="CX108" s="105">
        <f>FW108</f>
        <v>0</v>
      </c>
      <c r="CY108" s="105">
        <f>EF108</f>
        <v>0</v>
      </c>
      <c r="CZ108" s="57"/>
      <c r="DA108" s="245"/>
      <c r="DB108" s="2"/>
      <c r="DC108" s="324">
        <f>BO108+CV108+CK108+BZ108</f>
        <v>0</v>
      </c>
      <c r="DD108" s="52"/>
      <c r="DE108" s="105">
        <f>GD108</f>
        <v>0</v>
      </c>
      <c r="DF108" s="105">
        <f>EH108</f>
        <v>0</v>
      </c>
      <c r="DG108" s="2"/>
      <c r="DH108" s="245">
        <f>BT108+CE108+CP108+DA108</f>
        <v>0</v>
      </c>
      <c r="DI108" s="52"/>
      <c r="DJ108" s="52"/>
      <c r="DK108" s="228">
        <f>BL108-EM108</f>
        <v>0</v>
      </c>
      <c r="DL108" s="228">
        <f>BM108-EN108</f>
        <v>0</v>
      </c>
      <c r="DM108" s="195"/>
      <c r="DN108" s="229">
        <f>BO108-EP108</f>
        <v>0</v>
      </c>
      <c r="DO108" s="195"/>
      <c r="DP108" s="228">
        <f>BV108-EW108</f>
        <v>0</v>
      </c>
      <c r="DQ108" s="228">
        <f>BW108-EX108</f>
        <v>0</v>
      </c>
      <c r="DR108" s="228">
        <f>BX108-EY108</f>
        <v>0</v>
      </c>
      <c r="DS108" s="195"/>
      <c r="DT108" s="229">
        <f>BZ108-FA108</f>
        <v>0</v>
      </c>
      <c r="DU108" s="195"/>
      <c r="DV108" s="228">
        <f>CG108-FH108</f>
        <v>0</v>
      </c>
      <c r="DW108" s="228">
        <f>CH108-FI108</f>
        <v>0</v>
      </c>
      <c r="DX108" s="228">
        <f>CI108-FJ108</f>
        <v>0</v>
      </c>
      <c r="DY108" s="195"/>
      <c r="DZ108" s="229">
        <f>CK108-FL108</f>
        <v>0</v>
      </c>
      <c r="EA108" s="195"/>
      <c r="EB108" s="228">
        <f>CR108-FS108</f>
        <v>0</v>
      </c>
      <c r="EC108" s="228">
        <f>CS108-FT108</f>
        <v>0</v>
      </c>
      <c r="ED108" s="228">
        <f>CT108-FU108</f>
        <v>0</v>
      </c>
      <c r="EE108" s="195"/>
      <c r="EF108" s="229">
        <f>CV108-FW108</f>
        <v>0</v>
      </c>
      <c r="EG108" s="195"/>
      <c r="EH108" s="229">
        <f>DC108-GD108</f>
        <v>0</v>
      </c>
      <c r="EI108" s="52"/>
      <c r="EJ108" s="52"/>
      <c r="EK108" s="291"/>
      <c r="EL108" s="4"/>
      <c r="EM108" s="171"/>
      <c r="EN108" s="171"/>
      <c r="EO108" s="52"/>
      <c r="EP108" s="147">
        <v>0</v>
      </c>
      <c r="EQ108" s="52"/>
      <c r="ER108" s="116">
        <v>0</v>
      </c>
      <c r="ES108" s="116">
        <v>0</v>
      </c>
      <c r="ET108" s="52"/>
      <c r="EU108" s="75"/>
      <c r="EV108" s="2"/>
      <c r="EW108" s="173"/>
      <c r="EX108" s="173"/>
      <c r="EY108" s="173"/>
      <c r="EZ108" s="52"/>
      <c r="FA108" s="147">
        <v>0</v>
      </c>
      <c r="FB108" s="52"/>
      <c r="FC108" s="116">
        <v>0</v>
      </c>
      <c r="FD108" s="116">
        <v>0</v>
      </c>
      <c r="FE108" s="52"/>
      <c r="FF108" s="75"/>
      <c r="FG108" s="2"/>
      <c r="FH108" s="141"/>
      <c r="FI108" s="141"/>
      <c r="FJ108" s="141"/>
      <c r="FK108" s="52"/>
      <c r="FL108" s="147">
        <v>0</v>
      </c>
      <c r="FM108" s="52"/>
      <c r="FN108" s="116">
        <v>0</v>
      </c>
      <c r="FO108" s="116">
        <v>0</v>
      </c>
      <c r="FP108" s="52"/>
      <c r="FQ108" s="75"/>
      <c r="FR108" s="2"/>
      <c r="FS108" s="141"/>
      <c r="FT108" s="141"/>
      <c r="FU108" s="141"/>
      <c r="FV108" s="52"/>
      <c r="FW108" s="147">
        <v>0</v>
      </c>
      <c r="FX108" s="52"/>
      <c r="FY108" s="116">
        <v>0</v>
      </c>
      <c r="FZ108" s="116">
        <v>0</v>
      </c>
      <c r="GA108" s="57"/>
      <c r="GB108" s="75"/>
      <c r="GC108" s="2"/>
      <c r="GD108" s="147">
        <v>0</v>
      </c>
      <c r="GE108" s="2"/>
      <c r="GF108" s="75">
        <v>0</v>
      </c>
      <c r="GG108" s="144">
        <v>0</v>
      </c>
      <c r="GH108" s="144"/>
      <c r="GI108" s="144"/>
      <c r="GJ108" s="144"/>
      <c r="GK108" s="144"/>
      <c r="GL108" s="144"/>
      <c r="GM108" s="144"/>
      <c r="GN108" s="144"/>
      <c r="GO108" s="144"/>
      <c r="GP108" s="144"/>
      <c r="GQ108" s="144"/>
      <c r="GR108" s="144"/>
      <c r="GS108" s="144"/>
      <c r="GT108" s="144"/>
      <c r="GU108" s="144"/>
      <c r="GV108" s="144"/>
      <c r="GW108" s="144"/>
      <c r="GX108" s="144"/>
      <c r="GY108" s="144"/>
      <c r="GZ108" s="144"/>
      <c r="HA108" s="144"/>
      <c r="HB108" s="144"/>
      <c r="HC108" s="144"/>
      <c r="HD108" s="144"/>
      <c r="HE108" s="144"/>
      <c r="HF108" s="144"/>
      <c r="HG108" s="144"/>
      <c r="HH108" s="144"/>
      <c r="HI108" s="144"/>
      <c r="HJ108" s="144"/>
      <c r="HK108" s="144"/>
      <c r="HL108" s="144"/>
      <c r="HM108" s="144"/>
      <c r="HN108" s="144"/>
      <c r="HO108" s="144"/>
      <c r="HP108" s="144"/>
      <c r="HQ108" s="144"/>
      <c r="HR108" s="144"/>
      <c r="HS108" s="144"/>
      <c r="HT108" s="144"/>
      <c r="HU108" s="144"/>
      <c r="HV108" s="144"/>
      <c r="HW108" s="144"/>
      <c r="HX108" s="144"/>
      <c r="HY108" s="144"/>
      <c r="HZ108" s="144"/>
      <c r="IA108" s="144"/>
      <c r="IB108" s="144"/>
      <c r="IC108" s="144"/>
      <c r="ID108" s="144"/>
      <c r="IE108" s="144"/>
      <c r="IF108" s="144"/>
      <c r="IG108" s="144"/>
      <c r="IH108" s="144"/>
      <c r="II108" s="144"/>
      <c r="IJ108" s="144"/>
      <c r="IK108" s="144"/>
      <c r="IL108" s="144"/>
      <c r="IM108" s="144"/>
      <c r="IN108" s="144"/>
      <c r="IO108" s="144"/>
      <c r="IP108" s="144"/>
      <c r="IQ108" s="144"/>
      <c r="IR108" s="144"/>
      <c r="IS108" s="144"/>
      <c r="IT108" s="144"/>
      <c r="IU108" s="144"/>
      <c r="IV108" s="144"/>
      <c r="IW108" s="144"/>
      <c r="IX108" s="144"/>
      <c r="IY108" s="144"/>
      <c r="IZ108" s="144"/>
      <c r="JA108" s="144"/>
      <c r="JB108" s="144"/>
      <c r="JC108" s="144"/>
    </row>
    <row r="109" spans="1:263" s="14" customFormat="1" ht="2.25" customHeight="1" thickBot="1">
      <c r="A109" s="353"/>
      <c r="B109" s="354"/>
      <c r="C109" s="354"/>
      <c r="D109" s="363"/>
      <c r="E109" s="13"/>
      <c r="F109" s="436"/>
      <c r="G109" s="15"/>
      <c r="H109" s="418"/>
      <c r="I109" s="293"/>
      <c r="J109" s="53"/>
      <c r="K109" s="53"/>
      <c r="L109" s="15"/>
      <c r="M109" s="2"/>
      <c r="N109" s="15"/>
      <c r="O109" s="2"/>
      <c r="P109" s="15"/>
      <c r="Q109" s="2"/>
      <c r="R109" s="15"/>
      <c r="S109" s="2"/>
      <c r="T109" s="15"/>
      <c r="U109" s="2"/>
      <c r="V109" s="15"/>
      <c r="W109" s="52"/>
      <c r="X109" s="15"/>
      <c r="Y109" s="2"/>
      <c r="Z109" s="15"/>
      <c r="AA109" s="2"/>
      <c r="AB109" s="15"/>
      <c r="AC109" s="2"/>
      <c r="AD109" s="15"/>
      <c r="AE109" s="2"/>
      <c r="AF109" s="15"/>
      <c r="AG109" s="52"/>
      <c r="AH109" s="15"/>
      <c r="AI109" s="2"/>
      <c r="AJ109" s="15"/>
      <c r="AK109" s="2"/>
      <c r="AL109" s="15"/>
      <c r="AM109" s="2"/>
      <c r="AN109" s="15"/>
      <c r="AO109" s="2"/>
      <c r="AP109" s="15"/>
      <c r="AQ109" s="52"/>
      <c r="AR109" s="15"/>
      <c r="AS109" s="2"/>
      <c r="AT109" s="15"/>
      <c r="AU109" s="2"/>
      <c r="AV109" s="15"/>
      <c r="AW109" s="2"/>
      <c r="AX109" s="15"/>
      <c r="AY109" s="2"/>
      <c r="AZ109" s="15"/>
      <c r="BA109" s="52"/>
      <c r="BB109" s="15"/>
      <c r="BC109" s="2"/>
      <c r="BD109" s="15"/>
      <c r="BE109" s="2"/>
      <c r="BF109" s="15"/>
      <c r="BG109" s="2"/>
      <c r="BH109" s="15"/>
      <c r="BI109" s="2"/>
      <c r="BJ109" s="15"/>
      <c r="BK109" s="52"/>
      <c r="BL109" s="142"/>
      <c r="BM109" s="142"/>
      <c r="BN109" s="52"/>
      <c r="BO109" s="119"/>
      <c r="BP109" s="52"/>
      <c r="BQ109" s="15"/>
      <c r="BR109" s="15"/>
      <c r="BS109" s="52"/>
      <c r="BT109" s="24"/>
      <c r="BU109" s="2"/>
      <c r="BV109" s="142"/>
      <c r="BW109" s="142"/>
      <c r="BX109" s="142"/>
      <c r="BY109" s="52"/>
      <c r="BZ109" s="119"/>
      <c r="CA109" s="52"/>
      <c r="CB109" s="15"/>
      <c r="CC109" s="15"/>
      <c r="CD109" s="52"/>
      <c r="CE109" s="24"/>
      <c r="CF109" s="2"/>
      <c r="CG109" s="142"/>
      <c r="CH109" s="142"/>
      <c r="CI109" s="142"/>
      <c r="CJ109" s="52"/>
      <c r="CK109" s="119"/>
      <c r="CL109" s="52"/>
      <c r="CM109" s="15"/>
      <c r="CN109" s="15"/>
      <c r="CO109" s="52"/>
      <c r="CP109" s="24"/>
      <c r="CQ109" s="2"/>
      <c r="CR109" s="142"/>
      <c r="CS109" s="142"/>
      <c r="CT109" s="142"/>
      <c r="CU109" s="52"/>
      <c r="CV109" s="119"/>
      <c r="CW109" s="52"/>
      <c r="CX109" s="15"/>
      <c r="CY109" s="15"/>
      <c r="CZ109" s="57"/>
      <c r="DA109" s="24"/>
      <c r="DB109" s="2"/>
      <c r="DC109" s="119"/>
      <c r="DD109" s="52"/>
      <c r="DE109" s="15"/>
      <c r="DF109" s="15"/>
      <c r="DG109" s="2"/>
      <c r="DH109" s="24"/>
      <c r="DI109" s="52"/>
      <c r="DJ109" s="52"/>
      <c r="DK109" s="115"/>
      <c r="DL109" s="115"/>
      <c r="DM109" s="113"/>
      <c r="DN109" s="121"/>
      <c r="DO109" s="113"/>
      <c r="DP109" s="115"/>
      <c r="DQ109" s="115"/>
      <c r="DR109" s="115"/>
      <c r="DS109" s="113"/>
      <c r="DT109" s="121"/>
      <c r="DU109" s="113"/>
      <c r="DV109" s="115"/>
      <c r="DW109" s="115"/>
      <c r="DX109" s="115"/>
      <c r="DY109" s="113"/>
      <c r="DZ109" s="121"/>
      <c r="EA109" s="113"/>
      <c r="EB109" s="115"/>
      <c r="EC109" s="115"/>
      <c r="ED109" s="115"/>
      <c r="EE109" s="113"/>
      <c r="EF109" s="121"/>
      <c r="EG109" s="113"/>
      <c r="EH109" s="121"/>
      <c r="EI109" s="52"/>
      <c r="EJ109" s="52"/>
      <c r="EK109" s="201"/>
      <c r="EL109" s="15"/>
      <c r="EM109" s="15"/>
      <c r="EN109" s="15"/>
      <c r="EO109" s="52"/>
      <c r="EP109" s="119"/>
      <c r="EQ109" s="52"/>
      <c r="ER109" s="119"/>
      <c r="ES109" s="119"/>
      <c r="ET109" s="52"/>
      <c r="EU109" s="15"/>
      <c r="EV109" s="2"/>
      <c r="EW109" s="15"/>
      <c r="EX109" s="15"/>
      <c r="EY109" s="15"/>
      <c r="EZ109" s="52"/>
      <c r="FA109" s="119"/>
      <c r="FB109" s="52"/>
      <c r="FC109" s="119"/>
      <c r="FD109" s="119"/>
      <c r="FE109" s="52"/>
      <c r="FF109" s="15"/>
      <c r="FG109" s="2"/>
      <c r="FH109" s="142"/>
      <c r="FI109" s="142"/>
      <c r="FJ109" s="142"/>
      <c r="FK109" s="52"/>
      <c r="FL109" s="119"/>
      <c r="FM109" s="52"/>
      <c r="FN109" s="119"/>
      <c r="FO109" s="119"/>
      <c r="FP109" s="52"/>
      <c r="FQ109" s="15"/>
      <c r="FR109" s="2"/>
      <c r="FS109" s="142"/>
      <c r="FT109" s="142"/>
      <c r="FU109" s="142"/>
      <c r="FV109" s="52"/>
      <c r="FW109" s="119"/>
      <c r="FX109" s="52"/>
      <c r="FY109" s="119"/>
      <c r="FZ109" s="119"/>
      <c r="GA109" s="57"/>
      <c r="GB109" s="15"/>
      <c r="GC109" s="2"/>
      <c r="GD109" s="119"/>
      <c r="GE109" s="2"/>
      <c r="GF109" s="15"/>
      <c r="GG109" s="144"/>
      <c r="GH109" s="144"/>
      <c r="GI109" s="144"/>
      <c r="GJ109" s="144"/>
      <c r="GK109" s="144"/>
      <c r="GL109" s="144"/>
      <c r="GM109" s="144"/>
      <c r="GN109" s="144"/>
      <c r="GO109" s="144"/>
      <c r="GP109" s="144"/>
      <c r="GQ109" s="144"/>
      <c r="GR109" s="144"/>
      <c r="GS109" s="144"/>
      <c r="GT109" s="144"/>
      <c r="GU109" s="144"/>
      <c r="GV109" s="144"/>
      <c r="GW109" s="144"/>
      <c r="GX109" s="144"/>
      <c r="GY109" s="144"/>
      <c r="GZ109" s="144"/>
      <c r="HA109" s="144"/>
      <c r="HB109" s="144"/>
      <c r="HC109" s="144"/>
      <c r="HD109" s="144"/>
      <c r="HE109" s="144"/>
      <c r="HF109" s="144"/>
      <c r="HG109" s="144"/>
      <c r="HH109" s="144"/>
      <c r="HI109" s="144"/>
      <c r="HJ109" s="144"/>
      <c r="HK109" s="144"/>
      <c r="HL109" s="144"/>
      <c r="HM109" s="144"/>
      <c r="HN109" s="144"/>
      <c r="HO109" s="144"/>
      <c r="HP109" s="144"/>
      <c r="HQ109" s="144"/>
      <c r="HR109" s="144"/>
      <c r="HS109" s="144"/>
      <c r="HT109" s="144"/>
      <c r="HU109" s="144"/>
      <c r="HV109" s="144"/>
      <c r="HW109" s="144"/>
      <c r="HX109" s="144"/>
      <c r="HY109" s="144"/>
      <c r="HZ109" s="144"/>
      <c r="IA109" s="144"/>
      <c r="IB109" s="144"/>
      <c r="IC109" s="144"/>
      <c r="ID109" s="144"/>
      <c r="IE109" s="144"/>
      <c r="IF109" s="144"/>
      <c r="IG109" s="144"/>
      <c r="IH109" s="144"/>
      <c r="II109" s="144"/>
      <c r="IJ109" s="144"/>
      <c r="IK109" s="144"/>
      <c r="IL109" s="144"/>
      <c r="IM109" s="144"/>
      <c r="IN109" s="144"/>
      <c r="IO109" s="144"/>
      <c r="IP109" s="144"/>
      <c r="IQ109" s="144"/>
      <c r="IR109" s="144"/>
      <c r="IS109" s="144"/>
      <c r="IT109" s="144"/>
      <c r="IU109" s="144"/>
      <c r="IV109" s="144"/>
      <c r="IW109" s="144"/>
      <c r="IX109" s="144"/>
      <c r="IY109" s="144"/>
      <c r="IZ109" s="144"/>
      <c r="JA109" s="144"/>
      <c r="JB109" s="144"/>
      <c r="JC109" s="144"/>
    </row>
    <row r="110" spans="1:263" s="14" customFormat="1" ht="144" customHeight="1" thickBot="1">
      <c r="A110" s="353" t="str">
        <f>CONCATENATE(B110,"_",C110,IF(D110="EUR","","_USD"))</f>
        <v>RME_SPG510_GCI909294</v>
      </c>
      <c r="B110" s="354" t="str">
        <f>IF($H110="PG Total","*_SPG510",IF($H110="MgmtAdj.","RNS_SPG510",CONCATENATE($H110,"_SPG510")))</f>
        <v>RME_SPG510</v>
      </c>
      <c r="C110" s="354" t="s">
        <v>83</v>
      </c>
      <c r="D110" s="354" t="s">
        <v>20</v>
      </c>
      <c r="E110" s="13"/>
      <c r="F110" s="436"/>
      <c r="G110" s="15"/>
      <c r="H110" s="417" t="s">
        <v>3</v>
      </c>
      <c r="I110" s="400"/>
      <c r="J110" s="53"/>
      <c r="K110" s="53"/>
      <c r="L110" s="74"/>
      <c r="M110" s="2"/>
      <c r="N110" s="75"/>
      <c r="O110" s="2"/>
      <c r="P110" s="75"/>
      <c r="Q110" s="2"/>
      <c r="R110" s="75"/>
      <c r="S110" s="2"/>
      <c r="T110" s="75"/>
      <c r="U110" s="2"/>
      <c r="V110" s="75"/>
      <c r="W110" s="52"/>
      <c r="X110" s="75"/>
      <c r="Y110" s="2"/>
      <c r="Z110" s="75"/>
      <c r="AA110" s="2"/>
      <c r="AB110" s="75"/>
      <c r="AC110" s="2"/>
      <c r="AD110" s="75"/>
      <c r="AE110" s="2"/>
      <c r="AF110" s="75"/>
      <c r="AG110" s="52"/>
      <c r="AH110" s="178"/>
      <c r="AI110" s="2"/>
      <c r="AJ110" s="178"/>
      <c r="AK110" s="2"/>
      <c r="AL110" s="76"/>
      <c r="AM110" s="2"/>
      <c r="AN110" s="76"/>
      <c r="AO110" s="2"/>
      <c r="AP110" s="76"/>
      <c r="AQ110" s="52"/>
      <c r="AR110" s="76"/>
      <c r="AS110" s="2"/>
      <c r="AT110" s="76"/>
      <c r="AU110" s="2"/>
      <c r="AV110" s="76"/>
      <c r="AW110" s="2"/>
      <c r="AX110" s="178"/>
      <c r="AY110" s="2"/>
      <c r="AZ110" s="76"/>
      <c r="BA110" s="52"/>
      <c r="BB110" s="76"/>
      <c r="BC110" s="2"/>
      <c r="BD110" s="76"/>
      <c r="BE110" s="2"/>
      <c r="BF110" s="76"/>
      <c r="BG110" s="2"/>
      <c r="BH110" s="178"/>
      <c r="BI110" s="2"/>
      <c r="BJ110" s="76"/>
      <c r="BK110" s="52"/>
      <c r="BL110" s="141"/>
      <c r="BM110" s="141"/>
      <c r="BN110" s="52"/>
      <c r="BO110" s="324">
        <f t="shared" si="42"/>
        <v>0</v>
      </c>
      <c r="BP110" s="52"/>
      <c r="BQ110" s="105">
        <f>EP110</f>
        <v>0</v>
      </c>
      <c r="BR110" s="105">
        <f>DN110</f>
        <v>0</v>
      </c>
      <c r="BS110" s="52"/>
      <c r="BT110" s="245"/>
      <c r="BU110" s="2"/>
      <c r="BV110" s="141"/>
      <c r="BW110" s="141"/>
      <c r="BX110" s="141"/>
      <c r="BY110" s="52"/>
      <c r="BZ110" s="324">
        <f t="shared" ref="BZ110" si="54">SUM(BV110:BX110)</f>
        <v>0</v>
      </c>
      <c r="CA110" s="52"/>
      <c r="CB110" s="105">
        <f>FA110</f>
        <v>0</v>
      </c>
      <c r="CC110" s="105">
        <f>DT110</f>
        <v>0</v>
      </c>
      <c r="CD110" s="52"/>
      <c r="CE110" s="245"/>
      <c r="CF110" s="2"/>
      <c r="CG110" s="141"/>
      <c r="CH110" s="141"/>
      <c r="CI110" s="141"/>
      <c r="CJ110" s="52"/>
      <c r="CK110" s="324">
        <f t="shared" ref="CK110" si="55">SUM(CG110:CI110)</f>
        <v>0</v>
      </c>
      <c r="CL110" s="52"/>
      <c r="CM110" s="105">
        <f>FL110</f>
        <v>0</v>
      </c>
      <c r="CN110" s="105">
        <f>DZ110</f>
        <v>0</v>
      </c>
      <c r="CO110" s="52"/>
      <c r="CP110" s="245"/>
      <c r="CQ110" s="2"/>
      <c r="CR110" s="141"/>
      <c r="CS110" s="141"/>
      <c r="CT110" s="141"/>
      <c r="CU110" s="52"/>
      <c r="CV110" s="324">
        <f t="shared" ref="CV110" si="56">SUM(CR110:CT110)</f>
        <v>0</v>
      </c>
      <c r="CW110" s="52"/>
      <c r="CX110" s="105">
        <f>FW110</f>
        <v>0</v>
      </c>
      <c r="CY110" s="105">
        <f>EF110</f>
        <v>0</v>
      </c>
      <c r="CZ110" s="57"/>
      <c r="DA110" s="245"/>
      <c r="DB110" s="2"/>
      <c r="DC110" s="324">
        <f>BO110+CV110+CK110+BZ110</f>
        <v>0</v>
      </c>
      <c r="DD110" s="52"/>
      <c r="DE110" s="105">
        <f>GD110</f>
        <v>0</v>
      </c>
      <c r="DF110" s="105">
        <f>EH110</f>
        <v>0</v>
      </c>
      <c r="DG110" s="2"/>
      <c r="DH110" s="245">
        <f>BT110+CE110+CP110+DA110</f>
        <v>0</v>
      </c>
      <c r="DI110" s="52"/>
      <c r="DJ110" s="52"/>
      <c r="DK110" s="228">
        <f>BL110-EM110</f>
        <v>0</v>
      </c>
      <c r="DL110" s="228">
        <f>BM110-EN110</f>
        <v>0</v>
      </c>
      <c r="DM110" s="195"/>
      <c r="DN110" s="229">
        <f>BO110-EP110</f>
        <v>0</v>
      </c>
      <c r="DO110" s="195"/>
      <c r="DP110" s="228">
        <f>BV110-EW110</f>
        <v>0</v>
      </c>
      <c r="DQ110" s="228">
        <f>BW110-EX110</f>
        <v>0</v>
      </c>
      <c r="DR110" s="228">
        <f>BX110-EY110</f>
        <v>0</v>
      </c>
      <c r="DS110" s="195"/>
      <c r="DT110" s="229">
        <f>BZ110-FA110</f>
        <v>0</v>
      </c>
      <c r="DU110" s="195"/>
      <c r="DV110" s="228">
        <f>CG110-FH110</f>
        <v>0</v>
      </c>
      <c r="DW110" s="228">
        <f>CH110-FI110</f>
        <v>0</v>
      </c>
      <c r="DX110" s="228">
        <f>CI110-FJ110</f>
        <v>0</v>
      </c>
      <c r="DY110" s="195"/>
      <c r="DZ110" s="229">
        <f>CK110-FL110</f>
        <v>0</v>
      </c>
      <c r="EA110" s="195"/>
      <c r="EB110" s="228">
        <f>CR110-FS110</f>
        <v>0</v>
      </c>
      <c r="EC110" s="228">
        <f>CS110-FT110</f>
        <v>0</v>
      </c>
      <c r="ED110" s="228">
        <f>CT110-FU110</f>
        <v>0</v>
      </c>
      <c r="EE110" s="195"/>
      <c r="EF110" s="229">
        <f>CV110-FW110</f>
        <v>0</v>
      </c>
      <c r="EG110" s="195"/>
      <c r="EH110" s="229">
        <f>DC110-GD110</f>
        <v>0</v>
      </c>
      <c r="EI110" s="52"/>
      <c r="EJ110" s="52"/>
      <c r="EK110" s="345"/>
      <c r="EL110" s="4"/>
      <c r="EM110" s="171"/>
      <c r="EN110" s="171"/>
      <c r="EO110" s="52"/>
      <c r="EP110" s="147">
        <v>0</v>
      </c>
      <c r="EQ110" s="52"/>
      <c r="ER110" s="116">
        <v>0</v>
      </c>
      <c r="ES110" s="116">
        <v>0</v>
      </c>
      <c r="ET110" s="52"/>
      <c r="EU110" s="75"/>
      <c r="EV110" s="2"/>
      <c r="EW110" s="180"/>
      <c r="EX110" s="180"/>
      <c r="EY110" s="171"/>
      <c r="EZ110" s="52"/>
      <c r="FA110" s="147">
        <v>0</v>
      </c>
      <c r="FB110" s="52"/>
      <c r="FC110" s="116">
        <v>0</v>
      </c>
      <c r="FD110" s="116">
        <v>0</v>
      </c>
      <c r="FE110" s="52"/>
      <c r="FF110" s="75"/>
      <c r="FG110" s="2"/>
      <c r="FH110" s="141"/>
      <c r="FI110" s="141"/>
      <c r="FJ110" s="141"/>
      <c r="FK110" s="52"/>
      <c r="FL110" s="147">
        <v>0</v>
      </c>
      <c r="FM110" s="52"/>
      <c r="FN110" s="116">
        <v>0</v>
      </c>
      <c r="FO110" s="116">
        <v>0</v>
      </c>
      <c r="FP110" s="52"/>
      <c r="FQ110" s="75"/>
      <c r="FR110" s="2"/>
      <c r="FS110" s="141"/>
      <c r="FT110" s="141"/>
      <c r="FU110" s="141"/>
      <c r="FV110" s="52"/>
      <c r="FW110" s="147">
        <v>0</v>
      </c>
      <c r="FX110" s="52"/>
      <c r="FY110" s="116">
        <v>0</v>
      </c>
      <c r="FZ110" s="116">
        <v>0</v>
      </c>
      <c r="GA110" s="57"/>
      <c r="GB110" s="75"/>
      <c r="GC110" s="2"/>
      <c r="GD110" s="147">
        <v>0</v>
      </c>
      <c r="GE110" s="2"/>
      <c r="GF110" s="75">
        <v>0</v>
      </c>
      <c r="GG110" s="144">
        <v>0</v>
      </c>
      <c r="GH110" s="144"/>
      <c r="GI110" s="144"/>
      <c r="GJ110" s="144"/>
      <c r="GK110" s="144"/>
      <c r="GL110" s="144"/>
      <c r="GM110" s="144"/>
      <c r="GN110" s="144"/>
      <c r="GO110" s="144"/>
      <c r="GP110" s="144"/>
      <c r="GQ110" s="144"/>
      <c r="GR110" s="144"/>
      <c r="GS110" s="144"/>
      <c r="GT110" s="144"/>
      <c r="GU110" s="144"/>
      <c r="GV110" s="144"/>
      <c r="GW110" s="144"/>
      <c r="GX110" s="144"/>
      <c r="GY110" s="144"/>
      <c r="GZ110" s="144"/>
      <c r="HA110" s="144"/>
      <c r="HB110" s="144"/>
      <c r="HC110" s="144"/>
      <c r="HD110" s="144"/>
      <c r="HE110" s="144"/>
      <c r="HF110" s="144"/>
      <c r="HG110" s="144"/>
      <c r="HH110" s="144"/>
      <c r="HI110" s="144"/>
      <c r="HJ110" s="144"/>
      <c r="HK110" s="144"/>
      <c r="HL110" s="144"/>
      <c r="HM110" s="144"/>
      <c r="HN110" s="144"/>
      <c r="HO110" s="144"/>
      <c r="HP110" s="144"/>
      <c r="HQ110" s="144"/>
      <c r="HR110" s="144"/>
      <c r="HS110" s="144"/>
      <c r="HT110" s="144"/>
      <c r="HU110" s="144"/>
      <c r="HV110" s="144"/>
      <c r="HW110" s="144"/>
      <c r="HX110" s="144"/>
      <c r="HY110" s="144"/>
      <c r="HZ110" s="144"/>
      <c r="IA110" s="144"/>
      <c r="IB110" s="144"/>
      <c r="IC110" s="144"/>
      <c r="ID110" s="144"/>
      <c r="IE110" s="144"/>
      <c r="IF110" s="144"/>
      <c r="IG110" s="144"/>
      <c r="IH110" s="144"/>
      <c r="II110" s="144"/>
      <c r="IJ110" s="144"/>
      <c r="IK110" s="144"/>
      <c r="IL110" s="144"/>
      <c r="IM110" s="144"/>
      <c r="IN110" s="144"/>
      <c r="IO110" s="144"/>
      <c r="IP110" s="144"/>
      <c r="IQ110" s="144"/>
      <c r="IR110" s="144"/>
      <c r="IS110" s="144"/>
      <c r="IT110" s="144"/>
      <c r="IU110" s="144"/>
      <c r="IV110" s="144"/>
      <c r="IW110" s="144"/>
      <c r="IX110" s="144"/>
      <c r="IY110" s="144"/>
      <c r="IZ110" s="144"/>
      <c r="JA110" s="144"/>
      <c r="JB110" s="144"/>
      <c r="JC110" s="144"/>
    </row>
    <row r="111" spans="1:263" s="14" customFormat="1" ht="5.0999999999999996" customHeight="1">
      <c r="A111" s="353"/>
      <c r="B111" s="354"/>
      <c r="C111" s="354"/>
      <c r="D111" s="363"/>
      <c r="E111" s="13"/>
      <c r="F111" s="436"/>
      <c r="G111" s="15"/>
      <c r="H111" s="418"/>
      <c r="I111" s="293"/>
      <c r="J111" s="53"/>
      <c r="K111" s="53"/>
      <c r="L111" s="15"/>
      <c r="M111" s="2"/>
      <c r="N111" s="15"/>
      <c r="O111" s="2"/>
      <c r="P111" s="15"/>
      <c r="Q111" s="2"/>
      <c r="R111" s="15"/>
      <c r="S111" s="2"/>
      <c r="T111" s="15"/>
      <c r="U111" s="2"/>
      <c r="V111" s="15"/>
      <c r="W111" s="52"/>
      <c r="X111" s="15"/>
      <c r="Y111" s="2"/>
      <c r="Z111" s="15"/>
      <c r="AA111" s="2"/>
      <c r="AB111" s="15"/>
      <c r="AC111" s="2"/>
      <c r="AD111" s="15"/>
      <c r="AE111" s="2"/>
      <c r="AF111" s="15"/>
      <c r="AG111" s="52"/>
      <c r="AH111" s="15"/>
      <c r="AI111" s="2"/>
      <c r="AJ111" s="15"/>
      <c r="AK111" s="2"/>
      <c r="AL111" s="15"/>
      <c r="AM111" s="2"/>
      <c r="AN111" s="15"/>
      <c r="AO111" s="2"/>
      <c r="AP111" s="15"/>
      <c r="AQ111" s="52"/>
      <c r="AR111" s="15"/>
      <c r="AS111" s="2"/>
      <c r="AT111" s="15"/>
      <c r="AU111" s="2"/>
      <c r="AV111" s="15"/>
      <c r="AW111" s="2"/>
      <c r="AX111" s="15"/>
      <c r="AY111" s="2"/>
      <c r="AZ111" s="15"/>
      <c r="BA111" s="52"/>
      <c r="BB111" s="15"/>
      <c r="BC111" s="2"/>
      <c r="BD111" s="15"/>
      <c r="BE111" s="2"/>
      <c r="BF111" s="15"/>
      <c r="BG111" s="2"/>
      <c r="BH111" s="15"/>
      <c r="BI111" s="2"/>
      <c r="BJ111" s="15"/>
      <c r="BK111" s="52"/>
      <c r="BL111" s="142"/>
      <c r="BM111" s="142"/>
      <c r="BN111" s="52"/>
      <c r="BO111" s="119"/>
      <c r="BP111" s="52"/>
      <c r="BQ111" s="15"/>
      <c r="BR111" s="15"/>
      <c r="BS111" s="52"/>
      <c r="BT111" s="24"/>
      <c r="BU111" s="2"/>
      <c r="BV111" s="142"/>
      <c r="BW111" s="142"/>
      <c r="BX111" s="142"/>
      <c r="BY111" s="52"/>
      <c r="BZ111" s="119"/>
      <c r="CA111" s="52"/>
      <c r="CB111" s="15"/>
      <c r="CC111" s="15"/>
      <c r="CD111" s="52"/>
      <c r="CE111" s="24"/>
      <c r="CF111" s="2"/>
      <c r="CG111" s="142"/>
      <c r="CH111" s="142"/>
      <c r="CI111" s="142"/>
      <c r="CJ111" s="52"/>
      <c r="CK111" s="119"/>
      <c r="CL111" s="52"/>
      <c r="CM111" s="15"/>
      <c r="CN111" s="15"/>
      <c r="CO111" s="52"/>
      <c r="CP111" s="24"/>
      <c r="CQ111" s="2"/>
      <c r="CR111" s="142"/>
      <c r="CS111" s="142"/>
      <c r="CT111" s="142"/>
      <c r="CU111" s="52"/>
      <c r="CV111" s="119"/>
      <c r="CW111" s="52"/>
      <c r="CX111" s="15"/>
      <c r="CY111" s="15"/>
      <c r="CZ111" s="57"/>
      <c r="DA111" s="24"/>
      <c r="DB111" s="2"/>
      <c r="DC111" s="119"/>
      <c r="DD111" s="52"/>
      <c r="DE111" s="15"/>
      <c r="DF111" s="15"/>
      <c r="DG111" s="2"/>
      <c r="DH111" s="24"/>
      <c r="DI111" s="52"/>
      <c r="DJ111" s="52"/>
      <c r="DK111" s="115"/>
      <c r="DL111" s="115"/>
      <c r="DM111" s="113"/>
      <c r="DN111" s="121"/>
      <c r="DO111" s="113"/>
      <c r="DP111" s="115"/>
      <c r="DQ111" s="115"/>
      <c r="DR111" s="115"/>
      <c r="DS111" s="113"/>
      <c r="DT111" s="121"/>
      <c r="DU111" s="113"/>
      <c r="DV111" s="115"/>
      <c r="DW111" s="115"/>
      <c r="DX111" s="115"/>
      <c r="DY111" s="113"/>
      <c r="DZ111" s="121"/>
      <c r="EA111" s="113"/>
      <c r="EB111" s="115"/>
      <c r="EC111" s="115"/>
      <c r="ED111" s="115"/>
      <c r="EE111" s="113"/>
      <c r="EF111" s="121"/>
      <c r="EG111" s="113"/>
      <c r="EH111" s="121"/>
      <c r="EI111" s="52"/>
      <c r="EJ111" s="52"/>
      <c r="EK111" s="201"/>
      <c r="EL111" s="15"/>
      <c r="EM111" s="15"/>
      <c r="EN111" s="15"/>
      <c r="EO111" s="52"/>
      <c r="EP111" s="119"/>
      <c r="EQ111" s="52"/>
      <c r="ER111" s="119"/>
      <c r="ES111" s="119"/>
      <c r="ET111" s="52"/>
      <c r="EU111" s="15"/>
      <c r="EV111" s="2"/>
      <c r="EW111" s="15"/>
      <c r="EX111" s="15"/>
      <c r="EY111" s="15"/>
      <c r="EZ111" s="52"/>
      <c r="FA111" s="119"/>
      <c r="FB111" s="52"/>
      <c r="FC111" s="119"/>
      <c r="FD111" s="119"/>
      <c r="FE111" s="52"/>
      <c r="FF111" s="15"/>
      <c r="FG111" s="2"/>
      <c r="FH111" s="142"/>
      <c r="FI111" s="142"/>
      <c r="FJ111" s="142"/>
      <c r="FK111" s="52"/>
      <c r="FL111" s="119"/>
      <c r="FM111" s="52"/>
      <c r="FN111" s="119"/>
      <c r="FO111" s="119"/>
      <c r="FP111" s="52"/>
      <c r="FQ111" s="15"/>
      <c r="FR111" s="2"/>
      <c r="FS111" s="142"/>
      <c r="FT111" s="142"/>
      <c r="FU111" s="142"/>
      <c r="FV111" s="52"/>
      <c r="FW111" s="119"/>
      <c r="FX111" s="52"/>
      <c r="FY111" s="119"/>
      <c r="FZ111" s="119"/>
      <c r="GA111" s="57"/>
      <c r="GB111" s="15"/>
      <c r="GC111" s="2"/>
      <c r="GD111" s="119"/>
      <c r="GE111" s="2"/>
      <c r="GF111" s="15"/>
      <c r="GG111" s="144"/>
      <c r="GH111" s="144"/>
      <c r="GI111" s="144"/>
      <c r="GJ111" s="144"/>
      <c r="GK111" s="144"/>
      <c r="GL111" s="144"/>
      <c r="GM111" s="144"/>
      <c r="GN111" s="144"/>
      <c r="GO111" s="144"/>
      <c r="GP111" s="144"/>
      <c r="GQ111" s="144"/>
      <c r="GR111" s="144"/>
      <c r="GS111" s="144"/>
      <c r="GT111" s="144"/>
      <c r="GU111" s="144"/>
      <c r="GV111" s="144"/>
      <c r="GW111" s="144"/>
      <c r="GX111" s="144"/>
      <c r="GY111" s="144"/>
      <c r="GZ111" s="144"/>
      <c r="HA111" s="144"/>
      <c r="HB111" s="144"/>
      <c r="HC111" s="144"/>
      <c r="HD111" s="144"/>
      <c r="HE111" s="144"/>
      <c r="HF111" s="144"/>
      <c r="HG111" s="144"/>
      <c r="HH111" s="144"/>
      <c r="HI111" s="144"/>
      <c r="HJ111" s="144"/>
      <c r="HK111" s="144"/>
      <c r="HL111" s="144"/>
      <c r="HM111" s="144"/>
      <c r="HN111" s="144"/>
      <c r="HO111" s="144"/>
      <c r="HP111" s="144"/>
      <c r="HQ111" s="144"/>
      <c r="HR111" s="144"/>
      <c r="HS111" s="144"/>
      <c r="HT111" s="144"/>
      <c r="HU111" s="144"/>
      <c r="HV111" s="144"/>
      <c r="HW111" s="144"/>
      <c r="HX111" s="144"/>
      <c r="HY111" s="144"/>
      <c r="HZ111" s="144"/>
      <c r="IA111" s="144"/>
      <c r="IB111" s="144"/>
      <c r="IC111" s="144"/>
      <c r="ID111" s="144"/>
      <c r="IE111" s="144"/>
      <c r="IF111" s="144"/>
      <c r="IG111" s="144"/>
      <c r="IH111" s="144"/>
      <c r="II111" s="144"/>
      <c r="IJ111" s="144"/>
      <c r="IK111" s="144"/>
      <c r="IL111" s="144"/>
      <c r="IM111" s="144"/>
      <c r="IN111" s="144"/>
      <c r="IO111" s="144"/>
      <c r="IP111" s="144"/>
      <c r="IQ111" s="144"/>
      <c r="IR111" s="144"/>
      <c r="IS111" s="144"/>
      <c r="IT111" s="144"/>
      <c r="IU111" s="144"/>
      <c r="IV111" s="144"/>
      <c r="IW111" s="144"/>
      <c r="IX111" s="144"/>
      <c r="IY111" s="144"/>
      <c r="IZ111" s="144"/>
      <c r="JA111" s="144"/>
      <c r="JB111" s="144"/>
      <c r="JC111" s="144"/>
    </row>
    <row r="112" spans="1:263" s="14" customFormat="1" ht="54" hidden="1" customHeight="1" thickBot="1">
      <c r="A112" s="353" t="str">
        <f>CONCATENATE(B112,"_",C112,IF(D112="EUR","","_USD"))</f>
        <v>RAS_SPG510_GCI909294</v>
      </c>
      <c r="B112" s="354" t="str">
        <f>IF($H112="PG Total","*_SPG510",IF($H112="MgmtAdj.","RNS_SPG510",CONCATENATE($H112,"_SPG510")))</f>
        <v>RAS_SPG510</v>
      </c>
      <c r="C112" s="354" t="s">
        <v>83</v>
      </c>
      <c r="D112" s="354" t="s">
        <v>20</v>
      </c>
      <c r="E112" s="13"/>
      <c r="F112" s="436"/>
      <c r="G112" s="15"/>
      <c r="H112" s="417" t="s">
        <v>4</v>
      </c>
      <c r="I112" s="400"/>
      <c r="J112" s="53"/>
      <c r="K112" s="53"/>
      <c r="L112" s="74"/>
      <c r="M112" s="2"/>
      <c r="N112" s="75"/>
      <c r="O112" s="2"/>
      <c r="P112" s="75"/>
      <c r="Q112" s="2"/>
      <c r="R112" s="75"/>
      <c r="S112" s="2"/>
      <c r="T112" s="75"/>
      <c r="U112" s="2"/>
      <c r="V112" s="75"/>
      <c r="W112" s="52"/>
      <c r="X112" s="75"/>
      <c r="Y112" s="2"/>
      <c r="Z112" s="75"/>
      <c r="AA112" s="2"/>
      <c r="AB112" s="75"/>
      <c r="AC112" s="2"/>
      <c r="AD112" s="75"/>
      <c r="AE112" s="2"/>
      <c r="AF112" s="75"/>
      <c r="AG112" s="52"/>
      <c r="AH112" s="178"/>
      <c r="AI112" s="2"/>
      <c r="AJ112" s="178"/>
      <c r="AK112" s="2"/>
      <c r="AL112" s="76"/>
      <c r="AM112" s="2"/>
      <c r="AN112" s="76"/>
      <c r="AO112" s="2"/>
      <c r="AP112" s="76"/>
      <c r="AQ112" s="52"/>
      <c r="AR112" s="76"/>
      <c r="AS112" s="2"/>
      <c r="AT112" s="76"/>
      <c r="AU112" s="2"/>
      <c r="AV112" s="76"/>
      <c r="AW112" s="2"/>
      <c r="AX112" s="178"/>
      <c r="AY112" s="2"/>
      <c r="AZ112" s="76"/>
      <c r="BA112" s="52"/>
      <c r="BB112" s="76"/>
      <c r="BC112" s="2"/>
      <c r="BD112" s="76"/>
      <c r="BE112" s="2"/>
      <c r="BF112" s="76"/>
      <c r="BG112" s="2"/>
      <c r="BH112" s="178"/>
      <c r="BI112" s="2"/>
      <c r="BJ112" s="76"/>
      <c r="BK112" s="52"/>
      <c r="BL112" s="141"/>
      <c r="BM112" s="141"/>
      <c r="BN112" s="52"/>
      <c r="BO112" s="324">
        <f t="shared" si="42"/>
        <v>0</v>
      </c>
      <c r="BP112" s="52"/>
      <c r="BQ112" s="105">
        <f>EP112</f>
        <v>0</v>
      </c>
      <c r="BR112" s="105">
        <f>DN112</f>
        <v>0</v>
      </c>
      <c r="BS112" s="52"/>
      <c r="BT112" s="245">
        <v>11.901036061262248</v>
      </c>
      <c r="BU112" s="2"/>
      <c r="BV112" s="141"/>
      <c r="BW112" s="141"/>
      <c r="BX112" s="141"/>
      <c r="BY112" s="52"/>
      <c r="BZ112" s="324">
        <f t="shared" ref="BZ112" si="57">SUM(BV112:BX112)</f>
        <v>0</v>
      </c>
      <c r="CA112" s="52"/>
      <c r="CB112" s="105">
        <f>FA112</f>
        <v>0</v>
      </c>
      <c r="CC112" s="105">
        <f>DT112</f>
        <v>0</v>
      </c>
      <c r="CD112" s="52"/>
      <c r="CE112" s="245">
        <v>7.2636611711637071</v>
      </c>
      <c r="CF112" s="2"/>
      <c r="CG112" s="141"/>
      <c r="CH112" s="141"/>
      <c r="CI112" s="141"/>
      <c r="CJ112" s="52"/>
      <c r="CK112" s="324">
        <f t="shared" ref="CK112" si="58">SUM(CG112:CI112)</f>
        <v>0</v>
      </c>
      <c r="CL112" s="52"/>
      <c r="CM112" s="105">
        <f>FL112</f>
        <v>0</v>
      </c>
      <c r="CN112" s="105">
        <f>DZ112</f>
        <v>0</v>
      </c>
      <c r="CO112" s="52"/>
      <c r="CP112" s="245">
        <v>12.90866537062651</v>
      </c>
      <c r="CQ112" s="2"/>
      <c r="CR112" s="141"/>
      <c r="CS112" s="141"/>
      <c r="CT112" s="141"/>
      <c r="CU112" s="52"/>
      <c r="CV112" s="324">
        <f t="shared" ref="CV112" si="59">SUM(CR112:CT112)</f>
        <v>0</v>
      </c>
      <c r="CW112" s="52"/>
      <c r="CX112" s="105">
        <f>FW112</f>
        <v>0</v>
      </c>
      <c r="CY112" s="105">
        <f>EF112</f>
        <v>0</v>
      </c>
      <c r="CZ112" s="57"/>
      <c r="DA112" s="245">
        <v>41.594807924639014</v>
      </c>
      <c r="DB112" s="2"/>
      <c r="DC112" s="324">
        <f>BO112+CV112+CK112+BZ112</f>
        <v>0</v>
      </c>
      <c r="DD112" s="52"/>
      <c r="DE112" s="105">
        <f>GD112</f>
        <v>0</v>
      </c>
      <c r="DF112" s="105">
        <f>EH112</f>
        <v>0</v>
      </c>
      <c r="DG112" s="2"/>
      <c r="DH112" s="245">
        <f>BT112+CE112+CP112+DA112</f>
        <v>73.668170527691473</v>
      </c>
      <c r="DI112" s="52"/>
      <c r="DJ112" s="52"/>
      <c r="DK112" s="228">
        <f>BL112-EM112</f>
        <v>0</v>
      </c>
      <c r="DL112" s="228">
        <f>BM112-EN112</f>
        <v>0</v>
      </c>
      <c r="DM112" s="195"/>
      <c r="DN112" s="229">
        <f>BO112-EP112</f>
        <v>0</v>
      </c>
      <c r="DO112" s="195"/>
      <c r="DP112" s="228">
        <f>BV112-EW112</f>
        <v>0</v>
      </c>
      <c r="DQ112" s="228">
        <f>BW112-EX112</f>
        <v>0</v>
      </c>
      <c r="DR112" s="228">
        <f>BX112-EY112</f>
        <v>0</v>
      </c>
      <c r="DS112" s="195"/>
      <c r="DT112" s="229">
        <f>BZ112-FA112</f>
        <v>0</v>
      </c>
      <c r="DU112" s="195"/>
      <c r="DV112" s="228">
        <f>CG112-FH112</f>
        <v>0</v>
      </c>
      <c r="DW112" s="228">
        <f>CH112-FI112</f>
        <v>0</v>
      </c>
      <c r="DX112" s="228">
        <f>CI112-FJ112</f>
        <v>0</v>
      </c>
      <c r="DY112" s="195"/>
      <c r="DZ112" s="229">
        <f>CK112-FL112</f>
        <v>0</v>
      </c>
      <c r="EA112" s="195"/>
      <c r="EB112" s="228">
        <f>CR112-FS112</f>
        <v>0</v>
      </c>
      <c r="EC112" s="228">
        <f>CS112-FT112</f>
        <v>0</v>
      </c>
      <c r="ED112" s="228">
        <f>CT112-FU112</f>
        <v>0</v>
      </c>
      <c r="EE112" s="195"/>
      <c r="EF112" s="229">
        <f>CV112-FW112</f>
        <v>0</v>
      </c>
      <c r="EG112" s="195"/>
      <c r="EH112" s="229">
        <f>DC112-GD112</f>
        <v>0</v>
      </c>
      <c r="EI112" s="52"/>
      <c r="EJ112" s="52"/>
      <c r="EK112" s="291"/>
      <c r="EL112" s="4"/>
      <c r="EM112" s="171"/>
      <c r="EN112" s="171"/>
      <c r="EO112" s="52"/>
      <c r="EP112" s="147">
        <v>0</v>
      </c>
      <c r="EQ112" s="52"/>
      <c r="ER112" s="116">
        <v>0</v>
      </c>
      <c r="ES112" s="116">
        <v>0</v>
      </c>
      <c r="ET112" s="52"/>
      <c r="EU112" s="75">
        <v>11.901036061262248</v>
      </c>
      <c r="EV112" s="2"/>
      <c r="EW112" s="180"/>
      <c r="EX112" s="180"/>
      <c r="EY112" s="180"/>
      <c r="EZ112" s="52"/>
      <c r="FA112" s="147">
        <v>0</v>
      </c>
      <c r="FB112" s="52"/>
      <c r="FC112" s="116">
        <v>0</v>
      </c>
      <c r="FD112" s="116">
        <v>0</v>
      </c>
      <c r="FE112" s="52"/>
      <c r="FF112" s="75">
        <v>7.2636611711637071</v>
      </c>
      <c r="FG112" s="2"/>
      <c r="FH112" s="141"/>
      <c r="FI112" s="141"/>
      <c r="FJ112" s="141"/>
      <c r="FK112" s="52"/>
      <c r="FL112" s="147">
        <v>0</v>
      </c>
      <c r="FM112" s="52"/>
      <c r="FN112" s="116">
        <v>0</v>
      </c>
      <c r="FO112" s="116">
        <v>0</v>
      </c>
      <c r="FP112" s="52"/>
      <c r="FQ112" s="75">
        <v>12.90866537062651</v>
      </c>
      <c r="FR112" s="2"/>
      <c r="FS112" s="141"/>
      <c r="FT112" s="141"/>
      <c r="FU112" s="141"/>
      <c r="FV112" s="52"/>
      <c r="FW112" s="147">
        <v>0</v>
      </c>
      <c r="FX112" s="52"/>
      <c r="FY112" s="116">
        <v>0</v>
      </c>
      <c r="FZ112" s="116">
        <v>0</v>
      </c>
      <c r="GA112" s="57"/>
      <c r="GB112" s="75">
        <v>41.594807924639014</v>
      </c>
      <c r="GC112" s="2"/>
      <c r="GD112" s="147">
        <v>0</v>
      </c>
      <c r="GE112" s="2"/>
      <c r="GF112" s="75">
        <v>0</v>
      </c>
      <c r="GG112" s="144">
        <v>0</v>
      </c>
      <c r="GH112" s="144"/>
      <c r="GI112" s="144">
        <v>73.668170527691473</v>
      </c>
      <c r="GJ112" s="144"/>
      <c r="GK112" s="144"/>
      <c r="GL112" s="144"/>
      <c r="GM112" s="144"/>
      <c r="GN112" s="144"/>
      <c r="GO112" s="144"/>
      <c r="GP112" s="144"/>
      <c r="GQ112" s="144"/>
      <c r="GR112" s="144"/>
      <c r="GS112" s="144"/>
      <c r="GT112" s="144"/>
      <c r="GU112" s="144"/>
      <c r="GV112" s="144"/>
      <c r="GW112" s="144"/>
      <c r="GX112" s="144"/>
      <c r="GY112" s="144"/>
      <c r="GZ112" s="144"/>
      <c r="HA112" s="144"/>
      <c r="HB112" s="144"/>
      <c r="HC112" s="144"/>
      <c r="HD112" s="144"/>
      <c r="HE112" s="144"/>
      <c r="HF112" s="144"/>
      <c r="HG112" s="144"/>
      <c r="HH112" s="144"/>
      <c r="HI112" s="144"/>
      <c r="HJ112" s="144"/>
      <c r="HK112" s="144"/>
      <c r="HL112" s="144"/>
      <c r="HM112" s="144"/>
      <c r="HN112" s="144"/>
      <c r="HO112" s="144"/>
      <c r="HP112" s="144"/>
      <c r="HQ112" s="144"/>
      <c r="HR112" s="144"/>
      <c r="HS112" s="144"/>
      <c r="HT112" s="144"/>
      <c r="HU112" s="144"/>
      <c r="HV112" s="144"/>
      <c r="HW112" s="144"/>
      <c r="HX112" s="144"/>
      <c r="HY112" s="144"/>
      <c r="HZ112" s="144"/>
      <c r="IA112" s="144"/>
      <c r="IB112" s="144"/>
      <c r="IC112" s="144"/>
      <c r="ID112" s="144"/>
      <c r="IE112" s="144"/>
      <c r="IF112" s="144"/>
      <c r="IG112" s="144"/>
      <c r="IH112" s="144"/>
      <c r="II112" s="144"/>
      <c r="IJ112" s="144"/>
      <c r="IK112" s="144"/>
      <c r="IL112" s="144"/>
      <c r="IM112" s="144"/>
      <c r="IN112" s="144"/>
      <c r="IO112" s="144"/>
      <c r="IP112" s="144"/>
      <c r="IQ112" s="144"/>
      <c r="IR112" s="144"/>
      <c r="IS112" s="144"/>
      <c r="IT112" s="144"/>
      <c r="IU112" s="144"/>
      <c r="IV112" s="144"/>
      <c r="IW112" s="144"/>
      <c r="IX112" s="144"/>
      <c r="IY112" s="144"/>
      <c r="IZ112" s="144"/>
      <c r="JA112" s="144"/>
      <c r="JB112" s="144"/>
      <c r="JC112" s="144"/>
    </row>
    <row r="113" spans="1:263" s="14" customFormat="1" ht="5.0999999999999996" hidden="1" customHeight="1" thickBot="1">
      <c r="A113" s="353"/>
      <c r="B113" s="354"/>
      <c r="C113" s="354"/>
      <c r="D113" s="363"/>
      <c r="E113" s="13"/>
      <c r="F113" s="436"/>
      <c r="G113" s="15"/>
      <c r="H113" s="418"/>
      <c r="I113" s="293"/>
      <c r="J113" s="53"/>
      <c r="K113" s="53"/>
      <c r="L113" s="15"/>
      <c r="M113" s="2"/>
      <c r="N113" s="15"/>
      <c r="O113" s="2"/>
      <c r="P113" s="15"/>
      <c r="Q113" s="2"/>
      <c r="R113" s="15"/>
      <c r="S113" s="2"/>
      <c r="T113" s="15"/>
      <c r="U113" s="2"/>
      <c r="V113" s="15"/>
      <c r="W113" s="52"/>
      <c r="X113" s="15"/>
      <c r="Y113" s="2"/>
      <c r="Z113" s="15"/>
      <c r="AA113" s="2"/>
      <c r="AB113" s="15"/>
      <c r="AC113" s="2"/>
      <c r="AD113" s="15"/>
      <c r="AE113" s="2"/>
      <c r="AF113" s="15"/>
      <c r="AG113" s="52"/>
      <c r="AH113" s="15"/>
      <c r="AI113" s="2"/>
      <c r="AJ113" s="15"/>
      <c r="AK113" s="2"/>
      <c r="AL113" s="15"/>
      <c r="AM113" s="2"/>
      <c r="AN113" s="15"/>
      <c r="AO113" s="2"/>
      <c r="AP113" s="15"/>
      <c r="AQ113" s="52"/>
      <c r="AR113" s="15"/>
      <c r="AS113" s="2"/>
      <c r="AT113" s="15"/>
      <c r="AU113" s="2"/>
      <c r="AV113" s="15"/>
      <c r="AW113" s="2"/>
      <c r="AX113" s="15"/>
      <c r="AY113" s="2"/>
      <c r="AZ113" s="15"/>
      <c r="BA113" s="52"/>
      <c r="BB113" s="15"/>
      <c r="BC113" s="2"/>
      <c r="BD113" s="15"/>
      <c r="BE113" s="2"/>
      <c r="BF113" s="15"/>
      <c r="BG113" s="2"/>
      <c r="BH113" s="15"/>
      <c r="BI113" s="2"/>
      <c r="BJ113" s="15"/>
      <c r="BK113" s="52"/>
      <c r="BL113" s="142"/>
      <c r="BM113" s="142"/>
      <c r="BN113" s="52"/>
      <c r="BO113" s="119"/>
      <c r="BP113" s="52"/>
      <c r="BQ113" s="15"/>
      <c r="BR113" s="15"/>
      <c r="BS113" s="52"/>
      <c r="BT113" s="24"/>
      <c r="BU113" s="2"/>
      <c r="BV113" s="142"/>
      <c r="BW113" s="142"/>
      <c r="BX113" s="142"/>
      <c r="BY113" s="52"/>
      <c r="BZ113" s="119"/>
      <c r="CA113" s="52"/>
      <c r="CB113" s="15"/>
      <c r="CC113" s="15"/>
      <c r="CD113" s="52"/>
      <c r="CE113" s="24"/>
      <c r="CF113" s="2"/>
      <c r="CG113" s="142"/>
      <c r="CH113" s="142"/>
      <c r="CI113" s="142"/>
      <c r="CJ113" s="52"/>
      <c r="CK113" s="119"/>
      <c r="CL113" s="52"/>
      <c r="CM113" s="15"/>
      <c r="CN113" s="15"/>
      <c r="CO113" s="52"/>
      <c r="CP113" s="24"/>
      <c r="CQ113" s="2"/>
      <c r="CR113" s="142"/>
      <c r="CS113" s="142"/>
      <c r="CT113" s="142"/>
      <c r="CU113" s="52"/>
      <c r="CV113" s="119"/>
      <c r="CW113" s="52"/>
      <c r="CX113" s="15"/>
      <c r="CY113" s="15"/>
      <c r="CZ113" s="57"/>
      <c r="DA113" s="24"/>
      <c r="DB113" s="2"/>
      <c r="DC113" s="119"/>
      <c r="DD113" s="52"/>
      <c r="DE113" s="15"/>
      <c r="DF113" s="15"/>
      <c r="DG113" s="2"/>
      <c r="DH113" s="24"/>
      <c r="DI113" s="52"/>
      <c r="DJ113" s="136"/>
      <c r="DK113" s="136"/>
      <c r="DL113" s="136"/>
      <c r="DM113" s="136"/>
      <c r="DN113" s="136"/>
      <c r="DO113" s="136"/>
      <c r="DP113" s="136"/>
      <c r="DQ113" s="136"/>
      <c r="DR113" s="136"/>
      <c r="DS113" s="136"/>
      <c r="DT113" s="136"/>
      <c r="DU113" s="136"/>
      <c r="DV113" s="136"/>
      <c r="DW113" s="136"/>
      <c r="DX113" s="136"/>
      <c r="DY113" s="136"/>
      <c r="DZ113" s="136"/>
      <c r="EA113" s="136"/>
      <c r="EB113" s="136"/>
      <c r="EC113" s="136"/>
      <c r="ED113" s="136"/>
      <c r="EE113" s="136"/>
      <c r="EF113" s="136"/>
      <c r="EG113" s="136"/>
      <c r="EH113" s="136"/>
      <c r="EI113" s="52"/>
      <c r="EJ113" s="52"/>
      <c r="EK113" s="201"/>
      <c r="EL113" s="15"/>
      <c r="EM113" s="15"/>
      <c r="EN113" s="15"/>
      <c r="EO113" s="52"/>
      <c r="EP113" s="119"/>
      <c r="EQ113" s="52"/>
      <c r="ER113" s="119"/>
      <c r="ES113" s="119"/>
      <c r="ET113" s="52"/>
      <c r="EU113" s="15"/>
      <c r="EV113" s="2"/>
      <c r="EW113" s="15"/>
      <c r="EX113" s="15"/>
      <c r="EY113" s="15"/>
      <c r="EZ113" s="52"/>
      <c r="FA113" s="119"/>
      <c r="FB113" s="52"/>
      <c r="FC113" s="119"/>
      <c r="FD113" s="119"/>
      <c r="FE113" s="52"/>
      <c r="FF113" s="15"/>
      <c r="FG113" s="2"/>
      <c r="FH113" s="142"/>
      <c r="FI113" s="142"/>
      <c r="FJ113" s="142"/>
      <c r="FK113" s="52"/>
      <c r="FL113" s="119"/>
      <c r="FM113" s="52"/>
      <c r="FN113" s="119"/>
      <c r="FO113" s="119"/>
      <c r="FP113" s="52"/>
      <c r="FQ113" s="15"/>
      <c r="FR113" s="2"/>
      <c r="FS113" s="142"/>
      <c r="FT113" s="142"/>
      <c r="FU113" s="142"/>
      <c r="FV113" s="52"/>
      <c r="FW113" s="119"/>
      <c r="FX113" s="52"/>
      <c r="FY113" s="119"/>
      <c r="FZ113" s="119"/>
      <c r="GA113" s="57"/>
      <c r="GB113" s="15"/>
      <c r="GC113" s="2"/>
      <c r="GD113" s="119"/>
      <c r="GE113" s="2"/>
      <c r="GF113" s="15"/>
      <c r="GG113" s="144"/>
      <c r="GH113" s="144"/>
      <c r="GI113" s="144"/>
      <c r="GJ113" s="144"/>
      <c r="GK113" s="144"/>
      <c r="GL113" s="144"/>
      <c r="GM113" s="144"/>
      <c r="GN113" s="144"/>
      <c r="GO113" s="144"/>
      <c r="GP113" s="144"/>
      <c r="GQ113" s="144"/>
      <c r="GR113" s="144"/>
      <c r="GS113" s="144"/>
      <c r="GT113" s="144"/>
      <c r="GU113" s="144"/>
      <c r="GV113" s="144"/>
      <c r="GW113" s="144"/>
      <c r="GX113" s="144"/>
      <c r="GY113" s="144"/>
      <c r="GZ113" s="144"/>
      <c r="HA113" s="144"/>
      <c r="HB113" s="144"/>
      <c r="HC113" s="144"/>
      <c r="HD113" s="144"/>
      <c r="HE113" s="144"/>
      <c r="HF113" s="144"/>
      <c r="HG113" s="144"/>
      <c r="HH113" s="144"/>
      <c r="HI113" s="144"/>
      <c r="HJ113" s="144"/>
      <c r="HK113" s="144"/>
      <c r="HL113" s="144"/>
      <c r="HM113" s="144"/>
      <c r="HN113" s="144"/>
      <c r="HO113" s="144"/>
      <c r="HP113" s="144"/>
      <c r="HQ113" s="144"/>
      <c r="HR113" s="144"/>
      <c r="HS113" s="144"/>
      <c r="HT113" s="144"/>
      <c r="HU113" s="144"/>
      <c r="HV113" s="144"/>
      <c r="HW113" s="144"/>
      <c r="HX113" s="144"/>
      <c r="HY113" s="144"/>
      <c r="HZ113" s="144"/>
      <c r="IA113" s="144"/>
      <c r="IB113" s="144"/>
      <c r="IC113" s="144"/>
      <c r="ID113" s="144"/>
      <c r="IE113" s="144"/>
      <c r="IF113" s="144"/>
      <c r="IG113" s="144"/>
      <c r="IH113" s="144"/>
      <c r="II113" s="144"/>
      <c r="IJ113" s="144"/>
      <c r="IK113" s="144"/>
      <c r="IL113" s="144"/>
      <c r="IM113" s="144"/>
      <c r="IN113" s="144"/>
      <c r="IO113" s="144"/>
      <c r="IP113" s="144"/>
      <c r="IQ113" s="144"/>
      <c r="IR113" s="144"/>
      <c r="IS113" s="144"/>
      <c r="IT113" s="144"/>
      <c r="IU113" s="144"/>
      <c r="IV113" s="144"/>
      <c r="IW113" s="144"/>
      <c r="IX113" s="144"/>
      <c r="IY113" s="144"/>
      <c r="IZ113" s="144"/>
      <c r="JA113" s="144"/>
      <c r="JB113" s="144"/>
      <c r="JC113" s="144"/>
    </row>
    <row r="114" spans="1:263" s="14" customFormat="1" ht="54" hidden="1" customHeight="1" thickBot="1">
      <c r="A114" s="353" t="str">
        <f>CONCATENATE(B114,"_",C114,IF(D114="EUR","","_USD"))</f>
        <v>RSP_SPG510_GCI909294</v>
      </c>
      <c r="B114" s="354" t="str">
        <f>IF($H114="PG Total","*_SPG510",IF($H114="MgmtAdj.","RNS_SPG510",CONCATENATE($H114,"_SPG510")))</f>
        <v>RSP_SPG510</v>
      </c>
      <c r="C114" s="354" t="s">
        <v>83</v>
      </c>
      <c r="D114" s="354" t="s">
        <v>20</v>
      </c>
      <c r="E114" s="13"/>
      <c r="F114" s="436"/>
      <c r="G114" s="15"/>
      <c r="H114" s="417" t="s">
        <v>29</v>
      </c>
      <c r="I114" s="400"/>
      <c r="J114" s="53"/>
      <c r="K114" s="53"/>
      <c r="L114" s="74"/>
      <c r="M114" s="2"/>
      <c r="N114" s="75"/>
      <c r="O114" s="2"/>
      <c r="P114" s="75"/>
      <c r="Q114" s="2"/>
      <c r="R114" s="75"/>
      <c r="S114" s="2"/>
      <c r="T114" s="75"/>
      <c r="U114" s="2"/>
      <c r="V114" s="75"/>
      <c r="W114" s="52"/>
      <c r="X114" s="75"/>
      <c r="Y114" s="2"/>
      <c r="Z114" s="75"/>
      <c r="AA114" s="2"/>
      <c r="AB114" s="75"/>
      <c r="AC114" s="2"/>
      <c r="AD114" s="75"/>
      <c r="AE114" s="2"/>
      <c r="AF114" s="75"/>
      <c r="AG114" s="52"/>
      <c r="AH114" s="178"/>
      <c r="AI114" s="2"/>
      <c r="AJ114" s="178"/>
      <c r="AK114" s="2"/>
      <c r="AL114" s="178"/>
      <c r="AM114" s="2"/>
      <c r="AN114" s="178"/>
      <c r="AO114" s="2"/>
      <c r="AP114" s="178"/>
      <c r="AQ114" s="52"/>
      <c r="AR114" s="178"/>
      <c r="AS114" s="2"/>
      <c r="AT114" s="178"/>
      <c r="AU114" s="2"/>
      <c r="AV114" s="178"/>
      <c r="AW114" s="2"/>
      <c r="AX114" s="178"/>
      <c r="AY114" s="2"/>
      <c r="AZ114" s="178"/>
      <c r="BA114" s="52"/>
      <c r="BB114" s="178"/>
      <c r="BC114" s="2"/>
      <c r="BD114" s="178"/>
      <c r="BE114" s="2"/>
      <c r="BF114" s="178"/>
      <c r="BG114" s="2"/>
      <c r="BH114" s="178"/>
      <c r="BI114" s="2"/>
      <c r="BJ114" s="178"/>
      <c r="BK114" s="52"/>
      <c r="BL114" s="141"/>
      <c r="BM114" s="141"/>
      <c r="BN114" s="52"/>
      <c r="BO114" s="324">
        <f t="shared" si="42"/>
        <v>0</v>
      </c>
      <c r="BP114" s="52"/>
      <c r="BQ114" s="105">
        <f>EP114</f>
        <v>0</v>
      </c>
      <c r="BR114" s="105">
        <f>DN114</f>
        <v>0</v>
      </c>
      <c r="BS114" s="52"/>
      <c r="BT114" s="245">
        <v>14.089461267774951</v>
      </c>
      <c r="BU114" s="2"/>
      <c r="BV114" s="141"/>
      <c r="BW114" s="141"/>
      <c r="BX114" s="141"/>
      <c r="BY114" s="52"/>
      <c r="BZ114" s="324">
        <f t="shared" ref="BZ114" si="60">SUM(BV114:BX114)</f>
        <v>0</v>
      </c>
      <c r="CA114" s="52"/>
      <c r="CB114" s="105">
        <f>FA114</f>
        <v>0</v>
      </c>
      <c r="CC114" s="105">
        <f>DT114</f>
        <v>0</v>
      </c>
      <c r="CD114" s="52"/>
      <c r="CE114" s="245">
        <v>14.17196782784878</v>
      </c>
      <c r="CF114" s="2"/>
      <c r="CG114" s="141"/>
      <c r="CH114" s="141"/>
      <c r="CI114" s="141"/>
      <c r="CJ114" s="52"/>
      <c r="CK114" s="324">
        <f t="shared" ref="CK114" si="61">SUM(CG114:CI114)</f>
        <v>0</v>
      </c>
      <c r="CL114" s="52"/>
      <c r="CM114" s="105">
        <f>FL114</f>
        <v>0</v>
      </c>
      <c r="CN114" s="105">
        <f>DZ114</f>
        <v>0</v>
      </c>
      <c r="CO114" s="52"/>
      <c r="CP114" s="245">
        <v>11.755961113531775</v>
      </c>
      <c r="CQ114" s="2"/>
      <c r="CR114" s="141"/>
      <c r="CS114" s="141"/>
      <c r="CT114" s="141"/>
      <c r="CU114" s="52"/>
      <c r="CV114" s="324">
        <f t="shared" ref="CV114" si="62">SUM(CR114:CT114)</f>
        <v>0</v>
      </c>
      <c r="CW114" s="52"/>
      <c r="CX114" s="105">
        <f>FW114</f>
        <v>0</v>
      </c>
      <c r="CY114" s="105">
        <f>EF114</f>
        <v>0</v>
      </c>
      <c r="CZ114" s="57"/>
      <c r="DA114" s="245">
        <v>18.650824623124279</v>
      </c>
      <c r="DB114" s="2"/>
      <c r="DC114" s="324">
        <f>BO114+CV114+CK114+BZ114</f>
        <v>0</v>
      </c>
      <c r="DD114" s="52"/>
      <c r="DE114" s="105">
        <f>GD114</f>
        <v>0</v>
      </c>
      <c r="DF114" s="105">
        <f>EH114</f>
        <v>0</v>
      </c>
      <c r="DG114" s="2"/>
      <c r="DH114" s="245">
        <f>BT114+CE114+CP114+DA114</f>
        <v>58.668214832279787</v>
      </c>
      <c r="DI114" s="52"/>
      <c r="DJ114" s="52"/>
      <c r="DK114" s="228">
        <f>BL114-EM114</f>
        <v>0</v>
      </c>
      <c r="DL114" s="228">
        <f>BM114-EN114</f>
        <v>0</v>
      </c>
      <c r="DM114" s="195"/>
      <c r="DN114" s="229">
        <f>BO114-EP114</f>
        <v>0</v>
      </c>
      <c r="DO114" s="195"/>
      <c r="DP114" s="228">
        <f>BV114-EW114</f>
        <v>0</v>
      </c>
      <c r="DQ114" s="228">
        <f>BW114-EX114</f>
        <v>0</v>
      </c>
      <c r="DR114" s="228">
        <f>BX114-EY114</f>
        <v>0</v>
      </c>
      <c r="DS114" s="195"/>
      <c r="DT114" s="229">
        <f>BZ114-FA114</f>
        <v>0</v>
      </c>
      <c r="DU114" s="195"/>
      <c r="DV114" s="228">
        <f>CG114-FH114</f>
        <v>0</v>
      </c>
      <c r="DW114" s="228">
        <f>CH114-FI114</f>
        <v>0</v>
      </c>
      <c r="DX114" s="228">
        <f>CI114-FJ114</f>
        <v>0</v>
      </c>
      <c r="DY114" s="195"/>
      <c r="DZ114" s="229">
        <f>CK114-FL114</f>
        <v>0</v>
      </c>
      <c r="EA114" s="195"/>
      <c r="EB114" s="228">
        <f>CR114-FS114</f>
        <v>0</v>
      </c>
      <c r="EC114" s="228">
        <f>CS114-FT114</f>
        <v>0</v>
      </c>
      <c r="ED114" s="228">
        <f>CT114-FU114</f>
        <v>0</v>
      </c>
      <c r="EE114" s="195"/>
      <c r="EF114" s="229">
        <f>CV114-FW114</f>
        <v>0</v>
      </c>
      <c r="EG114" s="195"/>
      <c r="EH114" s="229">
        <f>DC114-GD114</f>
        <v>0</v>
      </c>
      <c r="EI114" s="52"/>
      <c r="EJ114" s="52"/>
      <c r="EK114" s="291"/>
      <c r="EL114" s="4"/>
      <c r="EM114" s="171"/>
      <c r="EN114" s="171"/>
      <c r="EO114" s="52"/>
      <c r="EP114" s="147">
        <v>0</v>
      </c>
      <c r="EQ114" s="52"/>
      <c r="ER114" s="116">
        <v>0</v>
      </c>
      <c r="ES114" s="116">
        <v>0</v>
      </c>
      <c r="ET114" s="52"/>
      <c r="EU114" s="75">
        <v>14.089461267774951</v>
      </c>
      <c r="EV114" s="2"/>
      <c r="EW114" s="180"/>
      <c r="EX114" s="180"/>
      <c r="EY114" s="180"/>
      <c r="EZ114" s="52"/>
      <c r="FA114" s="147">
        <v>0</v>
      </c>
      <c r="FB114" s="52"/>
      <c r="FC114" s="116">
        <v>0</v>
      </c>
      <c r="FD114" s="116">
        <v>0</v>
      </c>
      <c r="FE114" s="52"/>
      <c r="FF114" s="75">
        <v>14.17196782784878</v>
      </c>
      <c r="FG114" s="2"/>
      <c r="FH114" s="141"/>
      <c r="FI114" s="141"/>
      <c r="FJ114" s="141"/>
      <c r="FK114" s="52"/>
      <c r="FL114" s="147">
        <v>0</v>
      </c>
      <c r="FM114" s="52"/>
      <c r="FN114" s="116">
        <v>0</v>
      </c>
      <c r="FO114" s="116">
        <v>0</v>
      </c>
      <c r="FP114" s="52"/>
      <c r="FQ114" s="75">
        <v>11.755961113531775</v>
      </c>
      <c r="FR114" s="2"/>
      <c r="FS114" s="141"/>
      <c r="FT114" s="141"/>
      <c r="FU114" s="141"/>
      <c r="FV114" s="52"/>
      <c r="FW114" s="147">
        <v>0</v>
      </c>
      <c r="FX114" s="52"/>
      <c r="FY114" s="116">
        <v>0</v>
      </c>
      <c r="FZ114" s="116">
        <v>0</v>
      </c>
      <c r="GA114" s="57"/>
      <c r="GB114" s="75">
        <v>18.650824623124279</v>
      </c>
      <c r="GC114" s="2"/>
      <c r="GD114" s="147">
        <v>0</v>
      </c>
      <c r="GE114" s="2"/>
      <c r="GF114" s="75">
        <v>0</v>
      </c>
      <c r="GG114" s="144">
        <v>0</v>
      </c>
      <c r="GH114" s="144"/>
      <c r="GI114" s="144">
        <v>58.668214832279787</v>
      </c>
      <c r="GJ114" s="144"/>
      <c r="GK114" s="144"/>
      <c r="GL114" s="144"/>
      <c r="GM114" s="144"/>
      <c r="GN114" s="144"/>
      <c r="GO114" s="144"/>
      <c r="GP114" s="144"/>
      <c r="GQ114" s="144"/>
      <c r="GR114" s="144"/>
      <c r="GS114" s="144"/>
      <c r="GT114" s="144"/>
      <c r="GU114" s="144"/>
      <c r="GV114" s="144"/>
      <c r="GW114" s="144"/>
      <c r="GX114" s="144"/>
      <c r="GY114" s="144"/>
      <c r="GZ114" s="144"/>
      <c r="HA114" s="144"/>
      <c r="HB114" s="144"/>
      <c r="HC114" s="144"/>
      <c r="HD114" s="144"/>
      <c r="HE114" s="144"/>
      <c r="HF114" s="144"/>
      <c r="HG114" s="144"/>
      <c r="HH114" s="144"/>
      <c r="HI114" s="144"/>
      <c r="HJ114" s="144"/>
      <c r="HK114" s="144"/>
      <c r="HL114" s="144"/>
      <c r="HM114" s="144"/>
      <c r="HN114" s="144"/>
      <c r="HO114" s="144"/>
      <c r="HP114" s="144"/>
      <c r="HQ114" s="144"/>
      <c r="HR114" s="144"/>
      <c r="HS114" s="144"/>
      <c r="HT114" s="144"/>
      <c r="HU114" s="144"/>
      <c r="HV114" s="144"/>
      <c r="HW114" s="144"/>
      <c r="HX114" s="144"/>
      <c r="HY114" s="144"/>
      <c r="HZ114" s="144"/>
      <c r="IA114" s="144"/>
      <c r="IB114" s="144"/>
      <c r="IC114" s="144"/>
      <c r="ID114" s="144"/>
      <c r="IE114" s="144"/>
      <c r="IF114" s="144"/>
      <c r="IG114" s="144"/>
      <c r="IH114" s="144"/>
      <c r="II114" s="144"/>
      <c r="IJ114" s="144"/>
      <c r="IK114" s="144"/>
      <c r="IL114" s="144"/>
      <c r="IM114" s="144"/>
      <c r="IN114" s="144"/>
      <c r="IO114" s="144"/>
      <c r="IP114" s="144"/>
      <c r="IQ114" s="144"/>
      <c r="IR114" s="144"/>
      <c r="IS114" s="144"/>
      <c r="IT114" s="144"/>
      <c r="IU114" s="144"/>
      <c r="IV114" s="144"/>
      <c r="IW114" s="144"/>
      <c r="IX114" s="144"/>
      <c r="IY114" s="144"/>
      <c r="IZ114" s="144"/>
      <c r="JA114" s="144"/>
      <c r="JB114" s="144"/>
      <c r="JC114" s="144"/>
    </row>
    <row r="115" spans="1:263" s="14" customFormat="1" ht="9.9499999999999993" hidden="1" customHeight="1" thickBot="1">
      <c r="A115" s="353"/>
      <c r="B115" s="354"/>
      <c r="C115" s="354"/>
      <c r="D115" s="363"/>
      <c r="E115" s="13"/>
      <c r="F115" s="436"/>
      <c r="G115" s="15"/>
      <c r="H115" s="192"/>
      <c r="I115" s="293"/>
      <c r="J115" s="53"/>
      <c r="K115" s="53"/>
      <c r="L115" s="15"/>
      <c r="M115" s="2"/>
      <c r="N115" s="15"/>
      <c r="O115" s="2"/>
      <c r="P115" s="15"/>
      <c r="Q115" s="2"/>
      <c r="R115" s="15"/>
      <c r="S115" s="2"/>
      <c r="T115" s="15"/>
      <c r="U115" s="2"/>
      <c r="V115" s="15"/>
      <c r="W115" s="52"/>
      <c r="X115" s="15"/>
      <c r="Y115" s="2"/>
      <c r="Z115" s="15"/>
      <c r="AA115" s="2"/>
      <c r="AB115" s="15"/>
      <c r="AC115" s="2"/>
      <c r="AD115" s="15"/>
      <c r="AE115" s="2"/>
      <c r="AF115" s="15"/>
      <c r="AG115" s="52"/>
      <c r="AH115" s="15"/>
      <c r="AI115" s="2"/>
      <c r="AJ115" s="15"/>
      <c r="AK115" s="2"/>
      <c r="AL115" s="15"/>
      <c r="AM115" s="2"/>
      <c r="AN115" s="15"/>
      <c r="AO115" s="2"/>
      <c r="AP115" s="15"/>
      <c r="AQ115" s="52"/>
      <c r="AR115" s="15"/>
      <c r="AS115" s="2"/>
      <c r="AT115" s="15"/>
      <c r="AU115" s="2"/>
      <c r="AV115" s="15"/>
      <c r="AW115" s="2"/>
      <c r="AX115" s="15"/>
      <c r="AY115" s="2"/>
      <c r="AZ115" s="15"/>
      <c r="BA115" s="52"/>
      <c r="BB115" s="15"/>
      <c r="BC115" s="2"/>
      <c r="BD115" s="15"/>
      <c r="BE115" s="2"/>
      <c r="BF115" s="15"/>
      <c r="BG115" s="2"/>
      <c r="BH115" s="15"/>
      <c r="BI115" s="2"/>
      <c r="BJ115" s="15"/>
      <c r="BK115" s="52"/>
      <c r="BL115" s="15"/>
      <c r="BM115" s="15"/>
      <c r="BN115" s="52"/>
      <c r="BO115" s="119"/>
      <c r="BP115" s="52"/>
      <c r="BQ115" s="87"/>
      <c r="BR115" s="87"/>
      <c r="BS115" s="52"/>
      <c r="BT115" s="24"/>
      <c r="BU115" s="2"/>
      <c r="BV115" s="15"/>
      <c r="BW115" s="15"/>
      <c r="BX115" s="15"/>
      <c r="BY115" s="52"/>
      <c r="BZ115" s="119"/>
      <c r="CA115" s="52"/>
      <c r="CB115" s="87"/>
      <c r="CC115" s="87"/>
      <c r="CD115" s="52"/>
      <c r="CE115" s="24"/>
      <c r="CF115" s="2"/>
      <c r="CG115" s="15"/>
      <c r="CH115" s="15"/>
      <c r="CI115" s="15"/>
      <c r="CJ115" s="52"/>
      <c r="CK115" s="119"/>
      <c r="CL115" s="52"/>
      <c r="CM115" s="87"/>
      <c r="CN115" s="87"/>
      <c r="CO115" s="52"/>
      <c r="CP115" s="24"/>
      <c r="CQ115" s="2"/>
      <c r="CR115" s="15"/>
      <c r="CS115" s="15"/>
      <c r="CT115" s="15"/>
      <c r="CU115" s="52"/>
      <c r="CV115" s="119"/>
      <c r="CW115" s="52"/>
      <c r="CX115" s="87"/>
      <c r="CY115" s="87"/>
      <c r="CZ115" s="57"/>
      <c r="DA115" s="24"/>
      <c r="DB115" s="2"/>
      <c r="DC115" s="119"/>
      <c r="DD115" s="52"/>
      <c r="DE115" s="87"/>
      <c r="DF115" s="87"/>
      <c r="DG115" s="2"/>
      <c r="DH115" s="24"/>
      <c r="DI115" s="52"/>
      <c r="DJ115" s="136"/>
      <c r="DK115" s="136"/>
      <c r="DL115" s="136"/>
      <c r="DM115" s="136"/>
      <c r="DN115" s="136"/>
      <c r="DO115" s="136"/>
      <c r="DP115" s="136"/>
      <c r="DQ115" s="136"/>
      <c r="DR115" s="136"/>
      <c r="DS115" s="136"/>
      <c r="DT115" s="136"/>
      <c r="DU115" s="136"/>
      <c r="DV115" s="136"/>
      <c r="DW115" s="136"/>
      <c r="DX115" s="136"/>
      <c r="DY115" s="136"/>
      <c r="DZ115" s="136"/>
      <c r="EA115" s="136"/>
      <c r="EB115" s="136"/>
      <c r="EC115" s="136"/>
      <c r="ED115" s="136"/>
      <c r="EE115" s="136"/>
      <c r="EF115" s="136"/>
      <c r="EG115" s="136"/>
      <c r="EH115" s="136"/>
      <c r="EI115" s="52"/>
      <c r="EJ115" s="52"/>
      <c r="EK115" s="201"/>
      <c r="EL115" s="15"/>
      <c r="EM115" s="15"/>
      <c r="EN115" s="15"/>
      <c r="EO115" s="52"/>
      <c r="EP115" s="119"/>
      <c r="EQ115" s="52"/>
      <c r="ER115" s="119"/>
      <c r="ES115" s="119"/>
      <c r="ET115" s="52"/>
      <c r="EU115" s="15"/>
      <c r="EV115" s="2"/>
      <c r="EW115" s="15"/>
      <c r="EX115" s="15"/>
      <c r="EY115" s="15"/>
      <c r="EZ115" s="52"/>
      <c r="FA115" s="119"/>
      <c r="FB115" s="52"/>
      <c r="FC115" s="119"/>
      <c r="FD115" s="119"/>
      <c r="FE115" s="52"/>
      <c r="FF115" s="15"/>
      <c r="FG115" s="2"/>
      <c r="FH115" s="15"/>
      <c r="FI115" s="15"/>
      <c r="FJ115" s="15"/>
      <c r="FK115" s="52"/>
      <c r="FL115" s="119"/>
      <c r="FM115" s="52"/>
      <c r="FN115" s="119"/>
      <c r="FO115" s="119"/>
      <c r="FP115" s="52"/>
      <c r="FQ115" s="15"/>
      <c r="FR115" s="2"/>
      <c r="FS115" s="15"/>
      <c r="FT115" s="15"/>
      <c r="FU115" s="15"/>
      <c r="FV115" s="52"/>
      <c r="FW115" s="119"/>
      <c r="FX115" s="52"/>
      <c r="FY115" s="119"/>
      <c r="FZ115" s="119"/>
      <c r="GA115" s="57"/>
      <c r="GB115" s="15"/>
      <c r="GC115" s="2"/>
      <c r="GD115" s="119"/>
      <c r="GE115" s="2"/>
      <c r="GF115" s="15"/>
      <c r="GG115" s="144"/>
      <c r="GH115" s="144"/>
      <c r="GI115" s="144"/>
      <c r="GJ115" s="144"/>
      <c r="GK115" s="144"/>
      <c r="GL115" s="144"/>
      <c r="GM115" s="144"/>
      <c r="GN115" s="144"/>
      <c r="GO115" s="144"/>
      <c r="GP115" s="144"/>
      <c r="GQ115" s="144"/>
      <c r="GR115" s="144"/>
      <c r="GS115" s="144"/>
      <c r="GT115" s="144"/>
      <c r="GU115" s="144"/>
      <c r="GV115" s="144"/>
      <c r="GW115" s="144"/>
      <c r="GX115" s="144"/>
      <c r="GY115" s="144"/>
      <c r="GZ115" s="144"/>
      <c r="HA115" s="144"/>
      <c r="HB115" s="144"/>
      <c r="HC115" s="144"/>
      <c r="HD115" s="144"/>
      <c r="HE115" s="144"/>
      <c r="HF115" s="144"/>
      <c r="HG115" s="144"/>
      <c r="HH115" s="144"/>
      <c r="HI115" s="144"/>
      <c r="HJ115" s="144"/>
      <c r="HK115" s="144"/>
      <c r="HL115" s="144"/>
      <c r="HM115" s="144"/>
      <c r="HN115" s="144"/>
      <c r="HO115" s="144"/>
      <c r="HP115" s="144"/>
      <c r="HQ115" s="144"/>
      <c r="HR115" s="144"/>
      <c r="HS115" s="144"/>
      <c r="HT115" s="144"/>
      <c r="HU115" s="144"/>
      <c r="HV115" s="144"/>
      <c r="HW115" s="144"/>
      <c r="HX115" s="144"/>
      <c r="HY115" s="144"/>
      <c r="HZ115" s="144"/>
      <c r="IA115" s="144"/>
      <c r="IB115" s="144"/>
      <c r="IC115" s="144"/>
      <c r="ID115" s="144"/>
      <c r="IE115" s="144"/>
      <c r="IF115" s="144"/>
      <c r="IG115" s="144"/>
      <c r="IH115" s="144"/>
      <c r="II115" s="144"/>
      <c r="IJ115" s="144"/>
      <c r="IK115" s="144"/>
      <c r="IL115" s="144"/>
      <c r="IM115" s="144"/>
      <c r="IN115" s="144"/>
      <c r="IO115" s="144"/>
      <c r="IP115" s="144"/>
      <c r="IQ115" s="144"/>
      <c r="IR115" s="144"/>
      <c r="IS115" s="144"/>
      <c r="IT115" s="144"/>
      <c r="IU115" s="144"/>
      <c r="IV115" s="144"/>
      <c r="IW115" s="144"/>
      <c r="IX115" s="144"/>
      <c r="IY115" s="144"/>
      <c r="IZ115" s="144"/>
      <c r="JA115" s="144"/>
      <c r="JB115" s="144"/>
      <c r="JC115" s="144"/>
    </row>
    <row r="116" spans="1:263" s="14" customFormat="1" ht="20.100000000000001" hidden="1" customHeight="1" outlineLevel="1" collapsed="1" thickBot="1">
      <c r="A116" s="353" t="str">
        <f>CONCATENATE(B116,"_",C116,IF(D116="EUR","","_USD"))</f>
        <v>RNS_SPG510_GCI909294</v>
      </c>
      <c r="B116" s="354" t="str">
        <f>IF($H116="PG Total","*_SPG510",IF($H116="MgmtAdj.","RNS_SPG510",CONCATENATE($H116,"_SPG510")))</f>
        <v>RNS_SPG510</v>
      </c>
      <c r="C116" s="354" t="s">
        <v>83</v>
      </c>
      <c r="D116" s="354" t="s">
        <v>20</v>
      </c>
      <c r="E116" s="13"/>
      <c r="F116" s="436"/>
      <c r="G116" s="15"/>
      <c r="H116" s="446" t="s">
        <v>78</v>
      </c>
      <c r="I116" s="447"/>
      <c r="J116" s="53"/>
      <c r="K116" s="53"/>
      <c r="L116" s="74"/>
      <c r="M116" s="2"/>
      <c r="N116" s="75"/>
      <c r="O116" s="2"/>
      <c r="P116" s="75"/>
      <c r="Q116" s="2"/>
      <c r="R116" s="75"/>
      <c r="S116" s="2"/>
      <c r="T116" s="75"/>
      <c r="U116" s="2"/>
      <c r="V116" s="75"/>
      <c r="W116" s="52"/>
      <c r="X116" s="75"/>
      <c r="Y116" s="2"/>
      <c r="Z116" s="75"/>
      <c r="AA116" s="2"/>
      <c r="AB116" s="75"/>
      <c r="AC116" s="2"/>
      <c r="AD116" s="75"/>
      <c r="AE116" s="2"/>
      <c r="AF116" s="75"/>
      <c r="AG116" s="52"/>
      <c r="AH116" s="76"/>
      <c r="AI116" s="2"/>
      <c r="AJ116" s="76"/>
      <c r="AK116" s="2"/>
      <c r="AL116" s="76"/>
      <c r="AM116" s="2"/>
      <c r="AN116" s="76"/>
      <c r="AO116" s="2"/>
      <c r="AP116" s="76"/>
      <c r="AQ116" s="52"/>
      <c r="AR116" s="76"/>
      <c r="AS116" s="2"/>
      <c r="AT116" s="76"/>
      <c r="AU116" s="2"/>
      <c r="AV116" s="76"/>
      <c r="AW116" s="2"/>
      <c r="AX116" s="76"/>
      <c r="AY116" s="2"/>
      <c r="AZ116" s="76"/>
      <c r="BA116" s="52"/>
      <c r="BB116" s="76"/>
      <c r="BC116" s="2"/>
      <c r="BD116" s="76"/>
      <c r="BE116" s="2"/>
      <c r="BF116" s="76"/>
      <c r="BG116" s="2"/>
      <c r="BH116" s="76"/>
      <c r="BI116" s="2"/>
      <c r="BJ116" s="76"/>
      <c r="BK116" s="52"/>
      <c r="BL116" s="174"/>
      <c r="BM116" s="174"/>
      <c r="BN116" s="52"/>
      <c r="BO116" s="147">
        <f t="shared" si="42"/>
        <v>0</v>
      </c>
      <c r="BP116" s="52"/>
      <c r="BQ116" s="264"/>
      <c r="BR116" s="264"/>
      <c r="BS116" s="52"/>
      <c r="BT116" s="245">
        <v>-3.2764978491468355E-4</v>
      </c>
      <c r="BU116" s="2"/>
      <c r="BV116" s="174"/>
      <c r="BW116" s="174"/>
      <c r="BX116" s="174"/>
      <c r="BY116" s="52"/>
      <c r="BZ116" s="147">
        <f t="shared" ref="BZ116" si="63">SUM(BV116:BX116)</f>
        <v>0</v>
      </c>
      <c r="CA116" s="52"/>
      <c r="CB116" s="264"/>
      <c r="CC116" s="264"/>
      <c r="CD116" s="52"/>
      <c r="CE116" s="245">
        <v>-0.24918404096295127</v>
      </c>
      <c r="CF116" s="2"/>
      <c r="CG116" s="174"/>
      <c r="CH116" s="174"/>
      <c r="CI116" s="174"/>
      <c r="CJ116" s="52"/>
      <c r="CK116" s="147">
        <f t="shared" ref="CK116" si="64">SUM(CG116:CI116)</f>
        <v>0</v>
      </c>
      <c r="CL116" s="52"/>
      <c r="CM116" s="264"/>
      <c r="CN116" s="264"/>
      <c r="CO116" s="52"/>
      <c r="CP116" s="245">
        <v>0.24976007258729077</v>
      </c>
      <c r="CQ116" s="2"/>
      <c r="CR116" s="174"/>
      <c r="CS116" s="174"/>
      <c r="CT116" s="174"/>
      <c r="CU116" s="52"/>
      <c r="CV116" s="147">
        <f t="shared" ref="CV116" si="65">SUM(CR116:CT116)</f>
        <v>0</v>
      </c>
      <c r="CW116" s="52"/>
      <c r="CX116" s="264"/>
      <c r="CY116" s="264"/>
      <c r="CZ116" s="57"/>
      <c r="DA116" s="245">
        <v>-1.2244726758217438E-4</v>
      </c>
      <c r="DB116" s="2"/>
      <c r="DC116" s="147">
        <f>BO116+CV116+CK116+BZ116</f>
        <v>0</v>
      </c>
      <c r="DD116" s="52"/>
      <c r="DE116" s="264"/>
      <c r="DF116" s="264"/>
      <c r="DG116" s="2"/>
      <c r="DH116" s="245"/>
      <c r="DI116" s="52"/>
      <c r="DJ116" s="136"/>
      <c r="DK116" s="136"/>
      <c r="DL116" s="136"/>
      <c r="DM116" s="136"/>
      <c r="DN116" s="136"/>
      <c r="DO116" s="136"/>
      <c r="DP116" s="136"/>
      <c r="DQ116" s="136"/>
      <c r="DR116" s="136"/>
      <c r="DS116" s="136"/>
      <c r="DT116" s="136"/>
      <c r="DU116" s="136"/>
      <c r="DV116" s="136"/>
      <c r="DW116" s="136"/>
      <c r="DX116" s="136"/>
      <c r="DY116" s="136"/>
      <c r="DZ116" s="136"/>
      <c r="EA116" s="136"/>
      <c r="EB116" s="136"/>
      <c r="EC116" s="136"/>
      <c r="ED116" s="136"/>
      <c r="EE116" s="136"/>
      <c r="EF116" s="136"/>
      <c r="EG116" s="136"/>
      <c r="EH116" s="136"/>
      <c r="EI116" s="52"/>
      <c r="EJ116" s="52"/>
      <c r="EK116" s="352"/>
      <c r="EL116" s="4"/>
      <c r="EM116" s="171"/>
      <c r="EN116" s="171"/>
      <c r="EO116" s="52"/>
      <c r="EP116" s="147">
        <v>0</v>
      </c>
      <c r="EQ116" s="52"/>
      <c r="ER116" s="120"/>
      <c r="ES116" s="120"/>
      <c r="ET116" s="52"/>
      <c r="EU116" s="75">
        <v>-3.2764978491468355E-4</v>
      </c>
      <c r="EV116" s="2"/>
      <c r="EW116" s="171"/>
      <c r="EX116" s="171"/>
      <c r="EY116" s="171"/>
      <c r="EZ116" s="52"/>
      <c r="FA116" s="147">
        <v>0</v>
      </c>
      <c r="FB116" s="52"/>
      <c r="FC116" s="120"/>
      <c r="FD116" s="120"/>
      <c r="FE116" s="52"/>
      <c r="FF116" s="75">
        <v>-0.24918404096295127</v>
      </c>
      <c r="FG116" s="2"/>
      <c r="FH116" s="174"/>
      <c r="FI116" s="174"/>
      <c r="FJ116" s="174"/>
      <c r="FK116" s="52"/>
      <c r="FL116" s="147">
        <v>0</v>
      </c>
      <c r="FM116" s="52"/>
      <c r="FN116" s="120"/>
      <c r="FO116" s="120"/>
      <c r="FP116" s="52"/>
      <c r="FQ116" s="75">
        <v>0.24976007258729077</v>
      </c>
      <c r="FR116" s="2"/>
      <c r="FS116" s="174"/>
      <c r="FT116" s="174"/>
      <c r="FU116" s="174"/>
      <c r="FV116" s="52"/>
      <c r="FW116" s="147">
        <v>0</v>
      </c>
      <c r="FX116" s="52"/>
      <c r="FY116" s="120"/>
      <c r="FZ116" s="120"/>
      <c r="GA116" s="57"/>
      <c r="GB116" s="75">
        <v>-1.2244726758217438E-4</v>
      </c>
      <c r="GC116" s="2"/>
      <c r="GD116" s="147">
        <v>0</v>
      </c>
      <c r="GE116" s="2"/>
      <c r="GF116" s="75"/>
      <c r="GG116" s="144"/>
      <c r="GH116" s="144"/>
      <c r="GI116" s="144"/>
      <c r="GJ116" s="144"/>
      <c r="GK116" s="144"/>
      <c r="GL116" s="144"/>
      <c r="GM116" s="144"/>
      <c r="GN116" s="144"/>
      <c r="GO116" s="144"/>
      <c r="GP116" s="144"/>
      <c r="GQ116" s="144"/>
      <c r="GR116" s="144"/>
      <c r="GS116" s="144"/>
      <c r="GT116" s="144"/>
      <c r="GU116" s="144"/>
      <c r="GV116" s="144"/>
      <c r="GW116" s="144"/>
      <c r="GX116" s="144"/>
      <c r="GY116" s="144"/>
      <c r="GZ116" s="144"/>
      <c r="HA116" s="144"/>
      <c r="HB116" s="144"/>
      <c r="HC116" s="144"/>
      <c r="HD116" s="144"/>
      <c r="HE116" s="144"/>
      <c r="HF116" s="144"/>
      <c r="HG116" s="144"/>
      <c r="HH116" s="144"/>
      <c r="HI116" s="144"/>
      <c r="HJ116" s="144"/>
      <c r="HK116" s="144"/>
      <c r="HL116" s="144"/>
      <c r="HM116" s="144"/>
      <c r="HN116" s="144"/>
      <c r="HO116" s="144"/>
      <c r="HP116" s="144"/>
      <c r="HQ116" s="144"/>
      <c r="HR116" s="144"/>
      <c r="HS116" s="144"/>
      <c r="HT116" s="144"/>
      <c r="HU116" s="144"/>
      <c r="HV116" s="144"/>
      <c r="HW116" s="144"/>
      <c r="HX116" s="144"/>
      <c r="HY116" s="144"/>
      <c r="HZ116" s="144"/>
      <c r="IA116" s="144"/>
      <c r="IB116" s="144"/>
      <c r="IC116" s="144"/>
      <c r="ID116" s="144"/>
      <c r="IE116" s="144"/>
      <c r="IF116" s="144"/>
      <c r="IG116" s="144"/>
      <c r="IH116" s="144"/>
      <c r="II116" s="144"/>
      <c r="IJ116" s="144"/>
      <c r="IK116" s="144"/>
      <c r="IL116" s="144"/>
      <c r="IM116" s="144"/>
      <c r="IN116" s="144"/>
      <c r="IO116" s="144"/>
      <c r="IP116" s="144"/>
      <c r="IQ116" s="144"/>
      <c r="IR116" s="144"/>
      <c r="IS116" s="144"/>
      <c r="IT116" s="144"/>
      <c r="IU116" s="144"/>
      <c r="IV116" s="144"/>
      <c r="IW116" s="144"/>
      <c r="IX116" s="144"/>
      <c r="IY116" s="144"/>
      <c r="IZ116" s="144"/>
      <c r="JA116" s="144"/>
      <c r="JB116" s="144"/>
      <c r="JC116" s="144"/>
    </row>
    <row r="117" spans="1:263" s="14" customFormat="1" ht="3.95" hidden="1" customHeight="1" outlineLevel="1" thickBot="1">
      <c r="A117" s="353"/>
      <c r="B117" s="354"/>
      <c r="C117" s="354"/>
      <c r="D117" s="363"/>
      <c r="E117" s="13"/>
      <c r="F117" s="436"/>
      <c r="G117" s="15"/>
      <c r="H117" s="192"/>
      <c r="I117" s="293"/>
      <c r="J117" s="53"/>
      <c r="K117" s="53"/>
      <c r="L117" s="15"/>
      <c r="M117" s="2"/>
      <c r="N117" s="15"/>
      <c r="O117" s="2"/>
      <c r="P117" s="15"/>
      <c r="Q117" s="2"/>
      <c r="R117" s="15"/>
      <c r="S117" s="2"/>
      <c r="T117" s="15"/>
      <c r="U117" s="2"/>
      <c r="V117" s="15"/>
      <c r="W117" s="52"/>
      <c r="X117" s="15"/>
      <c r="Y117" s="2"/>
      <c r="Z117" s="15"/>
      <c r="AA117" s="2"/>
      <c r="AB117" s="15"/>
      <c r="AC117" s="2"/>
      <c r="AD117" s="15"/>
      <c r="AE117" s="2"/>
      <c r="AF117" s="15"/>
      <c r="AG117" s="52"/>
      <c r="AH117" s="15"/>
      <c r="AI117" s="2"/>
      <c r="AJ117" s="15"/>
      <c r="AK117" s="2"/>
      <c r="AL117" s="15"/>
      <c r="AM117" s="2"/>
      <c r="AN117" s="15"/>
      <c r="AO117" s="2"/>
      <c r="AP117" s="15"/>
      <c r="AQ117" s="52"/>
      <c r="AR117" s="15"/>
      <c r="AS117" s="2"/>
      <c r="AT117" s="15"/>
      <c r="AU117" s="2"/>
      <c r="AV117" s="15"/>
      <c r="AW117" s="2"/>
      <c r="AX117" s="15"/>
      <c r="AY117" s="2"/>
      <c r="AZ117" s="15"/>
      <c r="BA117" s="52"/>
      <c r="BB117" s="15"/>
      <c r="BC117" s="2"/>
      <c r="BD117" s="15"/>
      <c r="BE117" s="2"/>
      <c r="BF117" s="15"/>
      <c r="BG117" s="2"/>
      <c r="BH117" s="15"/>
      <c r="BI117" s="2"/>
      <c r="BJ117" s="15"/>
      <c r="BK117" s="52"/>
      <c r="BL117" s="15"/>
      <c r="BM117" s="15"/>
      <c r="BN117" s="52"/>
      <c r="BO117" s="119"/>
      <c r="BP117" s="52"/>
      <c r="BQ117" s="15"/>
      <c r="BR117" s="15"/>
      <c r="BS117" s="52"/>
      <c r="BT117" s="24"/>
      <c r="BU117" s="2"/>
      <c r="BV117" s="15"/>
      <c r="BW117" s="15"/>
      <c r="BX117" s="15"/>
      <c r="BY117" s="52"/>
      <c r="BZ117" s="119"/>
      <c r="CA117" s="52"/>
      <c r="CB117" s="15"/>
      <c r="CC117" s="15"/>
      <c r="CD117" s="52"/>
      <c r="CE117" s="24"/>
      <c r="CF117" s="2"/>
      <c r="CG117" s="15"/>
      <c r="CH117" s="15"/>
      <c r="CI117" s="15"/>
      <c r="CJ117" s="52"/>
      <c r="CK117" s="119"/>
      <c r="CL117" s="52"/>
      <c r="CM117" s="15"/>
      <c r="CN117" s="15"/>
      <c r="CO117" s="52"/>
      <c r="CP117" s="24"/>
      <c r="CQ117" s="2"/>
      <c r="CR117" s="15"/>
      <c r="CS117" s="15"/>
      <c r="CT117" s="15"/>
      <c r="CU117" s="52"/>
      <c r="CV117" s="119"/>
      <c r="CW117" s="52"/>
      <c r="CX117" s="15"/>
      <c r="CY117" s="15"/>
      <c r="CZ117" s="57"/>
      <c r="DA117" s="24"/>
      <c r="DB117" s="2"/>
      <c r="DC117" s="119"/>
      <c r="DD117" s="52"/>
      <c r="DE117" s="15"/>
      <c r="DF117" s="15"/>
      <c r="DG117" s="2"/>
      <c r="DH117" s="24"/>
      <c r="DI117" s="52"/>
      <c r="DJ117" s="52"/>
      <c r="DK117" s="115"/>
      <c r="DL117" s="115"/>
      <c r="DM117" s="113"/>
      <c r="DN117" s="121"/>
      <c r="DO117" s="113"/>
      <c r="DP117" s="115"/>
      <c r="DQ117" s="115"/>
      <c r="DR117" s="115"/>
      <c r="DS117" s="113"/>
      <c r="DT117" s="121"/>
      <c r="DU117" s="113"/>
      <c r="DV117" s="115"/>
      <c r="DW117" s="115"/>
      <c r="DX117" s="115"/>
      <c r="DY117" s="113"/>
      <c r="DZ117" s="121"/>
      <c r="EA117" s="113"/>
      <c r="EB117" s="115"/>
      <c r="EC117" s="115"/>
      <c r="ED117" s="115"/>
      <c r="EE117" s="113"/>
      <c r="EF117" s="121"/>
      <c r="EG117" s="113"/>
      <c r="EH117" s="121"/>
      <c r="EI117" s="52"/>
      <c r="EJ117" s="52"/>
      <c r="EK117" s="203"/>
      <c r="EL117" s="15"/>
      <c r="EM117" s="15"/>
      <c r="EN117" s="15"/>
      <c r="EO117" s="52"/>
      <c r="EP117" s="119"/>
      <c r="EQ117" s="52"/>
      <c r="ER117" s="119"/>
      <c r="ES117" s="119"/>
      <c r="ET117" s="52"/>
      <c r="EU117" s="15"/>
      <c r="EV117" s="2"/>
      <c r="EW117" s="15"/>
      <c r="EX117" s="15"/>
      <c r="EY117" s="15"/>
      <c r="EZ117" s="52"/>
      <c r="FA117" s="119"/>
      <c r="FB117" s="52"/>
      <c r="FC117" s="119"/>
      <c r="FD117" s="119"/>
      <c r="FE117" s="52"/>
      <c r="FF117" s="15"/>
      <c r="FG117" s="2"/>
      <c r="FH117" s="15"/>
      <c r="FI117" s="15"/>
      <c r="FJ117" s="15"/>
      <c r="FK117" s="52"/>
      <c r="FL117" s="119"/>
      <c r="FM117" s="52"/>
      <c r="FN117" s="119"/>
      <c r="FO117" s="119"/>
      <c r="FP117" s="52"/>
      <c r="FQ117" s="15"/>
      <c r="FR117" s="2"/>
      <c r="FS117" s="15"/>
      <c r="FT117" s="15"/>
      <c r="FU117" s="15"/>
      <c r="FV117" s="52"/>
      <c r="FW117" s="119"/>
      <c r="FX117" s="52"/>
      <c r="FY117" s="119"/>
      <c r="FZ117" s="119"/>
      <c r="GA117" s="57"/>
      <c r="GB117" s="15"/>
      <c r="GC117" s="2"/>
      <c r="GD117" s="119"/>
      <c r="GE117" s="2"/>
      <c r="GF117" s="15"/>
      <c r="GG117" s="144"/>
      <c r="GH117" s="144"/>
      <c r="GI117" s="144"/>
      <c r="GJ117" s="144"/>
      <c r="GK117" s="144"/>
      <c r="GL117" s="144"/>
      <c r="GM117" s="144"/>
      <c r="GN117" s="144"/>
      <c r="GO117" s="144"/>
      <c r="GP117" s="144"/>
      <c r="GQ117" s="144"/>
      <c r="GR117" s="144"/>
      <c r="GS117" s="144"/>
      <c r="GT117" s="144"/>
      <c r="GU117" s="144"/>
      <c r="GV117" s="144"/>
      <c r="GW117" s="144"/>
      <c r="GX117" s="144"/>
      <c r="GY117" s="144"/>
      <c r="GZ117" s="144"/>
      <c r="HA117" s="144"/>
      <c r="HB117" s="144"/>
      <c r="HC117" s="144"/>
      <c r="HD117" s="144"/>
      <c r="HE117" s="144"/>
      <c r="HF117" s="144"/>
      <c r="HG117" s="144"/>
      <c r="HH117" s="144"/>
      <c r="HI117" s="144"/>
      <c r="HJ117" s="144"/>
      <c r="HK117" s="144"/>
      <c r="HL117" s="144"/>
      <c r="HM117" s="144"/>
      <c r="HN117" s="144"/>
      <c r="HO117" s="144"/>
      <c r="HP117" s="144"/>
      <c r="HQ117" s="144"/>
      <c r="HR117" s="144"/>
      <c r="HS117" s="144"/>
      <c r="HT117" s="144"/>
      <c r="HU117" s="144"/>
      <c r="HV117" s="144"/>
      <c r="HW117" s="144"/>
      <c r="HX117" s="144"/>
      <c r="HY117" s="144"/>
      <c r="HZ117" s="144"/>
      <c r="IA117" s="144"/>
      <c r="IB117" s="144"/>
      <c r="IC117" s="144"/>
      <c r="ID117" s="144"/>
      <c r="IE117" s="144"/>
      <c r="IF117" s="144"/>
      <c r="IG117" s="144"/>
      <c r="IH117" s="144"/>
      <c r="II117" s="144"/>
      <c r="IJ117" s="144"/>
      <c r="IK117" s="144"/>
      <c r="IL117" s="144"/>
      <c r="IM117" s="144"/>
      <c r="IN117" s="144"/>
      <c r="IO117" s="144"/>
      <c r="IP117" s="144"/>
      <c r="IQ117" s="144"/>
      <c r="IR117" s="144"/>
      <c r="IS117" s="144"/>
      <c r="IT117" s="144"/>
      <c r="IU117" s="144"/>
      <c r="IV117" s="144"/>
      <c r="IW117" s="144"/>
      <c r="IX117" s="144"/>
      <c r="IY117" s="144"/>
      <c r="IZ117" s="144"/>
      <c r="JA117" s="144"/>
      <c r="JB117" s="144"/>
      <c r="JC117" s="144"/>
    </row>
    <row r="118" spans="1:263" s="286" customFormat="1" ht="18.95" hidden="1" customHeight="1" collapsed="1" thickBot="1">
      <c r="A118" s="353" t="str">
        <f>CONCATENATE(B118,"_",C118,IF(D118="EUR","","_USD"))</f>
        <v>*_SPG510_GCI909294</v>
      </c>
      <c r="B118" s="354" t="str">
        <f>IF($H118="PG Total","*_SPG510",IF($H118="MgmtAdj.","RNS_SPG510",CONCATENATE($H118,"_SPG510")))</f>
        <v>*_SPG510</v>
      </c>
      <c r="C118" s="354" t="s">
        <v>83</v>
      </c>
      <c r="D118" s="354" t="s">
        <v>20</v>
      </c>
      <c r="E118" s="20"/>
      <c r="F118" s="436"/>
      <c r="G118" s="119"/>
      <c r="H118" s="444" t="s">
        <v>73</v>
      </c>
      <c r="I118" s="445"/>
      <c r="J118" s="281"/>
      <c r="K118" s="281"/>
      <c r="L118" s="271"/>
      <c r="M118" s="282"/>
      <c r="N118" s="273"/>
      <c r="O118" s="282"/>
      <c r="P118" s="273"/>
      <c r="Q118" s="282"/>
      <c r="R118" s="273"/>
      <c r="S118" s="282"/>
      <c r="T118" s="273"/>
      <c r="U118" s="282"/>
      <c r="V118" s="273"/>
      <c r="W118" s="161"/>
      <c r="X118" s="273"/>
      <c r="Y118" s="282"/>
      <c r="Z118" s="273"/>
      <c r="AA118" s="282"/>
      <c r="AB118" s="273"/>
      <c r="AC118" s="282"/>
      <c r="AD118" s="273"/>
      <c r="AE118" s="282"/>
      <c r="AF118" s="273"/>
      <c r="AG118" s="161"/>
      <c r="AH118" s="275"/>
      <c r="AI118" s="282"/>
      <c r="AJ118" s="275"/>
      <c r="AK118" s="282"/>
      <c r="AL118" s="275"/>
      <c r="AM118" s="282"/>
      <c r="AN118" s="275"/>
      <c r="AO118" s="282"/>
      <c r="AP118" s="275"/>
      <c r="AQ118" s="161"/>
      <c r="AR118" s="275"/>
      <c r="AS118" s="282"/>
      <c r="AT118" s="275"/>
      <c r="AU118" s="282"/>
      <c r="AV118" s="275"/>
      <c r="AW118" s="282"/>
      <c r="AX118" s="275"/>
      <c r="AY118" s="282"/>
      <c r="AZ118" s="275"/>
      <c r="BA118" s="161"/>
      <c r="BB118" s="275"/>
      <c r="BC118" s="282"/>
      <c r="BD118" s="275"/>
      <c r="BE118" s="282"/>
      <c r="BF118" s="275"/>
      <c r="BG118" s="282"/>
      <c r="BH118" s="275"/>
      <c r="BI118" s="282"/>
      <c r="BJ118" s="275"/>
      <c r="BK118" s="161"/>
      <c r="BL118" s="122">
        <f>BL102+BL105+BL108+BL110+BL112+BL114+BL116</f>
        <v>0</v>
      </c>
      <c r="BM118" s="122">
        <f>BM102+BM105+BM108+BM110+BM112+BM114+BM116</f>
        <v>0</v>
      </c>
      <c r="BN118" s="161"/>
      <c r="BO118" s="325">
        <f t="shared" si="42"/>
        <v>0</v>
      </c>
      <c r="BP118" s="161"/>
      <c r="BQ118" s="116">
        <f>EP118</f>
        <v>0</v>
      </c>
      <c r="BR118" s="116">
        <f>DN118</f>
        <v>0</v>
      </c>
      <c r="BS118" s="161"/>
      <c r="BT118" s="276">
        <f>SUM(BT102+BT105+BT108+BT110+BT112+BT114+BT116)</f>
        <v>25.990169679252283</v>
      </c>
      <c r="BU118" s="282"/>
      <c r="BV118" s="122">
        <f>BV102+BV105+BV108+BV110+BV112+BV114+BV116</f>
        <v>0</v>
      </c>
      <c r="BW118" s="122">
        <f>BW102+BW105+BW108+BW110+BW112+BW114+BW116</f>
        <v>0</v>
      </c>
      <c r="BX118" s="122">
        <f>BX102+BX105+BX108+BX110+BX112+BX114+BX116</f>
        <v>0</v>
      </c>
      <c r="BY118" s="161"/>
      <c r="BZ118" s="325">
        <f>SUM(BV118:BX118)</f>
        <v>0</v>
      </c>
      <c r="CA118" s="161"/>
      <c r="CB118" s="116">
        <f>FA118</f>
        <v>0</v>
      </c>
      <c r="CC118" s="116">
        <f>DT118</f>
        <v>0</v>
      </c>
      <c r="CD118" s="161"/>
      <c r="CE118" s="276">
        <f>SUM(CE102+CE105+CE108+CE110+CE112+CE114+CE116)</f>
        <v>21.186444958049535</v>
      </c>
      <c r="CF118" s="282"/>
      <c r="CG118" s="122">
        <f>CG102+CG105+CG108+CG110+CG112+CG114+CG116</f>
        <v>0</v>
      </c>
      <c r="CH118" s="122">
        <f>CH102+CH105+CH108+CH110+CH112+CH114+CH116</f>
        <v>0</v>
      </c>
      <c r="CI118" s="122">
        <f>CI102+CI105+CI108+CI110+CI112+CI114+CI116</f>
        <v>0</v>
      </c>
      <c r="CJ118" s="161"/>
      <c r="CK118" s="325">
        <f>SUM(CG118:CI118)</f>
        <v>0</v>
      </c>
      <c r="CL118" s="161"/>
      <c r="CM118" s="116">
        <f>FL118</f>
        <v>0</v>
      </c>
      <c r="CN118" s="116">
        <f>DZ118</f>
        <v>0</v>
      </c>
      <c r="CO118" s="161"/>
      <c r="CP118" s="276">
        <f>SUM(CP102+CP105+CP108+CP110+CP112+CP114+CP116)</f>
        <v>24.914386556745573</v>
      </c>
      <c r="CQ118" s="282"/>
      <c r="CR118" s="122">
        <f>CR102+CR105+CR108+CR110+CR112+CR114+CR116</f>
        <v>0</v>
      </c>
      <c r="CS118" s="122">
        <f>CS102+CS105+CS108+CS110+CS112+CS114+CS116</f>
        <v>0</v>
      </c>
      <c r="CT118" s="122">
        <f>CT102+CT105+CT108+CT110+CT112+CT114+CT116</f>
        <v>0</v>
      </c>
      <c r="CU118" s="161"/>
      <c r="CV118" s="325">
        <f>SUM(CR118:CT118)</f>
        <v>0</v>
      </c>
      <c r="CW118" s="161"/>
      <c r="CX118" s="116">
        <f>FW118</f>
        <v>0</v>
      </c>
      <c r="CY118" s="116">
        <f>EF118</f>
        <v>0</v>
      </c>
      <c r="CZ118" s="62"/>
      <c r="DA118" s="276">
        <f>SUM(DA102+DA105+DA108+DA110+DA112+DA114+DA116)</f>
        <v>60.245510100495714</v>
      </c>
      <c r="DB118" s="282"/>
      <c r="DC118" s="325">
        <f>BO118+CV118+CK118+BZ118</f>
        <v>0</v>
      </c>
      <c r="DD118" s="161"/>
      <c r="DE118" s="116">
        <f>GD118</f>
        <v>0</v>
      </c>
      <c r="DF118" s="116">
        <f>EH118</f>
        <v>0</v>
      </c>
      <c r="DG118" s="282"/>
      <c r="DH118" s="276">
        <f>BT118+CE118+CP118+DA118</f>
        <v>132.3365112945431</v>
      </c>
      <c r="DI118" s="161"/>
      <c r="DJ118" s="161"/>
      <c r="DK118" s="125">
        <f>BL118-EM118</f>
        <v>0</v>
      </c>
      <c r="DL118" s="125">
        <f>BM118-EN118</f>
        <v>0</v>
      </c>
      <c r="DM118" s="277"/>
      <c r="DN118" s="229">
        <f>BO118-EP118</f>
        <v>0</v>
      </c>
      <c r="DO118" s="277"/>
      <c r="DP118" s="125">
        <f>BV118-EW118</f>
        <v>0</v>
      </c>
      <c r="DQ118" s="125">
        <f>BW118-EX118</f>
        <v>0</v>
      </c>
      <c r="DR118" s="125">
        <f>BX118-EY118</f>
        <v>0</v>
      </c>
      <c r="DS118" s="277"/>
      <c r="DT118" s="229">
        <f>BZ118-FA118</f>
        <v>0</v>
      </c>
      <c r="DU118" s="277"/>
      <c r="DV118" s="125">
        <f>CG118-FH118</f>
        <v>0</v>
      </c>
      <c r="DW118" s="125">
        <f>CH118-FI118</f>
        <v>0</v>
      </c>
      <c r="DX118" s="125">
        <f>CI118-FJ118</f>
        <v>0</v>
      </c>
      <c r="DY118" s="277"/>
      <c r="DZ118" s="229">
        <f>CK118-FL118</f>
        <v>0</v>
      </c>
      <c r="EA118" s="277"/>
      <c r="EB118" s="125">
        <f>CR118-FS118</f>
        <v>0</v>
      </c>
      <c r="EC118" s="125">
        <f>CS118-FT118</f>
        <v>0</v>
      </c>
      <c r="ED118" s="125">
        <f>CT118-FU118</f>
        <v>0</v>
      </c>
      <c r="EE118" s="277"/>
      <c r="EF118" s="229">
        <f>CV118-FW118</f>
        <v>0</v>
      </c>
      <c r="EG118" s="277"/>
      <c r="EH118" s="229">
        <f>DC118-GD118</f>
        <v>0</v>
      </c>
      <c r="EI118" s="161"/>
      <c r="EJ118" s="161"/>
      <c r="EK118" s="457" t="s">
        <v>76</v>
      </c>
      <c r="EL118" s="34"/>
      <c r="EM118" s="179">
        <v>0</v>
      </c>
      <c r="EN118" s="179">
        <v>0</v>
      </c>
      <c r="EO118" s="161"/>
      <c r="EP118" s="77">
        <v>0</v>
      </c>
      <c r="EQ118" s="161"/>
      <c r="ER118" s="116">
        <v>0</v>
      </c>
      <c r="ES118" s="116">
        <v>0</v>
      </c>
      <c r="ET118" s="161"/>
      <c r="EU118" s="273">
        <v>130.00021725999994</v>
      </c>
      <c r="EV118" s="282"/>
      <c r="EW118" s="179">
        <v>0</v>
      </c>
      <c r="EX118" s="179">
        <v>0</v>
      </c>
      <c r="EY118" s="179">
        <v>0</v>
      </c>
      <c r="EZ118" s="161"/>
      <c r="FA118" s="77">
        <v>0</v>
      </c>
      <c r="FB118" s="161"/>
      <c r="FC118" s="116">
        <v>0</v>
      </c>
      <c r="FD118" s="116">
        <v>0</v>
      </c>
      <c r="FE118" s="161"/>
      <c r="FF118" s="273">
        <v>175.00003998</v>
      </c>
      <c r="FG118" s="282"/>
      <c r="FH118" s="122">
        <v>0</v>
      </c>
      <c r="FI118" s="122">
        <v>0</v>
      </c>
      <c r="FJ118" s="122">
        <v>0</v>
      </c>
      <c r="FK118" s="161"/>
      <c r="FL118" s="77">
        <v>0</v>
      </c>
      <c r="FM118" s="161"/>
      <c r="FN118" s="116">
        <v>0</v>
      </c>
      <c r="FO118" s="116">
        <v>0</v>
      </c>
      <c r="FP118" s="161"/>
      <c r="FQ118" s="273">
        <v>214.99995998000011</v>
      </c>
      <c r="FR118" s="282"/>
      <c r="FS118" s="122">
        <v>0</v>
      </c>
      <c r="FT118" s="122">
        <v>0</v>
      </c>
      <c r="FU118" s="122">
        <v>0</v>
      </c>
      <c r="FV118" s="161"/>
      <c r="FW118" s="77">
        <v>0</v>
      </c>
      <c r="FX118" s="161"/>
      <c r="FY118" s="116">
        <v>0</v>
      </c>
      <c r="FZ118" s="116">
        <v>0</v>
      </c>
      <c r="GA118" s="62"/>
      <c r="GB118" s="273">
        <v>260.00000003999997</v>
      </c>
      <c r="GC118" s="282"/>
      <c r="GD118" s="77">
        <v>0</v>
      </c>
      <c r="GE118" s="282"/>
      <c r="GF118" s="273">
        <v>0</v>
      </c>
      <c r="GG118" s="285">
        <v>0</v>
      </c>
      <c r="GH118" s="285"/>
      <c r="GI118" s="285">
        <v>780.00021726</v>
      </c>
      <c r="GJ118" s="285"/>
      <c r="GK118" s="285"/>
      <c r="GL118" s="285"/>
      <c r="GM118" s="285"/>
      <c r="GN118" s="285"/>
      <c r="GO118" s="285"/>
      <c r="GP118" s="285"/>
      <c r="GQ118" s="285"/>
      <c r="GR118" s="285"/>
      <c r="GS118" s="285"/>
      <c r="GT118" s="285"/>
      <c r="GU118" s="285"/>
      <c r="GV118" s="285"/>
      <c r="GW118" s="285"/>
      <c r="GX118" s="285"/>
      <c r="GY118" s="285"/>
      <c r="GZ118" s="285"/>
      <c r="HA118" s="285"/>
      <c r="HB118" s="285"/>
      <c r="HC118" s="285"/>
      <c r="HD118" s="285"/>
      <c r="HE118" s="285"/>
      <c r="HF118" s="285"/>
      <c r="HG118" s="285"/>
      <c r="HH118" s="285"/>
      <c r="HI118" s="285"/>
      <c r="HJ118" s="285"/>
      <c r="HK118" s="285"/>
      <c r="HL118" s="285"/>
      <c r="HM118" s="285"/>
      <c r="HN118" s="285"/>
      <c r="HO118" s="285"/>
      <c r="HP118" s="285"/>
      <c r="HQ118" s="285"/>
      <c r="HR118" s="285"/>
      <c r="HS118" s="285"/>
      <c r="HT118" s="285"/>
      <c r="HU118" s="285"/>
      <c r="HV118" s="285"/>
      <c r="HW118" s="285"/>
      <c r="HX118" s="285"/>
      <c r="HY118" s="285"/>
      <c r="HZ118" s="285"/>
      <c r="IA118" s="285"/>
      <c r="IB118" s="285"/>
      <c r="IC118" s="285"/>
      <c r="ID118" s="285"/>
      <c r="IE118" s="285"/>
      <c r="IF118" s="285"/>
      <c r="IG118" s="285"/>
      <c r="IH118" s="285"/>
      <c r="II118" s="285"/>
      <c r="IJ118" s="285"/>
      <c r="IK118" s="285"/>
      <c r="IL118" s="285"/>
      <c r="IM118" s="285"/>
      <c r="IN118" s="285"/>
      <c r="IO118" s="285"/>
      <c r="IP118" s="285"/>
      <c r="IQ118" s="285"/>
      <c r="IR118" s="285"/>
      <c r="IS118" s="285"/>
      <c r="IT118" s="285"/>
      <c r="IU118" s="285"/>
      <c r="IV118" s="285"/>
      <c r="IW118" s="285"/>
      <c r="IX118" s="285"/>
      <c r="IY118" s="285"/>
      <c r="IZ118" s="285"/>
      <c r="JA118" s="285"/>
      <c r="JB118" s="285"/>
      <c r="JC118" s="285"/>
    </row>
    <row r="119" spans="1:263" s="14" customFormat="1" ht="9.9499999999999993" hidden="1" customHeight="1" thickBot="1">
      <c r="A119" s="362"/>
      <c r="B119" s="362"/>
      <c r="C119" s="362"/>
      <c r="D119" s="362"/>
      <c r="E119" s="13"/>
      <c r="F119" s="436"/>
      <c r="G119" s="15"/>
      <c r="H119" s="15"/>
      <c r="I119" s="296"/>
      <c r="J119" s="90"/>
      <c r="K119" s="90"/>
      <c r="L119" s="149"/>
      <c r="M119" s="66"/>
      <c r="N119" s="150"/>
      <c r="O119" s="66"/>
      <c r="P119" s="150"/>
      <c r="Q119" s="66"/>
      <c r="R119" s="150"/>
      <c r="S119" s="66"/>
      <c r="T119" s="150"/>
      <c r="U119" s="66"/>
      <c r="V119" s="150"/>
      <c r="W119" s="66"/>
      <c r="X119" s="150"/>
      <c r="Y119" s="66"/>
      <c r="Z119" s="150"/>
      <c r="AA119" s="66"/>
      <c r="AB119" s="150"/>
      <c r="AC119" s="66"/>
      <c r="AD119" s="150"/>
      <c r="AE119" s="66"/>
      <c r="AF119" s="150"/>
      <c r="AG119" s="66"/>
      <c r="AH119" s="91"/>
      <c r="AI119" s="66"/>
      <c r="AJ119" s="91"/>
      <c r="AK119" s="66"/>
      <c r="AL119" s="91"/>
      <c r="AM119" s="66"/>
      <c r="AN119" s="91"/>
      <c r="AO119" s="66"/>
      <c r="AP119" s="91"/>
      <c r="AQ119" s="66"/>
      <c r="AR119" s="91"/>
      <c r="AS119" s="66"/>
      <c r="AT119" s="91"/>
      <c r="AU119" s="66"/>
      <c r="AV119" s="91"/>
      <c r="AW119" s="66"/>
      <c r="AX119" s="91"/>
      <c r="AY119" s="66"/>
      <c r="AZ119" s="91"/>
      <c r="BA119" s="66"/>
      <c r="BB119" s="91"/>
      <c r="BC119" s="66"/>
      <c r="BD119" s="91"/>
      <c r="BE119" s="66"/>
      <c r="BF119" s="91"/>
      <c r="BG119" s="66"/>
      <c r="BH119" s="91"/>
      <c r="BI119" s="66"/>
      <c r="BJ119" s="91"/>
      <c r="BK119" s="66"/>
      <c r="BL119" s="86"/>
      <c r="BM119" s="92"/>
      <c r="BN119" s="93"/>
      <c r="BO119" s="87"/>
      <c r="BP119" s="97"/>
      <c r="BQ119" s="87"/>
      <c r="BR119" s="87"/>
      <c r="BS119" s="93"/>
      <c r="BT119" s="150"/>
      <c r="BU119" s="66"/>
      <c r="BV119" s="87"/>
      <c r="BW119" s="94"/>
      <c r="BX119" s="95"/>
      <c r="BY119" s="93"/>
      <c r="BZ119" s="96"/>
      <c r="CA119" s="97"/>
      <c r="CB119" s="87"/>
      <c r="CC119" s="87"/>
      <c r="CD119" s="97"/>
      <c r="CE119" s="150"/>
      <c r="CF119" s="66"/>
      <c r="CG119" s="98"/>
      <c r="CH119" s="95"/>
      <c r="CI119" s="99"/>
      <c r="CJ119" s="97"/>
      <c r="CK119" s="87"/>
      <c r="CL119" s="97"/>
      <c r="CM119" s="87"/>
      <c r="CN119" s="87"/>
      <c r="CO119" s="97"/>
      <c r="CP119" s="150"/>
      <c r="CQ119" s="66"/>
      <c r="CR119" s="95"/>
      <c r="CS119" s="94"/>
      <c r="CT119" s="100"/>
      <c r="CU119" s="97"/>
      <c r="CV119" s="87"/>
      <c r="CW119" s="97"/>
      <c r="CX119" s="87"/>
      <c r="CY119" s="87"/>
      <c r="CZ119" s="91"/>
      <c r="DA119" s="150"/>
      <c r="DB119" s="66"/>
      <c r="DC119" s="87"/>
      <c r="DD119" s="97"/>
      <c r="DE119" s="87"/>
      <c r="DF119" s="87"/>
      <c r="DG119" s="66"/>
      <c r="DH119" s="150"/>
      <c r="DI119" s="68"/>
      <c r="DJ119" s="136"/>
      <c r="DK119" s="136"/>
      <c r="DL119" s="136"/>
      <c r="DM119" s="136"/>
      <c r="DN119" s="136"/>
      <c r="DO119" s="136"/>
      <c r="DP119" s="136"/>
      <c r="DQ119" s="136"/>
      <c r="DR119" s="136"/>
      <c r="DS119" s="136"/>
      <c r="DT119" s="136"/>
      <c r="DU119" s="136"/>
      <c r="DV119" s="136"/>
      <c r="DW119" s="136"/>
      <c r="DX119" s="136"/>
      <c r="DY119" s="136"/>
      <c r="DZ119" s="136"/>
      <c r="EA119" s="136"/>
      <c r="EB119" s="136"/>
      <c r="EC119" s="136"/>
      <c r="ED119" s="136"/>
      <c r="EE119" s="136"/>
      <c r="EF119" s="136"/>
      <c r="EG119" s="136"/>
      <c r="EH119" s="136"/>
      <c r="EI119" s="68"/>
      <c r="EJ119" s="68"/>
      <c r="EK119" s="458"/>
      <c r="EL119" s="4"/>
      <c r="EM119" s="86"/>
      <c r="EN119" s="92"/>
      <c r="EO119" s="93"/>
      <c r="EP119" s="87"/>
      <c r="EQ119" s="97"/>
      <c r="ER119" s="87"/>
      <c r="ES119" s="87"/>
      <c r="ET119" s="93"/>
      <c r="EU119" s="150"/>
      <c r="EV119" s="66"/>
      <c r="EW119" s="87"/>
      <c r="EX119" s="94"/>
      <c r="EY119" s="95"/>
      <c r="EZ119" s="93"/>
      <c r="FA119" s="96"/>
      <c r="FB119" s="97"/>
      <c r="FC119" s="87"/>
      <c r="FD119" s="87"/>
      <c r="FE119" s="97"/>
      <c r="FF119" s="150"/>
      <c r="FG119" s="66"/>
      <c r="FH119" s="98"/>
      <c r="FI119" s="95"/>
      <c r="FJ119" s="99"/>
      <c r="FK119" s="97"/>
      <c r="FL119" s="87"/>
      <c r="FM119" s="97"/>
      <c r="FN119" s="87"/>
      <c r="FO119" s="87"/>
      <c r="FP119" s="97"/>
      <c r="FQ119" s="150"/>
      <c r="FR119" s="66"/>
      <c r="FS119" s="95"/>
      <c r="FT119" s="94"/>
      <c r="FU119" s="100"/>
      <c r="FV119" s="97"/>
      <c r="FW119" s="87"/>
      <c r="FX119" s="97"/>
      <c r="FY119" s="87"/>
      <c r="FZ119" s="87"/>
      <c r="GA119" s="91"/>
      <c r="GB119" s="150"/>
      <c r="GC119" s="66"/>
      <c r="GD119" s="87"/>
      <c r="GE119" s="66"/>
      <c r="GF119" s="150"/>
      <c r="GG119" s="144"/>
      <c r="GH119" s="144"/>
      <c r="GI119" s="144"/>
      <c r="GJ119" s="144"/>
      <c r="GK119" s="144"/>
      <c r="GL119" s="144"/>
      <c r="GM119" s="144"/>
      <c r="GN119" s="144"/>
      <c r="GO119" s="144"/>
      <c r="GP119" s="144"/>
      <c r="GQ119" s="144"/>
      <c r="GR119" s="144"/>
      <c r="GS119" s="144"/>
      <c r="GT119" s="144"/>
      <c r="GU119" s="144"/>
      <c r="GV119" s="144"/>
      <c r="GW119" s="144"/>
      <c r="GX119" s="144"/>
      <c r="GY119" s="144"/>
      <c r="GZ119" s="144"/>
      <c r="HA119" s="144"/>
      <c r="HB119" s="144"/>
      <c r="HC119" s="144"/>
      <c r="HD119" s="144"/>
      <c r="HE119" s="144"/>
      <c r="HF119" s="144"/>
      <c r="HG119" s="144"/>
      <c r="HH119" s="144"/>
      <c r="HI119" s="144"/>
      <c r="HJ119" s="144"/>
      <c r="HK119" s="144"/>
      <c r="HL119" s="144"/>
      <c r="HM119" s="144"/>
      <c r="HN119" s="144"/>
      <c r="HO119" s="144"/>
      <c r="HP119" s="144"/>
      <c r="HQ119" s="144"/>
      <c r="HR119" s="144"/>
      <c r="HS119" s="144"/>
      <c r="HT119" s="144"/>
      <c r="HU119" s="144"/>
      <c r="HV119" s="144"/>
      <c r="HW119" s="144"/>
      <c r="HX119" s="144"/>
      <c r="HY119" s="144"/>
      <c r="HZ119" s="144"/>
      <c r="IA119" s="144"/>
      <c r="IB119" s="144"/>
      <c r="IC119" s="144"/>
      <c r="ID119" s="144"/>
      <c r="IE119" s="144"/>
      <c r="IF119" s="144"/>
      <c r="IG119" s="144"/>
      <c r="IH119" s="144"/>
      <c r="II119" s="144"/>
      <c r="IJ119" s="144"/>
      <c r="IK119" s="144"/>
      <c r="IL119" s="144"/>
      <c r="IM119" s="144"/>
      <c r="IN119" s="144"/>
      <c r="IO119" s="144"/>
      <c r="IP119" s="144"/>
      <c r="IQ119" s="144"/>
      <c r="IR119" s="144"/>
      <c r="IS119" s="144"/>
      <c r="IT119" s="144"/>
      <c r="IU119" s="144"/>
      <c r="IV119" s="144"/>
      <c r="IW119" s="144"/>
      <c r="IX119" s="144"/>
      <c r="IY119" s="144"/>
      <c r="IZ119" s="144"/>
      <c r="JA119" s="144"/>
      <c r="JB119" s="144"/>
      <c r="JC119" s="144"/>
    </row>
    <row r="120" spans="1:263" s="14" customFormat="1" ht="20.100000000000001" hidden="1" customHeight="1">
      <c r="A120" s="362"/>
      <c r="B120" s="362"/>
      <c r="C120" s="362"/>
      <c r="D120" s="362"/>
      <c r="E120" s="13"/>
      <c r="F120" s="436"/>
      <c r="G120" s="15"/>
      <c r="H120" s="405"/>
      <c r="I120" s="395" t="str">
        <f>$I$27</f>
        <v>PG FC Nov (FOCUS)</v>
      </c>
      <c r="J120" s="78"/>
      <c r="K120" s="78"/>
      <c r="L120" s="80"/>
      <c r="M120" s="2"/>
      <c r="N120" s="85"/>
      <c r="O120" s="2"/>
      <c r="P120" s="85"/>
      <c r="Q120" s="2"/>
      <c r="R120" s="79"/>
      <c r="S120" s="2"/>
      <c r="T120" s="79"/>
      <c r="U120" s="2"/>
      <c r="V120" s="79"/>
      <c r="W120" s="2"/>
      <c r="X120" s="85"/>
      <c r="Y120" s="2"/>
      <c r="Z120" s="85"/>
      <c r="AA120" s="2"/>
      <c r="AB120" s="79"/>
      <c r="AC120" s="2"/>
      <c r="AD120" s="79"/>
      <c r="AE120" s="2"/>
      <c r="AF120" s="79"/>
      <c r="AG120" s="2"/>
      <c r="AH120" s="71"/>
      <c r="AI120" s="2"/>
      <c r="AJ120" s="71"/>
      <c r="AK120" s="2"/>
      <c r="AL120" s="71"/>
      <c r="AM120" s="2"/>
      <c r="AN120" s="71"/>
      <c r="AO120" s="2"/>
      <c r="AP120" s="71"/>
      <c r="AQ120" s="66"/>
      <c r="AR120" s="71"/>
      <c r="AS120" s="2"/>
      <c r="AT120" s="71"/>
      <c r="AU120" s="2"/>
      <c r="AV120" s="71"/>
      <c r="AW120" s="2"/>
      <c r="AX120" s="71"/>
      <c r="AY120" s="2"/>
      <c r="AZ120" s="71"/>
      <c r="BA120" s="66"/>
      <c r="BB120" s="71"/>
      <c r="BC120" s="2"/>
      <c r="BD120" s="71"/>
      <c r="BE120" s="2"/>
      <c r="BF120" s="71"/>
      <c r="BG120" s="2"/>
      <c r="BH120" s="71"/>
      <c r="BI120" s="2"/>
      <c r="BJ120" s="71"/>
      <c r="BK120" s="66"/>
      <c r="BL120" s="86"/>
      <c r="BM120" s="86"/>
      <c r="BN120" s="52"/>
      <c r="BO120" s="131" t="s">
        <v>28</v>
      </c>
      <c r="BP120" s="57"/>
      <c r="BQ120" s="88"/>
      <c r="BR120" s="88"/>
      <c r="BS120" s="82"/>
      <c r="BT120" s="85"/>
      <c r="BU120" s="2"/>
      <c r="BV120" s="87"/>
      <c r="BW120" s="88"/>
      <c r="BX120" s="88"/>
      <c r="BY120" s="82"/>
      <c r="BZ120" s="131" t="s">
        <v>28</v>
      </c>
      <c r="CA120" s="57"/>
      <c r="CB120" s="88"/>
      <c r="CC120" s="88"/>
      <c r="CD120" s="57"/>
      <c r="CE120" s="85"/>
      <c r="CF120" s="2"/>
      <c r="CG120" s="88"/>
      <c r="CH120" s="88"/>
      <c r="CI120" s="88"/>
      <c r="CJ120" s="57"/>
      <c r="CK120" s="131" t="s">
        <v>28</v>
      </c>
      <c r="CL120" s="57"/>
      <c r="CM120" s="88"/>
      <c r="CN120" s="88"/>
      <c r="CO120" s="88"/>
      <c r="CP120" s="79"/>
      <c r="CQ120" s="2"/>
      <c r="CR120" s="88"/>
      <c r="CS120" s="88"/>
      <c r="CT120" s="88"/>
      <c r="CU120" s="57"/>
      <c r="CV120" s="131" t="s">
        <v>28</v>
      </c>
      <c r="CW120" s="57"/>
      <c r="CX120" s="88"/>
      <c r="CY120" s="88"/>
      <c r="CZ120" s="57"/>
      <c r="DA120" s="79"/>
      <c r="DB120" s="2"/>
      <c r="DC120" s="131" t="s">
        <v>28</v>
      </c>
      <c r="DD120" s="57"/>
      <c r="DE120" s="88"/>
      <c r="DF120" s="88"/>
      <c r="DG120" s="2"/>
      <c r="DH120" s="79"/>
      <c r="DI120" s="2"/>
      <c r="DJ120" s="136"/>
      <c r="DK120" s="136"/>
      <c r="DL120" s="136"/>
      <c r="DM120" s="136"/>
      <c r="DN120" s="136"/>
      <c r="DO120" s="136"/>
      <c r="DP120" s="136"/>
      <c r="DQ120" s="136"/>
      <c r="DR120" s="136"/>
      <c r="DS120" s="136"/>
      <c r="DT120" s="136"/>
      <c r="DU120" s="136"/>
      <c r="DV120" s="136"/>
      <c r="DW120" s="136"/>
      <c r="DX120" s="136"/>
      <c r="DY120" s="136"/>
      <c r="DZ120" s="136"/>
      <c r="EA120" s="136"/>
      <c r="EB120" s="136"/>
      <c r="EC120" s="136"/>
      <c r="ED120" s="136"/>
      <c r="EE120" s="136"/>
      <c r="EF120" s="136"/>
      <c r="EG120" s="136"/>
      <c r="EH120" s="136"/>
      <c r="EI120" s="2"/>
      <c r="EJ120" s="2"/>
      <c r="EK120" s="458"/>
      <c r="EL120" s="4"/>
      <c r="EM120" s="86"/>
      <c r="EN120" s="86"/>
      <c r="EO120" s="52"/>
      <c r="EP120" s="131"/>
      <c r="EQ120" s="57"/>
      <c r="ER120" s="88"/>
      <c r="ES120" s="88"/>
      <c r="ET120" s="82"/>
      <c r="EU120" s="85"/>
      <c r="EV120" s="2"/>
      <c r="EW120" s="87"/>
      <c r="EX120" s="88"/>
      <c r="EY120" s="88"/>
      <c r="EZ120" s="82"/>
      <c r="FA120" s="131"/>
      <c r="FB120" s="57"/>
      <c r="FC120" s="88"/>
      <c r="FD120" s="88"/>
      <c r="FE120" s="57"/>
      <c r="FF120" s="85"/>
      <c r="FG120" s="2"/>
      <c r="FH120" s="88"/>
      <c r="FI120" s="88"/>
      <c r="FJ120" s="88"/>
      <c r="FK120" s="57"/>
      <c r="FL120" s="131"/>
      <c r="FM120" s="57"/>
      <c r="FN120" s="88"/>
      <c r="FO120" s="88"/>
      <c r="FP120" s="88"/>
      <c r="FQ120" s="79"/>
      <c r="FR120" s="2"/>
      <c r="FS120" s="88"/>
      <c r="FT120" s="88"/>
      <c r="FU120" s="88"/>
      <c r="FV120" s="57"/>
      <c r="FW120" s="131"/>
      <c r="FX120" s="57"/>
      <c r="FY120" s="88"/>
      <c r="FZ120" s="88"/>
      <c r="GA120" s="57"/>
      <c r="GB120" s="79"/>
      <c r="GC120" s="2"/>
      <c r="GD120" s="131"/>
      <c r="GE120" s="2"/>
      <c r="GF120" s="79"/>
      <c r="GG120" s="144"/>
      <c r="GH120" s="144"/>
      <c r="GI120" s="144"/>
      <c r="GJ120" s="144"/>
      <c r="GK120" s="144"/>
      <c r="GL120" s="144"/>
      <c r="GM120" s="144"/>
      <c r="GN120" s="144"/>
      <c r="GO120" s="144"/>
      <c r="GP120" s="144"/>
      <c r="GQ120" s="144"/>
      <c r="GR120" s="144"/>
      <c r="GS120" s="144"/>
      <c r="GT120" s="144"/>
      <c r="GU120" s="144"/>
      <c r="GV120" s="144"/>
      <c r="GW120" s="144"/>
      <c r="GX120" s="144"/>
      <c r="GY120" s="144"/>
      <c r="GZ120" s="144"/>
      <c r="HA120" s="144"/>
      <c r="HB120" s="144"/>
      <c r="HC120" s="144"/>
      <c r="HD120" s="144"/>
      <c r="HE120" s="144"/>
      <c r="HF120" s="144"/>
      <c r="HG120" s="144"/>
      <c r="HH120" s="144"/>
      <c r="HI120" s="144"/>
      <c r="HJ120" s="144"/>
      <c r="HK120" s="144"/>
      <c r="HL120" s="144"/>
      <c r="HM120" s="144"/>
      <c r="HN120" s="144"/>
      <c r="HO120" s="144"/>
      <c r="HP120" s="144"/>
      <c r="HQ120" s="144"/>
      <c r="HR120" s="144"/>
      <c r="HS120" s="144"/>
      <c r="HT120" s="144"/>
      <c r="HU120" s="144"/>
      <c r="HV120" s="144"/>
      <c r="HW120" s="144"/>
      <c r="HX120" s="144"/>
      <c r="HY120" s="144"/>
      <c r="HZ120" s="144"/>
      <c r="IA120" s="144"/>
      <c r="IB120" s="144"/>
      <c r="IC120" s="144"/>
      <c r="ID120" s="144"/>
      <c r="IE120" s="144"/>
      <c r="IF120" s="144"/>
      <c r="IG120" s="144"/>
      <c r="IH120" s="144"/>
      <c r="II120" s="144"/>
      <c r="IJ120" s="144"/>
      <c r="IK120" s="144"/>
      <c r="IL120" s="144"/>
      <c r="IM120" s="144"/>
      <c r="IN120" s="144"/>
      <c r="IO120" s="144"/>
      <c r="IP120" s="144"/>
      <c r="IQ120" s="144"/>
      <c r="IR120" s="144"/>
      <c r="IS120" s="144"/>
      <c r="IT120" s="144"/>
      <c r="IU120" s="144"/>
      <c r="IV120" s="144"/>
      <c r="IW120" s="144"/>
      <c r="IX120" s="144"/>
      <c r="IY120" s="144"/>
      <c r="IZ120" s="144"/>
      <c r="JA120" s="144"/>
      <c r="JB120" s="144"/>
      <c r="JC120" s="144"/>
    </row>
    <row r="121" spans="1:263" s="14" customFormat="1" ht="20.100000000000001" hidden="1" customHeight="1" thickBot="1">
      <c r="A121" s="362"/>
      <c r="B121" s="362"/>
      <c r="C121" s="362"/>
      <c r="D121" s="362"/>
      <c r="E121" s="13"/>
      <c r="F121" s="437"/>
      <c r="G121" s="15"/>
      <c r="H121" s="406"/>
      <c r="I121" s="396" t="str">
        <f>$I$28</f>
        <v>PG Budget FY15</v>
      </c>
      <c r="J121" s="78"/>
      <c r="K121" s="78"/>
      <c r="L121" s="80"/>
      <c r="M121" s="2"/>
      <c r="N121" s="85"/>
      <c r="O121" s="2"/>
      <c r="P121" s="85"/>
      <c r="Q121" s="2"/>
      <c r="R121" s="79"/>
      <c r="S121" s="2"/>
      <c r="T121" s="79"/>
      <c r="U121" s="2"/>
      <c r="V121" s="79"/>
      <c r="W121" s="2"/>
      <c r="X121" s="85"/>
      <c r="Y121" s="2"/>
      <c r="Z121" s="85"/>
      <c r="AA121" s="2"/>
      <c r="AB121" s="79"/>
      <c r="AC121" s="2"/>
      <c r="AD121" s="79"/>
      <c r="AE121" s="2"/>
      <c r="AF121" s="79"/>
      <c r="AG121" s="2"/>
      <c r="AH121" s="71"/>
      <c r="AI121" s="2"/>
      <c r="AJ121" s="71"/>
      <c r="AK121" s="2"/>
      <c r="AL121" s="71"/>
      <c r="AM121" s="2"/>
      <c r="AN121" s="71"/>
      <c r="AO121" s="2"/>
      <c r="AP121" s="71"/>
      <c r="AQ121" s="66"/>
      <c r="AR121" s="71"/>
      <c r="AS121" s="2"/>
      <c r="AT121" s="71"/>
      <c r="AU121" s="2"/>
      <c r="AV121" s="71"/>
      <c r="AW121" s="2"/>
      <c r="AX121" s="71"/>
      <c r="AY121" s="2"/>
      <c r="AZ121" s="71"/>
      <c r="BA121" s="66"/>
      <c r="BB121" s="71"/>
      <c r="BC121" s="2"/>
      <c r="BD121" s="71"/>
      <c r="BE121" s="2"/>
      <c r="BF121" s="71"/>
      <c r="BG121" s="2"/>
      <c r="BH121" s="71"/>
      <c r="BI121" s="2"/>
      <c r="BJ121" s="71"/>
      <c r="BK121" s="66"/>
      <c r="BL121" s="86"/>
      <c r="BM121" s="86"/>
      <c r="BN121" s="52"/>
      <c r="BO121" s="132">
        <v>130.00021725999994</v>
      </c>
      <c r="BP121" s="57"/>
      <c r="BQ121" s="88"/>
      <c r="BR121" s="88"/>
      <c r="BS121" s="82"/>
      <c r="BT121" s="85"/>
      <c r="BU121" s="2"/>
      <c r="BV121" s="87"/>
      <c r="BW121" s="88"/>
      <c r="BX121" s="88"/>
      <c r="BY121" s="82"/>
      <c r="BZ121" s="132">
        <v>175.00003998</v>
      </c>
      <c r="CA121" s="57"/>
      <c r="CB121" s="88"/>
      <c r="CC121" s="88"/>
      <c r="CD121" s="57"/>
      <c r="CE121" s="85"/>
      <c r="CF121" s="2"/>
      <c r="CG121" s="88"/>
      <c r="CH121" s="88"/>
      <c r="CI121" s="88"/>
      <c r="CJ121" s="57"/>
      <c r="CK121" s="132">
        <v>214.99995998000011</v>
      </c>
      <c r="CL121" s="57"/>
      <c r="CM121" s="88"/>
      <c r="CN121" s="88"/>
      <c r="CO121" s="88"/>
      <c r="CP121" s="79"/>
      <c r="CQ121" s="2"/>
      <c r="CR121" s="88"/>
      <c r="CS121" s="88"/>
      <c r="CT121" s="88"/>
      <c r="CU121" s="57"/>
      <c r="CV121" s="132">
        <v>260.00000003999997</v>
      </c>
      <c r="CW121" s="57"/>
      <c r="CX121" s="88"/>
      <c r="CY121" s="88"/>
      <c r="CZ121" s="57"/>
      <c r="DA121" s="79"/>
      <c r="DB121" s="2"/>
      <c r="DC121" s="132">
        <f>BO121+BZ121+CK121+CV121</f>
        <v>780.00021726</v>
      </c>
      <c r="DD121" s="57"/>
      <c r="DE121" s="88"/>
      <c r="DF121" s="88"/>
      <c r="DG121" s="2"/>
      <c r="DH121" s="79"/>
      <c r="DI121" s="2"/>
      <c r="DJ121" s="136"/>
      <c r="DK121" s="136"/>
      <c r="DL121" s="136"/>
      <c r="DM121" s="136"/>
      <c r="DN121" s="136"/>
      <c r="DO121" s="136"/>
      <c r="DP121" s="136"/>
      <c r="DQ121" s="136"/>
      <c r="DR121" s="136"/>
      <c r="DS121" s="136"/>
      <c r="DT121" s="136"/>
      <c r="DU121" s="136"/>
      <c r="DV121" s="136"/>
      <c r="DW121" s="136"/>
      <c r="DX121" s="136"/>
      <c r="DY121" s="136"/>
      <c r="DZ121" s="136"/>
      <c r="EA121" s="136"/>
      <c r="EB121" s="136"/>
      <c r="EC121" s="136"/>
      <c r="ED121" s="136"/>
      <c r="EE121" s="136"/>
      <c r="EF121" s="136"/>
      <c r="EG121" s="136"/>
      <c r="EH121" s="136"/>
      <c r="EI121" s="2"/>
      <c r="EJ121" s="2"/>
      <c r="EK121" s="459"/>
      <c r="EL121" s="4"/>
      <c r="EM121" s="86"/>
      <c r="EN121" s="86"/>
      <c r="EO121" s="52"/>
      <c r="EP121" s="132">
        <v>130.00021725999994</v>
      </c>
      <c r="EQ121" s="57"/>
      <c r="ER121" s="88"/>
      <c r="ES121" s="88"/>
      <c r="ET121" s="82"/>
      <c r="EU121" s="85"/>
      <c r="EV121" s="2"/>
      <c r="EW121" s="87"/>
      <c r="EX121" s="88"/>
      <c r="EY121" s="88"/>
      <c r="EZ121" s="82"/>
      <c r="FA121" s="132">
        <v>175.00003998</v>
      </c>
      <c r="FB121" s="57"/>
      <c r="FC121" s="88"/>
      <c r="FD121" s="88"/>
      <c r="FE121" s="57"/>
      <c r="FF121" s="85"/>
      <c r="FG121" s="2"/>
      <c r="FH121" s="88"/>
      <c r="FI121" s="88"/>
      <c r="FJ121" s="88"/>
      <c r="FK121" s="57"/>
      <c r="FL121" s="132">
        <v>214.99995998000011</v>
      </c>
      <c r="FM121" s="57"/>
      <c r="FN121" s="88"/>
      <c r="FO121" s="88"/>
      <c r="FP121" s="88"/>
      <c r="FQ121" s="79"/>
      <c r="FR121" s="2"/>
      <c r="FS121" s="88"/>
      <c r="FT121" s="88"/>
      <c r="FU121" s="88"/>
      <c r="FV121" s="57"/>
      <c r="FW121" s="132">
        <v>260.00000003999997</v>
      </c>
      <c r="FX121" s="57"/>
      <c r="FY121" s="88"/>
      <c r="FZ121" s="88"/>
      <c r="GA121" s="57"/>
      <c r="GB121" s="79"/>
      <c r="GC121" s="2"/>
      <c r="GD121" s="132">
        <v>780.00021726</v>
      </c>
      <c r="GE121" s="2"/>
      <c r="GF121" s="79"/>
      <c r="GG121" s="144"/>
      <c r="GH121" s="144"/>
      <c r="GI121" s="144"/>
      <c r="GJ121" s="144"/>
      <c r="GK121" s="144"/>
      <c r="GL121" s="144"/>
      <c r="GM121" s="144"/>
      <c r="GN121" s="144"/>
      <c r="GO121" s="144"/>
      <c r="GP121" s="144"/>
      <c r="GQ121" s="144"/>
      <c r="GR121" s="144"/>
      <c r="GS121" s="144"/>
      <c r="GT121" s="144"/>
      <c r="GU121" s="144"/>
      <c r="GV121" s="144"/>
      <c r="GW121" s="144"/>
      <c r="GX121" s="144"/>
      <c r="GY121" s="144"/>
      <c r="GZ121" s="144"/>
      <c r="HA121" s="144"/>
      <c r="HB121" s="144"/>
      <c r="HC121" s="144"/>
      <c r="HD121" s="144"/>
      <c r="HE121" s="144"/>
      <c r="HF121" s="144"/>
      <c r="HG121" s="144"/>
      <c r="HH121" s="144"/>
      <c r="HI121" s="144"/>
      <c r="HJ121" s="144"/>
      <c r="HK121" s="144"/>
      <c r="HL121" s="144"/>
      <c r="HM121" s="144"/>
      <c r="HN121" s="144"/>
      <c r="HO121" s="144"/>
      <c r="HP121" s="144"/>
      <c r="HQ121" s="144"/>
      <c r="HR121" s="144"/>
      <c r="HS121" s="144"/>
      <c r="HT121" s="144"/>
      <c r="HU121" s="144"/>
      <c r="HV121" s="144"/>
      <c r="HW121" s="144"/>
      <c r="HX121" s="144"/>
      <c r="HY121" s="144"/>
      <c r="HZ121" s="144"/>
      <c r="IA121" s="144"/>
      <c r="IB121" s="144"/>
      <c r="IC121" s="144"/>
      <c r="ID121" s="144"/>
      <c r="IE121" s="144"/>
      <c r="IF121" s="144"/>
      <c r="IG121" s="144"/>
      <c r="IH121" s="144"/>
      <c r="II121" s="144"/>
      <c r="IJ121" s="144"/>
      <c r="IK121" s="144"/>
      <c r="IL121" s="144"/>
      <c r="IM121" s="144"/>
      <c r="IN121" s="144"/>
      <c r="IO121" s="144"/>
      <c r="IP121" s="144"/>
      <c r="IQ121" s="144"/>
      <c r="IR121" s="144"/>
      <c r="IS121" s="144"/>
      <c r="IT121" s="144"/>
      <c r="IU121" s="144"/>
      <c r="IV121" s="144"/>
      <c r="IW121" s="144"/>
      <c r="IX121" s="144"/>
      <c r="IY121" s="144"/>
      <c r="IZ121" s="144"/>
      <c r="JA121" s="144"/>
      <c r="JB121" s="144"/>
      <c r="JC121" s="144"/>
    </row>
    <row r="122" spans="1:263" s="14" customFormat="1" ht="12" customHeight="1">
      <c r="A122" s="359"/>
      <c r="B122" s="359"/>
      <c r="C122" s="359"/>
      <c r="D122" s="359"/>
      <c r="E122" s="13"/>
      <c r="F122" s="89"/>
      <c r="G122" s="15"/>
      <c r="H122" s="15"/>
      <c r="I122" s="302"/>
      <c r="J122" s="90"/>
      <c r="K122" s="90"/>
      <c r="L122" s="149"/>
      <c r="M122" s="66"/>
      <c r="N122" s="150"/>
      <c r="O122" s="66"/>
      <c r="P122" s="150"/>
      <c r="Q122" s="66"/>
      <c r="R122" s="150"/>
      <c r="S122" s="66"/>
      <c r="T122" s="150"/>
      <c r="U122" s="66"/>
      <c r="V122" s="150"/>
      <c r="W122" s="66"/>
      <c r="X122" s="150"/>
      <c r="Y122" s="66"/>
      <c r="Z122" s="150"/>
      <c r="AA122" s="66"/>
      <c r="AB122" s="150"/>
      <c r="AC122" s="66"/>
      <c r="AD122" s="150"/>
      <c r="AE122" s="66"/>
      <c r="AF122" s="150"/>
      <c r="AG122" s="66"/>
      <c r="AH122" s="91"/>
      <c r="AI122" s="66"/>
      <c r="AJ122" s="91"/>
      <c r="AK122" s="66"/>
      <c r="AL122" s="91"/>
      <c r="AM122" s="66"/>
      <c r="AN122" s="91"/>
      <c r="AO122" s="66"/>
      <c r="AP122" s="91"/>
      <c r="AQ122" s="66"/>
      <c r="AR122" s="91"/>
      <c r="AS122" s="66"/>
      <c r="AT122" s="91"/>
      <c r="AU122" s="66"/>
      <c r="AV122" s="91"/>
      <c r="AW122" s="66"/>
      <c r="AX122" s="91"/>
      <c r="AY122" s="66"/>
      <c r="AZ122" s="91"/>
      <c r="BA122" s="66"/>
      <c r="BB122" s="91"/>
      <c r="BC122" s="66"/>
      <c r="BD122" s="91"/>
      <c r="BE122" s="66"/>
      <c r="BF122" s="91"/>
      <c r="BG122" s="66"/>
      <c r="BH122" s="91"/>
      <c r="BI122" s="66"/>
      <c r="BJ122" s="91"/>
      <c r="BK122" s="66"/>
      <c r="BL122" s="86"/>
      <c r="BM122" s="92"/>
      <c r="BN122" s="93"/>
      <c r="BO122" s="87"/>
      <c r="BP122" s="97"/>
      <c r="BQ122" s="87"/>
      <c r="BR122" s="87"/>
      <c r="BS122" s="93"/>
      <c r="BT122" s="150"/>
      <c r="BU122" s="66"/>
      <c r="BV122" s="87"/>
      <c r="BW122" s="94"/>
      <c r="BX122" s="95"/>
      <c r="BY122" s="93"/>
      <c r="BZ122" s="96"/>
      <c r="CA122" s="97"/>
      <c r="CB122" s="87"/>
      <c r="CC122" s="87"/>
      <c r="CD122" s="97"/>
      <c r="CE122" s="150"/>
      <c r="CF122" s="66"/>
      <c r="CG122" s="98"/>
      <c r="CH122" s="95"/>
      <c r="CI122" s="99"/>
      <c r="CJ122" s="97"/>
      <c r="CK122" s="87"/>
      <c r="CL122" s="97"/>
      <c r="CM122" s="87"/>
      <c r="CN122" s="87"/>
      <c r="CO122" s="97"/>
      <c r="CP122" s="150"/>
      <c r="CQ122" s="66"/>
      <c r="CR122" s="95"/>
      <c r="CS122" s="94"/>
      <c r="CT122" s="100"/>
      <c r="CU122" s="97"/>
      <c r="CV122" s="87"/>
      <c r="CW122" s="97"/>
      <c r="CX122" s="87"/>
      <c r="CY122" s="87"/>
      <c r="CZ122" s="91"/>
      <c r="DA122" s="150"/>
      <c r="DB122" s="66"/>
      <c r="DC122" s="87"/>
      <c r="DD122" s="97"/>
      <c r="DE122" s="87"/>
      <c r="DF122" s="87"/>
      <c r="DG122" s="66"/>
      <c r="DH122" s="150"/>
      <c r="DI122" s="68"/>
      <c r="DJ122" s="68"/>
      <c r="DK122" s="98"/>
      <c r="DL122" s="98"/>
      <c r="DM122" s="93"/>
      <c r="DN122" s="87"/>
      <c r="DO122" s="97"/>
      <c r="DP122" s="98"/>
      <c r="DQ122" s="95"/>
      <c r="DR122" s="99"/>
      <c r="DS122" s="93"/>
      <c r="DT122" s="96"/>
      <c r="DU122" s="97"/>
      <c r="DV122" s="98"/>
      <c r="DW122" s="95"/>
      <c r="DX122" s="99"/>
      <c r="DY122" s="97"/>
      <c r="DZ122" s="87"/>
      <c r="EA122" s="97"/>
      <c r="EB122" s="95"/>
      <c r="EC122" s="94"/>
      <c r="ED122" s="100"/>
      <c r="EE122" s="97"/>
      <c r="EF122" s="87"/>
      <c r="EG122" s="97"/>
      <c r="EH122" s="87"/>
      <c r="EI122" s="68"/>
      <c r="EJ122" s="68"/>
      <c r="EK122" s="83"/>
      <c r="EL122" s="4"/>
      <c r="EM122" s="86"/>
      <c r="EN122" s="92"/>
      <c r="EO122" s="93"/>
      <c r="EP122" s="87"/>
      <c r="EQ122" s="97"/>
      <c r="ER122" s="87"/>
      <c r="ES122" s="87"/>
      <c r="ET122" s="93"/>
      <c r="EU122" s="150"/>
      <c r="EV122" s="66"/>
      <c r="EW122" s="87"/>
      <c r="EX122" s="94"/>
      <c r="EY122" s="95"/>
      <c r="EZ122" s="93"/>
      <c r="FA122" s="96"/>
      <c r="FB122" s="97"/>
      <c r="FC122" s="87"/>
      <c r="FD122" s="87"/>
      <c r="FE122" s="97"/>
      <c r="FF122" s="150"/>
      <c r="FG122" s="66"/>
      <c r="FH122" s="98"/>
      <c r="FI122" s="95"/>
      <c r="FJ122" s="99"/>
      <c r="FK122" s="97"/>
      <c r="FL122" s="87"/>
      <c r="FM122" s="97"/>
      <c r="FN122" s="87"/>
      <c r="FO122" s="87"/>
      <c r="FP122" s="97"/>
      <c r="FQ122" s="150"/>
      <c r="FR122" s="66"/>
      <c r="FS122" s="95"/>
      <c r="FT122" s="94"/>
      <c r="FU122" s="100"/>
      <c r="FV122" s="97"/>
      <c r="FW122" s="87"/>
      <c r="FX122" s="97"/>
      <c r="FY122" s="87"/>
      <c r="FZ122" s="87"/>
      <c r="GA122" s="91"/>
      <c r="GB122" s="150"/>
      <c r="GC122" s="66"/>
      <c r="GD122" s="87"/>
      <c r="GE122" s="66"/>
      <c r="GF122" s="150"/>
      <c r="GG122" s="144"/>
      <c r="GH122" s="144"/>
      <c r="GI122" s="144"/>
      <c r="GJ122" s="144"/>
      <c r="GK122" s="144"/>
      <c r="GL122" s="144"/>
      <c r="GM122" s="144"/>
      <c r="GN122" s="144"/>
      <c r="GO122" s="144"/>
      <c r="GP122" s="144"/>
      <c r="GQ122" s="144"/>
      <c r="GR122" s="144"/>
      <c r="GS122" s="144"/>
      <c r="GT122" s="144"/>
      <c r="GU122" s="144"/>
      <c r="GV122" s="144"/>
      <c r="GW122" s="144"/>
      <c r="GX122" s="144"/>
      <c r="GY122" s="144"/>
      <c r="GZ122" s="144"/>
      <c r="HA122" s="144"/>
      <c r="HB122" s="144"/>
      <c r="HC122" s="144"/>
      <c r="HD122" s="144"/>
      <c r="HE122" s="144"/>
      <c r="HF122" s="144"/>
      <c r="HG122" s="144"/>
      <c r="HH122" s="144"/>
      <c r="HI122" s="144"/>
      <c r="HJ122" s="144"/>
      <c r="HK122" s="144"/>
      <c r="HL122" s="144"/>
      <c r="HM122" s="144"/>
      <c r="HN122" s="144"/>
      <c r="HO122" s="144"/>
      <c r="HP122" s="144"/>
      <c r="HQ122" s="144"/>
      <c r="HR122" s="144"/>
      <c r="HS122" s="144"/>
      <c r="HT122" s="144"/>
      <c r="HU122" s="144"/>
      <c r="HV122" s="144"/>
      <c r="HW122" s="144"/>
      <c r="HX122" s="144"/>
      <c r="HY122" s="144"/>
      <c r="HZ122" s="144"/>
      <c r="IA122" s="144"/>
      <c r="IB122" s="144"/>
      <c r="IC122" s="144"/>
      <c r="ID122" s="144"/>
      <c r="IE122" s="144"/>
      <c r="IF122" s="144"/>
      <c r="IG122" s="144"/>
      <c r="IH122" s="144"/>
      <c r="II122" s="144"/>
      <c r="IJ122" s="144"/>
      <c r="IK122" s="144"/>
      <c r="IL122" s="144"/>
      <c r="IM122" s="144"/>
      <c r="IN122" s="144"/>
      <c r="IO122" s="144"/>
      <c r="IP122" s="144"/>
      <c r="IQ122" s="144"/>
      <c r="IR122" s="144"/>
      <c r="IS122" s="144"/>
      <c r="IT122" s="144"/>
      <c r="IU122" s="144"/>
      <c r="IV122" s="144"/>
      <c r="IW122" s="144"/>
      <c r="IX122" s="144"/>
      <c r="IY122" s="144"/>
      <c r="IZ122" s="144"/>
      <c r="JA122" s="144"/>
      <c r="JB122" s="144"/>
      <c r="JC122" s="144"/>
    </row>
    <row r="123" spans="1:263" s="14" customFormat="1" ht="12" customHeight="1">
      <c r="A123" s="359"/>
      <c r="B123" s="359"/>
      <c r="C123" s="359"/>
      <c r="D123" s="359"/>
      <c r="E123" s="13"/>
      <c r="F123" s="191"/>
      <c r="G123" s="111"/>
      <c r="H123" s="111"/>
      <c r="I123" s="318"/>
      <c r="J123" s="319"/>
      <c r="K123" s="319"/>
      <c r="L123" s="149"/>
      <c r="M123" s="73"/>
      <c r="N123" s="150"/>
      <c r="O123" s="73"/>
      <c r="P123" s="150"/>
      <c r="Q123" s="73"/>
      <c r="R123" s="150"/>
      <c r="S123" s="73"/>
      <c r="T123" s="150"/>
      <c r="U123" s="73"/>
      <c r="V123" s="150"/>
      <c r="W123" s="73"/>
      <c r="X123" s="150"/>
      <c r="Y123" s="73"/>
      <c r="Z123" s="150"/>
      <c r="AA123" s="73"/>
      <c r="AB123" s="150"/>
      <c r="AC123" s="73"/>
      <c r="AD123" s="150"/>
      <c r="AE123" s="73"/>
      <c r="AF123" s="150"/>
      <c r="AG123" s="73"/>
      <c r="AH123" s="93"/>
      <c r="AI123" s="73"/>
      <c r="AJ123" s="93"/>
      <c r="AK123" s="73"/>
      <c r="AL123" s="93"/>
      <c r="AM123" s="73"/>
      <c r="AN123" s="93"/>
      <c r="AO123" s="73"/>
      <c r="AP123" s="93"/>
      <c r="AQ123" s="73"/>
      <c r="AR123" s="93"/>
      <c r="AS123" s="73"/>
      <c r="AT123" s="93"/>
      <c r="AU123" s="73"/>
      <c r="AV123" s="93"/>
      <c r="AW123" s="73"/>
      <c r="AX123" s="93"/>
      <c r="AY123" s="73"/>
      <c r="AZ123" s="93"/>
      <c r="BA123" s="73"/>
      <c r="BB123" s="93"/>
      <c r="BC123" s="73"/>
      <c r="BD123" s="93"/>
      <c r="BE123" s="73"/>
      <c r="BF123" s="93"/>
      <c r="BG123" s="73"/>
      <c r="BH123" s="93"/>
      <c r="BI123" s="73"/>
      <c r="BJ123" s="93"/>
      <c r="BK123" s="73"/>
      <c r="BL123" s="98"/>
      <c r="BM123" s="98"/>
      <c r="BN123" s="93"/>
      <c r="BO123" s="85"/>
      <c r="BP123" s="97"/>
      <c r="BQ123" s="85"/>
      <c r="BR123" s="85"/>
      <c r="BS123" s="93"/>
      <c r="BT123" s="150"/>
      <c r="BU123" s="73"/>
      <c r="BV123" s="98"/>
      <c r="BW123" s="98"/>
      <c r="BX123" s="98"/>
      <c r="BY123" s="93"/>
      <c r="BZ123" s="320"/>
      <c r="CA123" s="97"/>
      <c r="CB123" s="85"/>
      <c r="CC123" s="85"/>
      <c r="CD123" s="97"/>
      <c r="CE123" s="150"/>
      <c r="CF123" s="73"/>
      <c r="CG123" s="98"/>
      <c r="CH123" s="95"/>
      <c r="CI123" s="99"/>
      <c r="CJ123" s="97"/>
      <c r="CK123" s="85"/>
      <c r="CL123" s="97"/>
      <c r="CM123" s="85"/>
      <c r="CN123" s="85"/>
      <c r="CO123" s="97"/>
      <c r="CP123" s="150"/>
      <c r="CQ123" s="73"/>
      <c r="CR123" s="95"/>
      <c r="CS123" s="94"/>
      <c r="CT123" s="321"/>
      <c r="CU123" s="97"/>
      <c r="CV123" s="85"/>
      <c r="CW123" s="97"/>
      <c r="CX123" s="85"/>
      <c r="CY123" s="85"/>
      <c r="CZ123" s="93"/>
      <c r="DA123" s="150"/>
      <c r="DB123" s="73"/>
      <c r="DC123" s="85"/>
      <c r="DD123" s="97"/>
      <c r="DE123" s="85"/>
      <c r="DF123" s="85"/>
      <c r="DG123" s="93"/>
      <c r="DH123" s="93"/>
      <c r="DI123" s="93"/>
      <c r="DJ123" s="91"/>
      <c r="DK123" s="91"/>
      <c r="DL123" s="91"/>
      <c r="DM123" s="91"/>
      <c r="DN123" s="91"/>
      <c r="DO123" s="91"/>
      <c r="DP123" s="91"/>
      <c r="DQ123" s="95"/>
      <c r="DR123" s="99"/>
      <c r="DS123" s="91"/>
      <c r="DT123" s="91"/>
      <c r="DU123" s="91"/>
      <c r="DV123" s="91"/>
      <c r="DW123" s="95"/>
      <c r="DX123" s="99"/>
      <c r="DY123" s="97"/>
      <c r="DZ123" s="87"/>
      <c r="EA123" s="97"/>
      <c r="EB123" s="95"/>
      <c r="EC123" s="94"/>
      <c r="ED123" s="100"/>
      <c r="EE123" s="97"/>
      <c r="EF123" s="87"/>
      <c r="EG123" s="97"/>
      <c r="EH123" s="87"/>
      <c r="EI123" s="68"/>
      <c r="EJ123" s="68"/>
      <c r="EK123" s="83"/>
      <c r="EL123" s="4"/>
      <c r="EM123" s="86"/>
      <c r="EN123" s="92"/>
      <c r="EO123" s="93"/>
      <c r="EP123" s="87"/>
      <c r="EQ123" s="97"/>
      <c r="ER123" s="87"/>
      <c r="ES123" s="87"/>
      <c r="ET123" s="93"/>
      <c r="EU123" s="150"/>
      <c r="EV123" s="66"/>
      <c r="EW123" s="87"/>
      <c r="EX123" s="94"/>
      <c r="EY123" s="95"/>
      <c r="EZ123" s="93"/>
      <c r="FA123" s="96"/>
      <c r="FB123" s="97"/>
      <c r="FC123" s="87"/>
      <c r="FD123" s="87"/>
      <c r="FE123" s="97"/>
      <c r="FF123" s="150"/>
      <c r="FG123" s="66"/>
      <c r="FH123" s="98"/>
      <c r="FI123" s="95"/>
      <c r="FJ123" s="99"/>
      <c r="FK123" s="97"/>
      <c r="FL123" s="87"/>
      <c r="FM123" s="97"/>
      <c r="FN123" s="87"/>
      <c r="FO123" s="87"/>
      <c r="FP123" s="97"/>
      <c r="FQ123" s="150"/>
      <c r="FR123" s="66"/>
      <c r="FS123" s="95"/>
      <c r="FT123" s="94"/>
      <c r="FU123" s="100"/>
      <c r="FV123" s="97"/>
      <c r="FW123" s="87"/>
      <c r="FX123" s="97"/>
      <c r="FY123" s="87"/>
      <c r="FZ123" s="87"/>
      <c r="GA123" s="91"/>
      <c r="GB123" s="150"/>
      <c r="GC123" s="66"/>
      <c r="GD123" s="87"/>
      <c r="GE123" s="66"/>
      <c r="GF123" s="150"/>
      <c r="GG123" s="144"/>
      <c r="GH123" s="144"/>
      <c r="GI123" s="144"/>
      <c r="GJ123" s="144"/>
      <c r="GK123" s="144"/>
      <c r="GL123" s="144"/>
      <c r="GM123" s="144"/>
      <c r="GN123" s="144"/>
      <c r="GO123" s="144"/>
      <c r="GP123" s="144"/>
      <c r="GQ123" s="144"/>
      <c r="GR123" s="144"/>
      <c r="GS123" s="144"/>
      <c r="GT123" s="144"/>
      <c r="GU123" s="144"/>
      <c r="GV123" s="144"/>
      <c r="GW123" s="144"/>
      <c r="GX123" s="144"/>
      <c r="GY123" s="144"/>
      <c r="GZ123" s="144"/>
      <c r="HA123" s="144"/>
      <c r="HB123" s="144"/>
      <c r="HC123" s="144"/>
      <c r="HD123" s="144"/>
      <c r="HE123" s="144"/>
      <c r="HF123" s="144"/>
      <c r="HG123" s="144"/>
      <c r="HH123" s="144"/>
      <c r="HI123" s="144"/>
      <c r="HJ123" s="144"/>
      <c r="HK123" s="144"/>
      <c r="HL123" s="144"/>
      <c r="HM123" s="144"/>
      <c r="HN123" s="144"/>
      <c r="HO123" s="144"/>
      <c r="HP123" s="144"/>
      <c r="HQ123" s="144"/>
      <c r="HR123" s="144"/>
      <c r="HS123" s="144"/>
      <c r="HT123" s="144"/>
      <c r="HU123" s="144"/>
      <c r="HV123" s="144"/>
      <c r="HW123" s="144"/>
      <c r="HX123" s="144"/>
      <c r="HY123" s="144"/>
      <c r="HZ123" s="144"/>
      <c r="IA123" s="144"/>
      <c r="IB123" s="144"/>
      <c r="IC123" s="144"/>
      <c r="ID123" s="144"/>
      <c r="IE123" s="144"/>
      <c r="IF123" s="144"/>
      <c r="IG123" s="144"/>
      <c r="IH123" s="144"/>
      <c r="II123" s="144"/>
      <c r="IJ123" s="144"/>
      <c r="IK123" s="144"/>
      <c r="IL123" s="144"/>
      <c r="IM123" s="144"/>
      <c r="IN123" s="144"/>
      <c r="IO123" s="144"/>
      <c r="IP123" s="144"/>
      <c r="IQ123" s="144"/>
      <c r="IR123" s="144"/>
      <c r="IS123" s="144"/>
      <c r="IT123" s="144"/>
      <c r="IU123" s="144"/>
      <c r="IV123" s="144"/>
      <c r="IW123" s="144"/>
      <c r="IX123" s="144"/>
      <c r="IY123" s="144"/>
      <c r="IZ123" s="144"/>
      <c r="JA123" s="144"/>
      <c r="JB123" s="144"/>
      <c r="JC123" s="144"/>
    </row>
    <row r="124" spans="1:263" s="14" customFormat="1" ht="15" customHeight="1">
      <c r="A124" s="359"/>
      <c r="B124" s="359"/>
      <c r="C124" s="359"/>
      <c r="D124" s="359"/>
      <c r="E124" s="13"/>
      <c r="F124" s="89"/>
      <c r="G124" s="15"/>
      <c r="H124" s="15"/>
      <c r="I124" s="302"/>
      <c r="J124" s="90"/>
      <c r="K124" s="90"/>
      <c r="L124" s="149"/>
      <c r="M124" s="66"/>
      <c r="N124" s="150"/>
      <c r="O124" s="66"/>
      <c r="P124" s="150"/>
      <c r="Q124" s="66"/>
      <c r="R124" s="150"/>
      <c r="S124" s="66"/>
      <c r="T124" s="150"/>
      <c r="U124" s="66"/>
      <c r="V124" s="150"/>
      <c r="W124" s="66"/>
      <c r="X124" s="150"/>
      <c r="Y124" s="66"/>
      <c r="Z124" s="150"/>
      <c r="AA124" s="66"/>
      <c r="AB124" s="150"/>
      <c r="AC124" s="66"/>
      <c r="AD124" s="150"/>
      <c r="AE124" s="66"/>
      <c r="AF124" s="150"/>
      <c r="AG124" s="66"/>
      <c r="AH124" s="91"/>
      <c r="AI124" s="66"/>
      <c r="AJ124" s="91"/>
      <c r="AK124" s="66"/>
      <c r="AL124" s="91"/>
      <c r="AM124" s="66"/>
      <c r="AN124" s="91"/>
      <c r="AO124" s="66"/>
      <c r="AP124" s="91"/>
      <c r="AQ124" s="66"/>
      <c r="AR124" s="91"/>
      <c r="AS124" s="66"/>
      <c r="AT124" s="91"/>
      <c r="AU124" s="66"/>
      <c r="AV124" s="91"/>
      <c r="AW124" s="66"/>
      <c r="AX124" s="91"/>
      <c r="AY124" s="66"/>
      <c r="AZ124" s="91"/>
      <c r="BA124" s="66"/>
      <c r="BB124" s="91"/>
      <c r="BC124" s="66"/>
      <c r="BD124" s="91"/>
      <c r="BE124" s="66"/>
      <c r="BF124" s="91"/>
      <c r="BG124" s="66"/>
      <c r="BH124" s="91"/>
      <c r="BI124" s="66"/>
      <c r="BJ124" s="91"/>
      <c r="BK124" s="66"/>
      <c r="BL124" s="86"/>
      <c r="BM124" s="92"/>
      <c r="BN124" s="93"/>
      <c r="BO124" s="87"/>
      <c r="BP124" s="97"/>
      <c r="BQ124" s="87"/>
      <c r="BR124" s="87"/>
      <c r="BS124" s="93"/>
      <c r="BT124" s="150"/>
      <c r="BU124" s="66"/>
      <c r="BV124" s="87"/>
      <c r="BW124" s="94"/>
      <c r="BX124" s="95"/>
      <c r="BY124" s="93"/>
      <c r="BZ124" s="96"/>
      <c r="CA124" s="97"/>
      <c r="CB124" s="87"/>
      <c r="CC124" s="87"/>
      <c r="CD124" s="97"/>
      <c r="CE124" s="150"/>
      <c r="CF124" s="66"/>
      <c r="CG124" s="98"/>
      <c r="CH124" s="95"/>
      <c r="CI124" s="99"/>
      <c r="CJ124" s="97"/>
      <c r="CK124" s="87"/>
      <c r="CL124" s="97"/>
      <c r="CM124" s="87"/>
      <c r="CN124" s="87"/>
      <c r="CO124" s="97"/>
      <c r="CP124" s="150"/>
      <c r="CQ124" s="66"/>
      <c r="CR124" s="95"/>
      <c r="CS124" s="94"/>
      <c r="CT124" s="100"/>
      <c r="CU124" s="97"/>
      <c r="CV124" s="87"/>
      <c r="CW124" s="97"/>
      <c r="CX124" s="87"/>
      <c r="CY124" s="87"/>
      <c r="CZ124" s="91"/>
      <c r="DA124" s="150"/>
      <c r="DB124" s="66"/>
      <c r="DC124" s="87"/>
      <c r="DD124" s="97"/>
      <c r="DE124" s="87"/>
      <c r="DF124" s="87"/>
      <c r="DG124" s="66"/>
      <c r="DH124" s="150"/>
      <c r="DI124" s="68"/>
      <c r="DJ124" s="68"/>
      <c r="DK124" s="98"/>
      <c r="DL124" s="98"/>
      <c r="DM124" s="93"/>
      <c r="DN124" s="87"/>
      <c r="DO124" s="97"/>
      <c r="DP124" s="98"/>
      <c r="DQ124" s="95"/>
      <c r="DR124" s="99"/>
      <c r="DS124" s="93"/>
      <c r="DT124" s="96"/>
      <c r="DU124" s="97"/>
      <c r="DV124" s="98"/>
      <c r="DW124" s="95"/>
      <c r="DX124" s="99"/>
      <c r="DY124" s="97"/>
      <c r="DZ124" s="87"/>
      <c r="EA124" s="97"/>
      <c r="EB124" s="95"/>
      <c r="EC124" s="94"/>
      <c r="ED124" s="100"/>
      <c r="EE124" s="97"/>
      <c r="EF124" s="87"/>
      <c r="EG124" s="97"/>
      <c r="EH124" s="87"/>
      <c r="EI124" s="68"/>
      <c r="EJ124" s="68"/>
      <c r="EK124" s="83"/>
      <c r="EL124" s="4"/>
      <c r="EM124" s="86"/>
      <c r="EN124" s="92"/>
      <c r="EO124" s="93"/>
      <c r="EP124" s="87"/>
      <c r="EQ124" s="97"/>
      <c r="ER124" s="87"/>
      <c r="ES124" s="87"/>
      <c r="ET124" s="93"/>
      <c r="EU124" s="150"/>
      <c r="EV124" s="66"/>
      <c r="EW124" s="87"/>
      <c r="EX124" s="94"/>
      <c r="EY124" s="95"/>
      <c r="EZ124" s="93"/>
      <c r="FA124" s="96"/>
      <c r="FB124" s="97"/>
      <c r="FC124" s="87"/>
      <c r="FD124" s="87"/>
      <c r="FE124" s="97"/>
      <c r="FF124" s="150"/>
      <c r="FG124" s="66"/>
      <c r="FH124" s="98"/>
      <c r="FI124" s="95"/>
      <c r="FJ124" s="99"/>
      <c r="FK124" s="97"/>
      <c r="FL124" s="87"/>
      <c r="FM124" s="97"/>
      <c r="FN124" s="87"/>
      <c r="FO124" s="87"/>
      <c r="FP124" s="97"/>
      <c r="FQ124" s="150"/>
      <c r="FR124" s="66"/>
      <c r="FS124" s="95"/>
      <c r="FT124" s="94"/>
      <c r="FU124" s="100"/>
      <c r="FV124" s="97"/>
      <c r="FW124" s="87"/>
      <c r="FX124" s="97"/>
      <c r="FY124" s="87"/>
      <c r="FZ124" s="87"/>
      <c r="GA124" s="91"/>
      <c r="GB124" s="150"/>
      <c r="GC124" s="66"/>
      <c r="GD124" s="87"/>
      <c r="GE124" s="66"/>
      <c r="GF124" s="150"/>
      <c r="GG124" s="144"/>
      <c r="GH124" s="144"/>
      <c r="GI124" s="144"/>
      <c r="GJ124" s="144"/>
      <c r="GK124" s="144"/>
      <c r="GL124" s="144"/>
      <c r="GM124" s="144"/>
      <c r="GN124" s="144"/>
      <c r="GO124" s="144"/>
      <c r="GP124" s="144"/>
      <c r="GQ124" s="144"/>
      <c r="GR124" s="144"/>
      <c r="GS124" s="144"/>
      <c r="GT124" s="144"/>
      <c r="GU124" s="144"/>
      <c r="GV124" s="144"/>
      <c r="GW124" s="144"/>
      <c r="GX124" s="144"/>
      <c r="GY124" s="144"/>
      <c r="GZ124" s="144"/>
      <c r="HA124" s="144"/>
      <c r="HB124" s="144"/>
      <c r="HC124" s="144"/>
      <c r="HD124" s="144"/>
      <c r="HE124" s="144"/>
      <c r="HF124" s="144"/>
      <c r="HG124" s="144"/>
      <c r="HH124" s="144"/>
      <c r="HI124" s="144"/>
      <c r="HJ124" s="144"/>
      <c r="HK124" s="144"/>
      <c r="HL124" s="144"/>
      <c r="HM124" s="144"/>
      <c r="HN124" s="144"/>
      <c r="HO124" s="144"/>
      <c r="HP124" s="144"/>
      <c r="HQ124" s="144"/>
      <c r="HR124" s="144"/>
      <c r="HS124" s="144"/>
      <c r="HT124" s="144"/>
      <c r="HU124" s="144"/>
      <c r="HV124" s="144"/>
      <c r="HW124" s="144"/>
      <c r="HX124" s="144"/>
      <c r="HY124" s="144"/>
      <c r="HZ124" s="144"/>
      <c r="IA124" s="144"/>
      <c r="IB124" s="144"/>
      <c r="IC124" s="144"/>
      <c r="ID124" s="144"/>
      <c r="IE124" s="144"/>
      <c r="IF124" s="144"/>
      <c r="IG124" s="144"/>
      <c r="IH124" s="144"/>
      <c r="II124" s="144"/>
      <c r="IJ124" s="144"/>
      <c r="IK124" s="144"/>
      <c r="IL124" s="144"/>
      <c r="IM124" s="144"/>
      <c r="IN124" s="144"/>
      <c r="IO124" s="144"/>
      <c r="IP124" s="144"/>
      <c r="IQ124" s="144"/>
      <c r="IR124" s="144"/>
      <c r="IS124" s="144"/>
      <c r="IT124" s="144"/>
      <c r="IU124" s="144"/>
      <c r="IV124" s="144"/>
      <c r="IW124" s="144"/>
      <c r="IX124" s="144"/>
      <c r="IY124" s="144"/>
      <c r="IZ124" s="144"/>
      <c r="JA124" s="144"/>
      <c r="JB124" s="144"/>
      <c r="JC124" s="144"/>
    </row>
    <row r="125" spans="1:263" ht="15" customHeight="1">
      <c r="B125" s="40"/>
      <c r="C125" s="40"/>
      <c r="F125" s="21"/>
      <c r="G125" s="21"/>
      <c r="H125" s="21"/>
      <c r="I125" s="303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32"/>
      <c r="BM125" s="21"/>
      <c r="BO125" s="21"/>
      <c r="BP125" s="22"/>
      <c r="BQ125" s="21"/>
      <c r="BR125" s="21"/>
      <c r="BS125" s="13"/>
      <c r="BT125" s="21"/>
      <c r="BU125" s="21"/>
      <c r="BV125" s="21"/>
      <c r="BW125" s="21"/>
      <c r="BX125" s="21"/>
      <c r="BY125" s="13"/>
      <c r="BZ125" s="21"/>
      <c r="CA125" s="22"/>
      <c r="CB125" s="21"/>
      <c r="CC125" s="21"/>
      <c r="CD125" s="22"/>
      <c r="CE125" s="21"/>
      <c r="CF125" s="21"/>
      <c r="CJ125" s="22"/>
      <c r="CK125" s="21"/>
      <c r="CL125" s="22"/>
      <c r="CM125" s="21"/>
      <c r="CN125" s="21"/>
      <c r="CO125" s="72"/>
      <c r="CP125" s="21"/>
      <c r="CQ125" s="21"/>
      <c r="CU125" s="22"/>
      <c r="CV125" s="21"/>
      <c r="CW125" s="22"/>
      <c r="CX125" s="21"/>
      <c r="CY125" s="21"/>
      <c r="CZ125" s="21"/>
      <c r="DA125" s="21"/>
      <c r="DB125" s="21"/>
      <c r="DC125" s="21"/>
      <c r="DD125" s="22"/>
      <c r="DE125" s="21"/>
      <c r="DF125" s="21"/>
      <c r="DG125" s="21"/>
      <c r="DH125" s="21"/>
      <c r="DI125" s="6"/>
      <c r="DJ125" s="6"/>
      <c r="DN125" s="21"/>
      <c r="DO125" s="22"/>
      <c r="DS125" s="13"/>
      <c r="DT125" s="21"/>
      <c r="DU125" s="22"/>
      <c r="DY125" s="22"/>
      <c r="DZ125" s="21"/>
      <c r="EA125" s="22"/>
      <c r="EE125" s="22"/>
      <c r="EF125" s="21"/>
      <c r="EG125" s="22"/>
      <c r="EH125" s="21"/>
      <c r="EI125" s="6"/>
      <c r="EJ125" s="6"/>
      <c r="EK125" s="23"/>
      <c r="EL125" s="4"/>
      <c r="EM125" s="32"/>
      <c r="EN125" s="21"/>
      <c r="EP125" s="21"/>
      <c r="EQ125" s="22"/>
      <c r="ER125" s="21"/>
      <c r="ES125" s="21"/>
      <c r="ET125" s="13"/>
      <c r="EU125" s="21"/>
      <c r="EV125" s="21"/>
      <c r="EW125" s="21"/>
      <c r="EX125" s="21"/>
      <c r="EY125" s="21"/>
      <c r="EZ125" s="13"/>
      <c r="FA125" s="21"/>
      <c r="FB125" s="22"/>
      <c r="FC125" s="21"/>
      <c r="FD125" s="21"/>
      <c r="FE125" s="22"/>
      <c r="FF125" s="21"/>
      <c r="FG125" s="21"/>
      <c r="FK125" s="22"/>
      <c r="FL125" s="21"/>
      <c r="FM125" s="22"/>
      <c r="FN125" s="21"/>
      <c r="FO125" s="21"/>
      <c r="FP125" s="72"/>
      <c r="FQ125" s="21"/>
      <c r="FR125" s="21"/>
      <c r="FV125" s="22"/>
      <c r="FW125" s="21"/>
      <c r="FX125" s="22"/>
      <c r="FY125" s="21"/>
      <c r="FZ125" s="21"/>
      <c r="GA125" s="21"/>
      <c r="GB125" s="21"/>
      <c r="GC125" s="21"/>
      <c r="GD125" s="21"/>
      <c r="GE125" s="21"/>
      <c r="GF125" s="21"/>
    </row>
    <row r="126" spans="1:263" ht="15" customHeight="1">
      <c r="B126" s="40"/>
      <c r="C126" s="40"/>
      <c r="F126" s="21"/>
      <c r="G126" s="21"/>
      <c r="H126" s="21"/>
      <c r="I126" s="303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32"/>
      <c r="BM126" s="21"/>
      <c r="BO126" s="21"/>
      <c r="BP126" s="22"/>
      <c r="BQ126" s="21"/>
      <c r="BR126" s="21"/>
      <c r="BS126" s="13"/>
      <c r="BT126" s="21"/>
      <c r="BU126" s="21"/>
      <c r="BV126" s="21"/>
      <c r="BW126" s="21"/>
      <c r="BX126" s="21"/>
      <c r="BY126" s="13"/>
      <c r="BZ126" s="21"/>
      <c r="CA126" s="22"/>
      <c r="CB126" s="21"/>
      <c r="CC126" s="21"/>
      <c r="CD126" s="22"/>
      <c r="CE126" s="21"/>
      <c r="CF126" s="21"/>
      <c r="CJ126" s="22"/>
      <c r="CK126" s="21"/>
      <c r="CL126" s="22"/>
      <c r="CM126" s="21"/>
      <c r="CN126" s="21"/>
      <c r="CO126" s="72"/>
      <c r="CP126" s="21"/>
      <c r="CQ126" s="21"/>
      <c r="CU126" s="22"/>
      <c r="CV126" s="21"/>
      <c r="CW126" s="22"/>
      <c r="CX126" s="21"/>
      <c r="CY126" s="21"/>
      <c r="CZ126" s="21"/>
      <c r="DA126" s="21"/>
      <c r="DB126" s="21"/>
      <c r="DC126" s="21"/>
      <c r="DD126" s="22"/>
      <c r="DE126" s="21"/>
      <c r="DF126" s="21"/>
      <c r="DG126" s="21"/>
      <c r="DH126" s="21"/>
      <c r="DI126" s="6"/>
      <c r="DJ126" s="6"/>
      <c r="DN126" s="21"/>
      <c r="DO126" s="22"/>
      <c r="DS126" s="13"/>
      <c r="DT126" s="21"/>
      <c r="DU126" s="22"/>
      <c r="DY126" s="22"/>
      <c r="DZ126" s="21"/>
      <c r="EA126" s="22"/>
      <c r="EE126" s="22"/>
      <c r="EF126" s="21"/>
      <c r="EG126" s="22"/>
      <c r="EH126" s="21"/>
      <c r="EI126" s="6"/>
      <c r="EJ126" s="6"/>
      <c r="EK126" s="23"/>
      <c r="EL126" s="4"/>
      <c r="EM126" s="32"/>
      <c r="EN126" s="21"/>
      <c r="EP126" s="21"/>
      <c r="EQ126" s="22"/>
      <c r="ER126" s="21"/>
      <c r="ES126" s="21"/>
      <c r="ET126" s="13"/>
      <c r="EU126" s="21"/>
      <c r="EV126" s="21"/>
      <c r="EW126" s="21"/>
      <c r="EX126" s="21"/>
      <c r="EY126" s="21"/>
      <c r="EZ126" s="13"/>
      <c r="FA126" s="21"/>
      <c r="FB126" s="22"/>
      <c r="FC126" s="21"/>
      <c r="FD126" s="21"/>
      <c r="FE126" s="22"/>
      <c r="FF126" s="21"/>
      <c r="FG126" s="21"/>
      <c r="FK126" s="22"/>
      <c r="FL126" s="21"/>
      <c r="FM126" s="22"/>
      <c r="FN126" s="21"/>
      <c r="FO126" s="21"/>
      <c r="FP126" s="72"/>
      <c r="FQ126" s="21"/>
      <c r="FR126" s="21"/>
      <c r="FV126" s="22"/>
      <c r="FW126" s="21"/>
      <c r="FX126" s="22"/>
      <c r="FY126" s="21"/>
      <c r="FZ126" s="21"/>
      <c r="GA126" s="21"/>
      <c r="GB126" s="21"/>
      <c r="GC126" s="21"/>
      <c r="GD126" s="21"/>
      <c r="GE126" s="21"/>
      <c r="GF126" s="21"/>
    </row>
    <row r="127" spans="1:263" ht="15" customHeight="1">
      <c r="A127" s="184" t="str">
        <f>MID(BO4,10,2)</f>
        <v>10</v>
      </c>
      <c r="B127" s="40"/>
      <c r="C127" s="40"/>
      <c r="F127" s="21"/>
      <c r="G127" s="21"/>
      <c r="H127" s="21"/>
      <c r="I127" s="303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32"/>
      <c r="BM127" s="21"/>
      <c r="BO127" s="21"/>
      <c r="BP127" s="22"/>
      <c r="BQ127" s="21"/>
      <c r="BR127" s="21"/>
      <c r="BS127" s="13"/>
      <c r="BT127" s="21"/>
      <c r="BU127" s="21"/>
      <c r="BV127" s="21"/>
      <c r="BW127" s="21"/>
      <c r="BX127" s="21"/>
      <c r="BY127" s="13"/>
      <c r="BZ127" s="21"/>
      <c r="CA127" s="22"/>
      <c r="CB127" s="21"/>
      <c r="CC127" s="21"/>
      <c r="CD127" s="22"/>
      <c r="CE127" s="21"/>
      <c r="CF127" s="21"/>
      <c r="CJ127" s="22"/>
      <c r="CK127" s="21"/>
      <c r="CL127" s="22"/>
      <c r="CM127" s="21"/>
      <c r="CN127" s="21"/>
      <c r="CO127" s="72"/>
      <c r="CP127" s="21"/>
      <c r="CQ127" s="21"/>
      <c r="CU127" s="22"/>
      <c r="CV127" s="21"/>
      <c r="CW127" s="22"/>
      <c r="CX127" s="21"/>
      <c r="CY127" s="21"/>
      <c r="CZ127" s="21"/>
      <c r="DA127" s="21"/>
      <c r="DB127" s="21"/>
      <c r="DC127" s="21"/>
      <c r="DD127" s="22"/>
      <c r="DE127" s="21"/>
      <c r="DF127" s="21"/>
      <c r="DG127" s="21"/>
      <c r="DH127" s="21"/>
      <c r="DI127" s="6"/>
      <c r="DJ127" s="6"/>
      <c r="DN127" s="21"/>
      <c r="DO127" s="22"/>
      <c r="DS127" s="13"/>
      <c r="DT127" s="21"/>
      <c r="DU127" s="22"/>
      <c r="DY127" s="22"/>
      <c r="DZ127" s="21"/>
      <c r="EA127" s="22"/>
      <c r="EE127" s="22"/>
      <c r="EF127" s="21"/>
      <c r="EG127" s="22"/>
      <c r="EH127" s="21"/>
      <c r="EI127" s="6"/>
      <c r="EJ127" s="6"/>
      <c r="EK127" s="23"/>
      <c r="EL127" s="4"/>
      <c r="EM127" s="32"/>
      <c r="EN127" s="21"/>
      <c r="EP127" s="21"/>
      <c r="EQ127" s="22"/>
      <c r="ER127" s="21"/>
      <c r="ES127" s="21"/>
      <c r="ET127" s="13"/>
      <c r="EU127" s="21"/>
      <c r="EV127" s="21"/>
      <c r="EW127" s="21"/>
      <c r="EX127" s="21"/>
      <c r="EY127" s="21"/>
      <c r="EZ127" s="13"/>
      <c r="FA127" s="21"/>
      <c r="FB127" s="22"/>
      <c r="FC127" s="21"/>
      <c r="FD127" s="21"/>
      <c r="FE127" s="22"/>
      <c r="FF127" s="21"/>
      <c r="FG127" s="21"/>
      <c r="FK127" s="22"/>
      <c r="FL127" s="21"/>
      <c r="FM127" s="22"/>
      <c r="FN127" s="21"/>
      <c r="FO127" s="21"/>
      <c r="FP127" s="72"/>
      <c r="FQ127" s="21"/>
      <c r="FR127" s="21"/>
      <c r="FV127" s="22"/>
      <c r="FW127" s="21"/>
      <c r="FX127" s="22"/>
      <c r="FY127" s="21"/>
      <c r="FZ127" s="21"/>
      <c r="GA127" s="21"/>
      <c r="GB127" s="21"/>
      <c r="GC127" s="21"/>
      <c r="GD127" s="21"/>
      <c r="GE127" s="21"/>
      <c r="GF127" s="21"/>
    </row>
    <row r="128" spans="1:263" ht="15" customHeight="1">
      <c r="B128" s="40"/>
      <c r="C128" s="40"/>
      <c r="F128" s="21"/>
      <c r="G128" s="21"/>
      <c r="H128" s="21"/>
      <c r="I128" s="303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32"/>
      <c r="BM128" s="21"/>
      <c r="BO128" s="21"/>
      <c r="BP128" s="22"/>
      <c r="BQ128" s="21"/>
      <c r="BR128" s="21"/>
      <c r="BS128" s="13"/>
      <c r="BT128" s="21"/>
      <c r="BU128" s="21"/>
      <c r="BV128" s="21"/>
      <c r="BW128" s="21"/>
      <c r="BX128" s="21"/>
      <c r="BY128" s="13"/>
      <c r="BZ128" s="21"/>
      <c r="CA128" s="22"/>
      <c r="CB128" s="21"/>
      <c r="CC128" s="21"/>
      <c r="CD128" s="22"/>
      <c r="CE128" s="21"/>
      <c r="CF128" s="21"/>
      <c r="CJ128" s="22"/>
      <c r="CK128" s="21"/>
      <c r="CL128" s="22"/>
      <c r="CM128" s="21"/>
      <c r="CN128" s="21"/>
      <c r="CO128" s="72"/>
      <c r="CP128" s="21"/>
      <c r="CQ128" s="21"/>
      <c r="CU128" s="22"/>
      <c r="CV128" s="21"/>
      <c r="CW128" s="22"/>
      <c r="CX128" s="21"/>
      <c r="CY128" s="21"/>
      <c r="CZ128" s="21"/>
      <c r="DA128" s="21"/>
      <c r="DB128" s="21"/>
      <c r="DC128" s="21"/>
      <c r="DD128" s="22"/>
      <c r="DE128" s="21"/>
      <c r="DF128" s="21"/>
      <c r="DG128" s="21"/>
      <c r="DH128" s="21"/>
      <c r="DI128" s="6"/>
      <c r="DJ128" s="6"/>
      <c r="DN128" s="21"/>
      <c r="DO128" s="22"/>
      <c r="DS128" s="13"/>
      <c r="DT128" s="21"/>
      <c r="DU128" s="22"/>
      <c r="DY128" s="22"/>
      <c r="DZ128" s="21"/>
      <c r="EA128" s="22"/>
      <c r="EE128" s="22"/>
      <c r="EF128" s="21"/>
      <c r="EG128" s="22"/>
      <c r="EH128" s="21"/>
      <c r="EI128" s="6"/>
      <c r="EJ128" s="6"/>
      <c r="EK128" s="23"/>
      <c r="EL128" s="4"/>
      <c r="EM128" s="32"/>
      <c r="EN128" s="21"/>
      <c r="EP128" s="21"/>
      <c r="EQ128" s="22"/>
      <c r="ER128" s="21"/>
      <c r="ES128" s="21"/>
      <c r="ET128" s="13"/>
      <c r="EU128" s="21"/>
      <c r="EV128" s="21"/>
      <c r="EW128" s="21"/>
      <c r="EX128" s="21"/>
      <c r="EY128" s="21"/>
      <c r="EZ128" s="13"/>
      <c r="FA128" s="21"/>
      <c r="FB128" s="22"/>
      <c r="FC128" s="21"/>
      <c r="FD128" s="21"/>
      <c r="FE128" s="22"/>
      <c r="FF128" s="21"/>
      <c r="FG128" s="21"/>
      <c r="FK128" s="22"/>
      <c r="FL128" s="21"/>
      <c r="FM128" s="22"/>
      <c r="FN128" s="21"/>
      <c r="FO128" s="21"/>
      <c r="FP128" s="72"/>
      <c r="FQ128" s="21"/>
      <c r="FR128" s="21"/>
      <c r="FV128" s="22"/>
      <c r="FW128" s="21"/>
      <c r="FX128" s="22"/>
      <c r="FY128" s="21"/>
      <c r="FZ128" s="21"/>
      <c r="GA128" s="21"/>
      <c r="GB128" s="21"/>
      <c r="GC128" s="21"/>
      <c r="GD128" s="21"/>
      <c r="GE128" s="21"/>
      <c r="GF128" s="21"/>
    </row>
    <row r="129" spans="1:188" ht="15" customHeight="1">
      <c r="A129" s="360" t="s">
        <v>36</v>
      </c>
      <c r="B129" s="40" t="s">
        <v>35</v>
      </c>
      <c r="C129" s="40"/>
      <c r="F129" s="21"/>
      <c r="G129" s="21"/>
      <c r="H129" s="21"/>
      <c r="I129" s="303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32"/>
      <c r="BM129" s="21"/>
      <c r="BO129" s="21"/>
      <c r="BP129" s="22"/>
      <c r="BQ129" s="21"/>
      <c r="BR129" s="21"/>
      <c r="BS129" s="13"/>
      <c r="BT129" s="21"/>
      <c r="BU129" s="21"/>
      <c r="BV129" s="21"/>
      <c r="BW129" s="21"/>
      <c r="BX129" s="21"/>
      <c r="BY129" s="13"/>
      <c r="BZ129" s="21"/>
      <c r="CA129" s="22"/>
      <c r="CB129" s="21"/>
      <c r="CC129" s="21"/>
      <c r="CD129" s="22"/>
      <c r="CE129" s="21"/>
      <c r="CF129" s="21"/>
      <c r="CJ129" s="22"/>
      <c r="CK129" s="21"/>
      <c r="CL129" s="22"/>
      <c r="CM129" s="21"/>
      <c r="CN129" s="21"/>
      <c r="CO129" s="72"/>
      <c r="CP129" s="21"/>
      <c r="CQ129" s="21"/>
      <c r="CU129" s="22"/>
      <c r="CV129" s="21"/>
      <c r="CW129" s="22"/>
      <c r="CX129" s="21"/>
      <c r="CY129" s="21"/>
      <c r="CZ129" s="21"/>
      <c r="DA129" s="21"/>
      <c r="DB129" s="21"/>
      <c r="DC129" s="21"/>
      <c r="DD129" s="22"/>
      <c r="DE129" s="21"/>
      <c r="DF129" s="21"/>
      <c r="DG129" s="21"/>
      <c r="DH129" s="21"/>
      <c r="DI129" s="13"/>
      <c r="DJ129" s="13"/>
      <c r="DN129" s="21"/>
      <c r="DO129" s="22"/>
      <c r="DS129" s="13"/>
      <c r="DT129" s="21"/>
      <c r="DU129" s="22"/>
      <c r="DY129" s="22"/>
      <c r="DZ129" s="21"/>
      <c r="EA129" s="22"/>
      <c r="EE129" s="22"/>
      <c r="EF129" s="21"/>
      <c r="EG129" s="22"/>
      <c r="EH129" s="21"/>
      <c r="EI129" s="13"/>
      <c r="EJ129" s="13"/>
      <c r="EK129" s="23"/>
      <c r="EL129" s="4"/>
      <c r="EM129" s="32"/>
      <c r="EN129" s="21"/>
      <c r="EP129" s="21"/>
      <c r="EQ129" s="22"/>
      <c r="ER129" s="21"/>
      <c r="ES129" s="21"/>
      <c r="ET129" s="13"/>
      <c r="EU129" s="21"/>
      <c r="EV129" s="21"/>
      <c r="EW129" s="21"/>
      <c r="EX129" s="21"/>
      <c r="EY129" s="21"/>
      <c r="EZ129" s="13"/>
      <c r="FA129" s="21"/>
      <c r="FB129" s="22"/>
      <c r="FC129" s="21"/>
      <c r="FD129" s="21"/>
      <c r="FE129" s="22"/>
      <c r="FF129" s="21"/>
      <c r="FG129" s="21"/>
      <c r="FK129" s="22"/>
      <c r="FL129" s="21"/>
      <c r="FM129" s="22"/>
      <c r="FN129" s="21"/>
      <c r="FO129" s="21"/>
      <c r="FP129" s="72"/>
      <c r="FQ129" s="21"/>
      <c r="FR129" s="21"/>
      <c r="FV129" s="22"/>
      <c r="FW129" s="21"/>
      <c r="FX129" s="22"/>
      <c r="FY129" s="21"/>
      <c r="FZ129" s="21"/>
      <c r="GA129" s="21"/>
      <c r="GB129" s="21"/>
      <c r="GC129" s="21"/>
      <c r="GD129" s="21"/>
      <c r="GE129" s="21"/>
      <c r="GF129" s="21"/>
    </row>
    <row r="130" spans="1:188" ht="15" customHeight="1">
      <c r="A130" s="360" t="s">
        <v>37</v>
      </c>
      <c r="B130" s="40" t="s">
        <v>38</v>
      </c>
      <c r="C130" s="40"/>
      <c r="F130" s="21"/>
      <c r="G130" s="21"/>
      <c r="H130" s="21"/>
      <c r="I130" s="303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32"/>
      <c r="BM130" s="21"/>
      <c r="BO130" s="21"/>
      <c r="BP130" s="22"/>
      <c r="BQ130" s="21"/>
      <c r="BR130" s="21"/>
      <c r="BS130" s="13"/>
      <c r="BT130" s="21"/>
      <c r="BU130" s="21"/>
      <c r="BV130" s="21"/>
      <c r="BW130" s="21"/>
      <c r="BX130" s="21"/>
      <c r="BY130" s="13"/>
      <c r="BZ130" s="21"/>
      <c r="CA130" s="22"/>
      <c r="CB130" s="21"/>
      <c r="CC130" s="21"/>
      <c r="CD130" s="22"/>
      <c r="CE130" s="21"/>
      <c r="CF130" s="21"/>
      <c r="CJ130" s="22"/>
      <c r="CK130" s="21"/>
      <c r="CL130" s="22"/>
      <c r="CM130" s="21"/>
      <c r="CN130" s="21"/>
      <c r="CO130" s="72"/>
      <c r="CP130" s="21"/>
      <c r="CQ130" s="21"/>
      <c r="CU130" s="22"/>
      <c r="CV130" s="21"/>
      <c r="CW130" s="22"/>
      <c r="CX130" s="21"/>
      <c r="CY130" s="21"/>
      <c r="CZ130" s="21"/>
      <c r="DA130" s="21"/>
      <c r="DB130" s="21"/>
      <c r="DC130" s="21"/>
      <c r="DD130" s="22"/>
      <c r="DE130" s="21"/>
      <c r="DF130" s="21"/>
      <c r="DG130" s="21"/>
      <c r="DH130" s="21"/>
      <c r="DI130" s="13"/>
      <c r="DJ130" s="13"/>
      <c r="DN130" s="21"/>
      <c r="DO130" s="22"/>
      <c r="DS130" s="13"/>
      <c r="DT130" s="21"/>
      <c r="DU130" s="22"/>
      <c r="DY130" s="22"/>
      <c r="DZ130" s="21"/>
      <c r="EA130" s="22"/>
      <c r="EE130" s="22"/>
      <c r="EF130" s="21"/>
      <c r="EG130" s="22"/>
      <c r="EH130" s="21"/>
      <c r="EI130" s="13"/>
      <c r="EJ130" s="13"/>
      <c r="EK130" s="23"/>
      <c r="EL130" s="4"/>
      <c r="EM130" s="32"/>
      <c r="EN130" s="21"/>
      <c r="EP130" s="21"/>
      <c r="EQ130" s="22"/>
      <c r="ER130" s="21"/>
      <c r="ES130" s="21"/>
      <c r="ET130" s="13"/>
      <c r="EU130" s="21"/>
      <c r="EV130" s="21"/>
      <c r="EW130" s="21"/>
      <c r="EX130" s="21"/>
      <c r="EY130" s="21"/>
      <c r="EZ130" s="13"/>
      <c r="FA130" s="21"/>
      <c r="FB130" s="22"/>
      <c r="FC130" s="21"/>
      <c r="FD130" s="21"/>
      <c r="FE130" s="22"/>
      <c r="FF130" s="21"/>
      <c r="FG130" s="21"/>
      <c r="FK130" s="22"/>
      <c r="FL130" s="21"/>
      <c r="FM130" s="22"/>
      <c r="FN130" s="21"/>
      <c r="FO130" s="21"/>
      <c r="FP130" s="72"/>
      <c r="FQ130" s="21"/>
      <c r="FR130" s="21"/>
      <c r="FV130" s="22"/>
      <c r="FW130" s="21"/>
      <c r="FX130" s="22"/>
      <c r="FY130" s="21"/>
      <c r="FZ130" s="21"/>
      <c r="GA130" s="21"/>
      <c r="GB130" s="21"/>
      <c r="GC130" s="21"/>
      <c r="GD130" s="21"/>
      <c r="GE130" s="21"/>
      <c r="GF130" s="21"/>
    </row>
    <row r="131" spans="1:188" ht="15" customHeight="1">
      <c r="A131" s="360" t="s">
        <v>39</v>
      </c>
      <c r="B131" s="40" t="s">
        <v>40</v>
      </c>
      <c r="C131" s="40"/>
      <c r="F131" s="21"/>
      <c r="G131" s="21"/>
      <c r="H131" s="21"/>
      <c r="I131" s="303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32"/>
      <c r="BM131" s="21"/>
      <c r="BO131" s="21"/>
      <c r="BP131" s="22"/>
      <c r="BQ131" s="21"/>
      <c r="BR131" s="21"/>
      <c r="BS131" s="13"/>
      <c r="BT131" s="21"/>
      <c r="BU131" s="21"/>
      <c r="BV131" s="21"/>
      <c r="BW131" s="21"/>
      <c r="BX131" s="21"/>
      <c r="BY131" s="13"/>
      <c r="BZ131" s="21"/>
      <c r="CA131" s="22"/>
      <c r="CB131" s="21"/>
      <c r="CC131" s="21"/>
      <c r="CD131" s="22"/>
      <c r="CE131" s="21"/>
      <c r="CF131" s="21"/>
      <c r="CJ131" s="22"/>
      <c r="CK131" s="21"/>
      <c r="CL131" s="22"/>
      <c r="CM131" s="21"/>
      <c r="CN131" s="21"/>
      <c r="CO131" s="72"/>
      <c r="CP131" s="21"/>
      <c r="CQ131" s="21"/>
      <c r="CU131" s="22"/>
      <c r="CV131" s="21"/>
      <c r="CW131" s="22"/>
      <c r="CX131" s="21"/>
      <c r="CY131" s="21"/>
      <c r="CZ131" s="21"/>
      <c r="DA131" s="21"/>
      <c r="DB131" s="21"/>
      <c r="DC131" s="21"/>
      <c r="DD131" s="22"/>
      <c r="DE131" s="21"/>
      <c r="DF131" s="21"/>
      <c r="DG131" s="21"/>
      <c r="DH131" s="21"/>
      <c r="DI131" s="13"/>
      <c r="DJ131" s="13"/>
      <c r="DN131" s="21"/>
      <c r="DO131" s="22"/>
      <c r="DS131" s="13"/>
      <c r="DT131" s="21"/>
      <c r="DU131" s="22"/>
      <c r="DY131" s="22"/>
      <c r="DZ131" s="21"/>
      <c r="EA131" s="22"/>
      <c r="EE131" s="22"/>
      <c r="EF131" s="21"/>
      <c r="EG131" s="22"/>
      <c r="EH131" s="21"/>
      <c r="EI131" s="13"/>
      <c r="EJ131" s="13"/>
      <c r="EK131" s="23"/>
      <c r="EL131" s="4"/>
      <c r="EM131" s="32"/>
      <c r="EN131" s="21"/>
      <c r="EP131" s="21"/>
      <c r="EQ131" s="22"/>
      <c r="ER131" s="21"/>
      <c r="ES131" s="21"/>
      <c r="ET131" s="13"/>
      <c r="EU131" s="21"/>
      <c r="EV131" s="21"/>
      <c r="EW131" s="21"/>
      <c r="EX131" s="21"/>
      <c r="EY131" s="21"/>
      <c r="EZ131" s="13"/>
      <c r="FA131" s="21"/>
      <c r="FB131" s="22"/>
      <c r="FC131" s="21"/>
      <c r="FD131" s="21"/>
      <c r="FE131" s="22"/>
      <c r="FF131" s="21"/>
      <c r="FG131" s="21"/>
      <c r="FK131" s="22"/>
      <c r="FL131" s="21"/>
      <c r="FM131" s="22"/>
      <c r="FN131" s="21"/>
      <c r="FO131" s="21"/>
      <c r="FP131" s="72"/>
      <c r="FQ131" s="21"/>
      <c r="FR131" s="21"/>
      <c r="FV131" s="22"/>
      <c r="FW131" s="21"/>
      <c r="FX131" s="22"/>
      <c r="FY131" s="21"/>
      <c r="FZ131" s="21"/>
      <c r="GA131" s="21"/>
      <c r="GB131" s="21"/>
      <c r="GC131" s="21"/>
      <c r="GD131" s="21"/>
      <c r="GE131" s="21"/>
      <c r="GF131" s="21"/>
    </row>
    <row r="132" spans="1:188" ht="15" customHeight="1">
      <c r="A132" s="360" t="s">
        <v>41</v>
      </c>
      <c r="B132" s="40" t="s">
        <v>42</v>
      </c>
      <c r="C132" s="40"/>
      <c r="F132" s="21"/>
      <c r="G132" s="21"/>
      <c r="H132" s="21"/>
      <c r="I132" s="303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32"/>
      <c r="BM132" s="21"/>
      <c r="BO132" s="21"/>
      <c r="BP132" s="22"/>
      <c r="BQ132" s="21"/>
      <c r="BR132" s="21"/>
      <c r="BS132" s="13"/>
      <c r="BT132" s="21"/>
      <c r="BU132" s="21"/>
      <c r="BV132" s="21"/>
      <c r="BW132" s="21"/>
      <c r="BX132" s="21"/>
      <c r="BY132" s="13"/>
      <c r="BZ132" s="21"/>
      <c r="CA132" s="22"/>
      <c r="CB132" s="21"/>
      <c r="CC132" s="21"/>
      <c r="CD132" s="22"/>
      <c r="CE132" s="21"/>
      <c r="CF132" s="21"/>
      <c r="CJ132" s="22"/>
      <c r="CK132" s="21"/>
      <c r="CL132" s="22"/>
      <c r="CM132" s="21"/>
      <c r="CN132" s="21"/>
      <c r="CO132" s="72"/>
      <c r="CP132" s="21"/>
      <c r="CQ132" s="21"/>
      <c r="CU132" s="22"/>
      <c r="CV132" s="21"/>
      <c r="CW132" s="22"/>
      <c r="CX132" s="21"/>
      <c r="CY132" s="21"/>
      <c r="CZ132" s="21"/>
      <c r="DA132" s="21"/>
      <c r="DB132" s="21"/>
      <c r="DC132" s="21"/>
      <c r="DD132" s="22"/>
      <c r="DE132" s="21"/>
      <c r="DF132" s="21"/>
      <c r="DG132" s="21"/>
      <c r="DH132" s="21"/>
      <c r="DI132" s="13"/>
      <c r="DJ132" s="13"/>
      <c r="DN132" s="21"/>
      <c r="DO132" s="22"/>
      <c r="DS132" s="13"/>
      <c r="DT132" s="21"/>
      <c r="DU132" s="22"/>
      <c r="DY132" s="22"/>
      <c r="DZ132" s="21"/>
      <c r="EA132" s="22"/>
      <c r="EE132" s="22"/>
      <c r="EF132" s="21"/>
      <c r="EG132" s="22"/>
      <c r="EH132" s="21"/>
      <c r="EI132" s="13"/>
      <c r="EJ132" s="13"/>
      <c r="EK132" s="23"/>
      <c r="EL132" s="4"/>
      <c r="EM132" s="32"/>
      <c r="EN132" s="21"/>
      <c r="EP132" s="21"/>
      <c r="EQ132" s="22"/>
      <c r="ER132" s="21"/>
      <c r="ES132" s="21"/>
      <c r="ET132" s="13"/>
      <c r="EU132" s="21"/>
      <c r="EV132" s="21"/>
      <c r="EW132" s="21"/>
      <c r="EX132" s="21"/>
      <c r="EY132" s="21"/>
      <c r="EZ132" s="13"/>
      <c r="FA132" s="21"/>
      <c r="FB132" s="22"/>
      <c r="FC132" s="21"/>
      <c r="FD132" s="21"/>
      <c r="FE132" s="22"/>
      <c r="FF132" s="21"/>
      <c r="FG132" s="21"/>
      <c r="FK132" s="22"/>
      <c r="FL132" s="21"/>
      <c r="FM132" s="22"/>
      <c r="FN132" s="21"/>
      <c r="FO132" s="21"/>
      <c r="FP132" s="72"/>
      <c r="FQ132" s="21"/>
      <c r="FR132" s="21"/>
      <c r="FV132" s="22"/>
      <c r="FW132" s="21"/>
      <c r="FX132" s="22"/>
      <c r="FY132" s="21"/>
      <c r="FZ132" s="21"/>
      <c r="GA132" s="21"/>
      <c r="GB132" s="21"/>
      <c r="GC132" s="21"/>
      <c r="GD132" s="21"/>
      <c r="GE132" s="21"/>
      <c r="GF132" s="21"/>
    </row>
    <row r="133" spans="1:188" ht="15" customHeight="1">
      <c r="A133" s="360" t="s">
        <v>43</v>
      </c>
      <c r="B133" s="40" t="s">
        <v>44</v>
      </c>
      <c r="C133" s="40"/>
      <c r="F133" s="21"/>
      <c r="G133" s="21"/>
      <c r="H133" s="21"/>
      <c r="I133" s="303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32"/>
      <c r="BM133" s="21"/>
      <c r="BO133" s="21"/>
      <c r="BP133" s="22"/>
      <c r="BQ133" s="21"/>
      <c r="BR133" s="21"/>
      <c r="BS133" s="13"/>
      <c r="BT133" s="21"/>
      <c r="BU133" s="21"/>
      <c r="BV133" s="21"/>
      <c r="BW133" s="21"/>
      <c r="BX133" s="21"/>
      <c r="BY133" s="13"/>
      <c r="BZ133" s="21"/>
      <c r="CA133" s="22"/>
      <c r="CB133" s="21"/>
      <c r="CC133" s="21"/>
      <c r="CD133" s="22"/>
      <c r="CE133" s="21"/>
      <c r="CF133" s="21"/>
      <c r="CJ133" s="22"/>
      <c r="CK133" s="21"/>
      <c r="CL133" s="22"/>
      <c r="CM133" s="21"/>
      <c r="CN133" s="21"/>
      <c r="CO133" s="4"/>
      <c r="CP133" s="21"/>
      <c r="CQ133" s="21"/>
      <c r="CU133" s="22"/>
      <c r="CV133" s="21"/>
      <c r="CW133" s="22"/>
      <c r="CX133" s="21"/>
      <c r="CY133" s="21"/>
      <c r="CZ133" s="21"/>
      <c r="DA133" s="21"/>
      <c r="DB133" s="21"/>
      <c r="DC133" s="21"/>
      <c r="DD133" s="22"/>
      <c r="DE133" s="21"/>
      <c r="DF133" s="21"/>
      <c r="DG133" s="21"/>
      <c r="DH133" s="21"/>
      <c r="DI133" s="13"/>
      <c r="DJ133" s="13"/>
      <c r="DN133" s="21"/>
      <c r="DO133" s="22"/>
      <c r="DS133" s="13"/>
      <c r="DT133" s="21"/>
      <c r="DU133" s="22"/>
      <c r="DY133" s="22"/>
      <c r="DZ133" s="21"/>
      <c r="EA133" s="22"/>
      <c r="EE133" s="22"/>
      <c r="EF133" s="21"/>
      <c r="EG133" s="22"/>
      <c r="EH133" s="21"/>
      <c r="EI133" s="13"/>
      <c r="EJ133" s="13"/>
      <c r="EK133" s="23"/>
      <c r="EL133" s="4"/>
      <c r="EM133" s="32"/>
      <c r="EN133" s="21"/>
      <c r="EP133" s="21"/>
      <c r="EQ133" s="22"/>
      <c r="ER133" s="21"/>
      <c r="ES133" s="21"/>
      <c r="ET133" s="13"/>
      <c r="EU133" s="21"/>
      <c r="EV133" s="21"/>
      <c r="EW133" s="21"/>
      <c r="EX133" s="21"/>
      <c r="EY133" s="21"/>
      <c r="EZ133" s="13"/>
      <c r="FA133" s="21"/>
      <c r="FB133" s="22"/>
      <c r="FC133" s="21"/>
      <c r="FD133" s="21"/>
      <c r="FE133" s="22"/>
      <c r="FF133" s="21"/>
      <c r="FG133" s="21"/>
      <c r="FK133" s="22"/>
      <c r="FL133" s="21"/>
      <c r="FM133" s="22"/>
      <c r="FN133" s="21"/>
      <c r="FO133" s="21"/>
      <c r="FP133" s="4"/>
      <c r="FQ133" s="21"/>
      <c r="FR133" s="21"/>
      <c r="FV133" s="22"/>
      <c r="FW133" s="21"/>
      <c r="FX133" s="22"/>
      <c r="FY133" s="21"/>
      <c r="FZ133" s="21"/>
      <c r="GA133" s="21"/>
      <c r="GB133" s="21"/>
      <c r="GC133" s="21"/>
      <c r="GD133" s="21"/>
      <c r="GE133" s="21"/>
      <c r="GF133" s="21"/>
    </row>
    <row r="134" spans="1:188" ht="15" customHeight="1">
      <c r="A134" s="360" t="s">
        <v>45</v>
      </c>
      <c r="B134" s="40" t="s">
        <v>46</v>
      </c>
      <c r="C134" s="40"/>
      <c r="F134" s="21"/>
      <c r="G134" s="21"/>
      <c r="H134" s="21"/>
      <c r="I134" s="303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32"/>
      <c r="BM134" s="21"/>
      <c r="BO134" s="21"/>
      <c r="BP134" s="22"/>
      <c r="BQ134" s="21"/>
      <c r="BR134" s="21"/>
      <c r="BS134" s="13"/>
      <c r="BT134" s="21"/>
      <c r="BU134" s="21"/>
      <c r="BV134" s="21"/>
      <c r="BW134" s="21"/>
      <c r="BX134" s="21"/>
      <c r="BY134" s="13"/>
      <c r="BZ134" s="21"/>
      <c r="CA134" s="22"/>
      <c r="CB134" s="21"/>
      <c r="CC134" s="21"/>
      <c r="CD134" s="22"/>
      <c r="CE134" s="21"/>
      <c r="CF134" s="21"/>
      <c r="CJ134" s="22"/>
      <c r="CK134" s="21"/>
      <c r="CL134" s="22"/>
      <c r="CM134" s="21"/>
      <c r="CN134" s="21"/>
      <c r="CP134" s="21"/>
      <c r="CQ134" s="21"/>
      <c r="CU134" s="22"/>
      <c r="CV134" s="21"/>
      <c r="CW134" s="22"/>
      <c r="CX134" s="21"/>
      <c r="CY134" s="21"/>
      <c r="CZ134" s="21"/>
      <c r="DA134" s="21"/>
      <c r="DB134" s="21"/>
      <c r="DC134" s="21"/>
      <c r="DD134" s="22"/>
      <c r="DE134" s="21"/>
      <c r="DF134" s="21"/>
      <c r="DG134" s="21"/>
      <c r="DH134" s="21"/>
      <c r="DI134" s="13"/>
      <c r="DJ134" s="13"/>
      <c r="DN134" s="21"/>
      <c r="DO134" s="22"/>
      <c r="DS134" s="13"/>
      <c r="DT134" s="21"/>
      <c r="DU134" s="22"/>
      <c r="DY134" s="22"/>
      <c r="DZ134" s="21"/>
      <c r="EA134" s="22"/>
      <c r="EE134" s="22"/>
      <c r="EF134" s="21"/>
      <c r="EG134" s="22"/>
      <c r="EH134" s="21"/>
      <c r="EI134" s="13"/>
      <c r="EJ134" s="13"/>
      <c r="EK134" s="23"/>
      <c r="EM134" s="32"/>
      <c r="EN134" s="21"/>
      <c r="EP134" s="21"/>
      <c r="EQ134" s="22"/>
      <c r="ER134" s="21"/>
      <c r="ES134" s="21"/>
      <c r="ET134" s="13"/>
      <c r="EU134" s="21"/>
      <c r="EV134" s="21"/>
      <c r="EW134" s="21"/>
      <c r="EX134" s="21"/>
      <c r="EY134" s="21"/>
      <c r="EZ134" s="13"/>
      <c r="FA134" s="21"/>
      <c r="FB134" s="22"/>
      <c r="FC134" s="21"/>
      <c r="FD134" s="21"/>
      <c r="FE134" s="22"/>
      <c r="FF134" s="21"/>
      <c r="FG134" s="21"/>
      <c r="FK134" s="22"/>
      <c r="FL134" s="21"/>
      <c r="FM134" s="22"/>
      <c r="FN134" s="21"/>
      <c r="FO134" s="21"/>
      <c r="FQ134" s="21"/>
      <c r="FR134" s="21"/>
      <c r="FV134" s="22"/>
      <c r="FW134" s="21"/>
      <c r="FX134" s="22"/>
      <c r="FY134" s="21"/>
      <c r="FZ134" s="21"/>
      <c r="GA134" s="21"/>
      <c r="GB134" s="21"/>
      <c r="GC134" s="21"/>
      <c r="GD134" s="21"/>
      <c r="GE134" s="21"/>
      <c r="GF134" s="21"/>
    </row>
    <row r="135" spans="1:188" ht="15" customHeight="1">
      <c r="A135" s="360" t="s">
        <v>47</v>
      </c>
      <c r="B135" s="40" t="s">
        <v>48</v>
      </c>
      <c r="C135" s="40"/>
      <c r="F135" s="21"/>
      <c r="G135" s="21"/>
      <c r="H135" s="21"/>
      <c r="I135" s="303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32"/>
      <c r="BM135" s="21"/>
      <c r="BO135" s="21"/>
      <c r="BP135" s="22"/>
      <c r="BQ135" s="21"/>
      <c r="BR135" s="21"/>
      <c r="BS135" s="13"/>
      <c r="BT135" s="21"/>
      <c r="BU135" s="21"/>
      <c r="BV135" s="21"/>
      <c r="BW135" s="21"/>
      <c r="BX135" s="21"/>
      <c r="BY135" s="13"/>
      <c r="BZ135" s="21"/>
      <c r="CA135" s="22"/>
      <c r="CB135" s="21"/>
      <c r="CC135" s="21"/>
      <c r="CD135" s="22"/>
      <c r="CE135" s="21"/>
      <c r="CF135" s="21"/>
      <c r="CJ135" s="22"/>
      <c r="CK135" s="21"/>
      <c r="CL135" s="22"/>
      <c r="CM135" s="21"/>
      <c r="CN135" s="21"/>
      <c r="CP135" s="21"/>
      <c r="CQ135" s="21"/>
      <c r="CU135" s="22"/>
      <c r="CV135" s="21"/>
      <c r="CW135" s="22"/>
      <c r="CX135" s="21"/>
      <c r="CY135" s="21"/>
      <c r="CZ135" s="21"/>
      <c r="DA135" s="21"/>
      <c r="DB135" s="21"/>
      <c r="DC135" s="21"/>
      <c r="DD135" s="22"/>
      <c r="DE135" s="21"/>
      <c r="DF135" s="21"/>
      <c r="DG135" s="21"/>
      <c r="DH135" s="21"/>
      <c r="DI135" s="13"/>
      <c r="DJ135" s="13"/>
      <c r="DN135" s="21"/>
      <c r="DO135" s="22"/>
      <c r="DS135" s="13"/>
      <c r="DT135" s="21"/>
      <c r="DU135" s="22"/>
      <c r="DY135" s="22"/>
      <c r="DZ135" s="21"/>
      <c r="EA135" s="22"/>
      <c r="EE135" s="22"/>
      <c r="EF135" s="21"/>
      <c r="EG135" s="22"/>
      <c r="EH135" s="21"/>
      <c r="EI135" s="13"/>
      <c r="EJ135" s="13"/>
      <c r="EK135" s="23"/>
      <c r="EM135" s="32"/>
      <c r="EN135" s="21"/>
      <c r="EP135" s="21"/>
      <c r="EQ135" s="22"/>
      <c r="ER135" s="21"/>
      <c r="ES135" s="21"/>
      <c r="ET135" s="13"/>
      <c r="EU135" s="21"/>
      <c r="EV135" s="21"/>
      <c r="EW135" s="21"/>
      <c r="EX135" s="21"/>
      <c r="EY135" s="21"/>
      <c r="EZ135" s="13"/>
      <c r="FA135" s="21"/>
      <c r="FB135" s="22"/>
      <c r="FC135" s="21"/>
      <c r="FD135" s="21"/>
      <c r="FE135" s="22"/>
      <c r="FF135" s="21"/>
      <c r="FG135" s="21"/>
      <c r="FK135" s="22"/>
      <c r="FL135" s="21"/>
      <c r="FM135" s="22"/>
      <c r="FN135" s="21"/>
      <c r="FO135" s="21"/>
      <c r="FQ135" s="21"/>
      <c r="FR135" s="21"/>
      <c r="FV135" s="22"/>
      <c r="FW135" s="21"/>
      <c r="FX135" s="22"/>
      <c r="FY135" s="21"/>
      <c r="FZ135" s="21"/>
      <c r="GA135" s="21"/>
      <c r="GB135" s="21"/>
      <c r="GC135" s="21"/>
      <c r="GD135" s="21"/>
      <c r="GE135" s="21"/>
      <c r="GF135" s="21"/>
    </row>
    <row r="136" spans="1:188" ht="15" customHeight="1">
      <c r="A136" s="360" t="s">
        <v>49</v>
      </c>
      <c r="B136" s="40" t="s">
        <v>50</v>
      </c>
      <c r="C136" s="40"/>
      <c r="F136" s="21"/>
      <c r="G136" s="21"/>
      <c r="H136" s="21"/>
      <c r="I136" s="303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32"/>
      <c r="BM136" s="21"/>
      <c r="BO136" s="21"/>
      <c r="BP136" s="22"/>
      <c r="BQ136" s="21"/>
      <c r="BR136" s="21"/>
      <c r="BS136" s="13"/>
      <c r="BT136" s="21"/>
      <c r="BU136" s="21"/>
      <c r="BV136" s="21"/>
      <c r="BW136" s="21"/>
      <c r="BX136" s="21"/>
      <c r="BY136" s="13"/>
      <c r="BZ136" s="21"/>
      <c r="CA136" s="22"/>
      <c r="CB136" s="21"/>
      <c r="CC136" s="21"/>
      <c r="CD136" s="22"/>
      <c r="CE136" s="21"/>
      <c r="CF136" s="21"/>
      <c r="CJ136" s="22"/>
      <c r="CK136" s="21"/>
      <c r="CL136" s="22"/>
      <c r="CM136" s="21"/>
      <c r="CN136" s="21"/>
      <c r="CP136" s="21"/>
      <c r="CQ136" s="21"/>
      <c r="CU136" s="22"/>
      <c r="CV136" s="21"/>
      <c r="CW136" s="22"/>
      <c r="CX136" s="21"/>
      <c r="CY136" s="21"/>
      <c r="CZ136" s="21"/>
      <c r="DA136" s="21"/>
      <c r="DB136" s="21"/>
      <c r="DC136" s="21"/>
      <c r="DD136" s="22"/>
      <c r="DE136" s="21"/>
      <c r="DF136" s="21"/>
      <c r="DG136" s="21"/>
      <c r="DH136" s="21"/>
      <c r="DI136" s="13"/>
      <c r="DJ136" s="13"/>
      <c r="DN136" s="21"/>
      <c r="DO136" s="22"/>
      <c r="DS136" s="13"/>
      <c r="DT136" s="21"/>
      <c r="DU136" s="22"/>
      <c r="DY136" s="22"/>
      <c r="DZ136" s="21"/>
      <c r="EA136" s="22"/>
      <c r="EE136" s="22"/>
      <c r="EF136" s="21"/>
      <c r="EG136" s="22"/>
      <c r="EH136" s="21"/>
      <c r="EI136" s="13"/>
      <c r="EJ136" s="13"/>
      <c r="EK136" s="23"/>
      <c r="EM136" s="32"/>
      <c r="EN136" s="21"/>
      <c r="EP136" s="21"/>
      <c r="EQ136" s="22"/>
      <c r="ER136" s="21"/>
      <c r="ES136" s="21"/>
      <c r="ET136" s="13"/>
      <c r="EU136" s="21"/>
      <c r="EV136" s="21"/>
      <c r="EW136" s="21"/>
      <c r="EX136" s="21"/>
      <c r="EY136" s="21"/>
      <c r="EZ136" s="13"/>
      <c r="FA136" s="21"/>
      <c r="FB136" s="22"/>
      <c r="FC136" s="21"/>
      <c r="FD136" s="21"/>
      <c r="FE136" s="22"/>
      <c r="FF136" s="21"/>
      <c r="FG136" s="21"/>
      <c r="FK136" s="22"/>
      <c r="FL136" s="21"/>
      <c r="FM136" s="22"/>
      <c r="FN136" s="21"/>
      <c r="FO136" s="21"/>
      <c r="FQ136" s="21"/>
      <c r="FR136" s="21"/>
      <c r="FV136" s="22"/>
      <c r="FW136" s="21"/>
      <c r="FX136" s="22"/>
      <c r="FY136" s="21"/>
      <c r="FZ136" s="21"/>
      <c r="GA136" s="21"/>
      <c r="GB136" s="21"/>
      <c r="GC136" s="21"/>
      <c r="GD136" s="21"/>
      <c r="GE136" s="21"/>
      <c r="GF136" s="21"/>
    </row>
    <row r="137" spans="1:188" ht="15" customHeight="1">
      <c r="A137" s="360" t="s">
        <v>51</v>
      </c>
      <c r="B137" s="40" t="s">
        <v>52</v>
      </c>
      <c r="C137" s="40"/>
      <c r="F137" s="21"/>
      <c r="G137" s="21"/>
      <c r="H137" s="21"/>
      <c r="I137" s="303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32"/>
      <c r="BM137" s="21"/>
      <c r="BO137" s="21"/>
      <c r="BP137" s="22"/>
      <c r="BQ137" s="21"/>
      <c r="BR137" s="21"/>
      <c r="BS137" s="13"/>
      <c r="BT137" s="21"/>
      <c r="BU137" s="21"/>
      <c r="BV137" s="21"/>
      <c r="BW137" s="21"/>
      <c r="BX137" s="21"/>
      <c r="BY137" s="13"/>
      <c r="BZ137" s="21"/>
      <c r="CA137" s="22"/>
      <c r="CB137" s="21"/>
      <c r="CC137" s="21"/>
      <c r="CD137" s="22"/>
      <c r="CE137" s="21"/>
      <c r="CF137" s="21"/>
      <c r="CJ137" s="22"/>
      <c r="CK137" s="21"/>
      <c r="CL137" s="22"/>
      <c r="CM137" s="21"/>
      <c r="CN137" s="21"/>
      <c r="CP137" s="21"/>
      <c r="CQ137" s="21"/>
      <c r="CU137" s="22"/>
      <c r="CV137" s="21"/>
      <c r="CW137" s="22"/>
      <c r="CX137" s="21"/>
      <c r="CY137" s="21"/>
      <c r="CZ137" s="21"/>
      <c r="DA137" s="21"/>
      <c r="DB137" s="21"/>
      <c r="DC137" s="21"/>
      <c r="DD137" s="22"/>
      <c r="DE137" s="21"/>
      <c r="DF137" s="21"/>
      <c r="DG137" s="21"/>
      <c r="DH137" s="21"/>
      <c r="DI137" s="13"/>
      <c r="DJ137" s="13"/>
      <c r="DN137" s="21"/>
      <c r="DO137" s="22"/>
      <c r="DS137" s="13"/>
      <c r="DT137" s="21"/>
      <c r="DU137" s="22"/>
      <c r="DY137" s="22"/>
      <c r="DZ137" s="21"/>
      <c r="EA137" s="22"/>
      <c r="EE137" s="22"/>
      <c r="EF137" s="21"/>
      <c r="EG137" s="22"/>
      <c r="EH137" s="21"/>
      <c r="EI137" s="13"/>
      <c r="EJ137" s="13"/>
      <c r="EK137" s="23"/>
      <c r="EM137" s="32"/>
      <c r="EN137" s="21"/>
      <c r="EP137" s="21"/>
      <c r="EQ137" s="22"/>
      <c r="ER137" s="21"/>
      <c r="ES137" s="21"/>
      <c r="ET137" s="13"/>
      <c r="EU137" s="21"/>
      <c r="EV137" s="21"/>
      <c r="EW137" s="21"/>
      <c r="EX137" s="21"/>
      <c r="EY137" s="21"/>
      <c r="EZ137" s="13"/>
      <c r="FA137" s="21"/>
      <c r="FB137" s="22"/>
      <c r="FC137" s="21"/>
      <c r="FD137" s="21"/>
      <c r="FE137" s="22"/>
      <c r="FF137" s="21"/>
      <c r="FG137" s="21"/>
      <c r="FK137" s="22"/>
      <c r="FL137" s="21"/>
      <c r="FM137" s="22"/>
      <c r="FN137" s="21"/>
      <c r="FO137" s="21"/>
      <c r="FQ137" s="21"/>
      <c r="FR137" s="21"/>
      <c r="FV137" s="22"/>
      <c r="FW137" s="21"/>
      <c r="FX137" s="22"/>
      <c r="FY137" s="21"/>
      <c r="FZ137" s="21"/>
      <c r="GA137" s="21"/>
      <c r="GB137" s="21"/>
      <c r="GC137" s="21"/>
      <c r="GD137" s="21"/>
      <c r="GE137" s="21"/>
      <c r="GF137" s="21"/>
    </row>
    <row r="138" spans="1:188" ht="15" customHeight="1">
      <c r="A138" s="360" t="s">
        <v>53</v>
      </c>
      <c r="B138" s="40" t="s">
        <v>34</v>
      </c>
      <c r="C138" s="40"/>
      <c r="F138" s="21"/>
      <c r="G138" s="21"/>
      <c r="H138" s="21"/>
      <c r="I138" s="303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32"/>
      <c r="BM138" s="21"/>
      <c r="BO138" s="21"/>
      <c r="BP138" s="22"/>
      <c r="BQ138" s="21"/>
      <c r="BR138" s="21"/>
      <c r="BS138" s="13"/>
      <c r="BT138" s="21"/>
      <c r="BU138" s="21"/>
      <c r="BV138" s="21"/>
      <c r="BW138" s="21"/>
      <c r="BX138" s="21"/>
      <c r="BY138" s="13"/>
      <c r="BZ138" s="21"/>
      <c r="CA138" s="22"/>
      <c r="CB138" s="21"/>
      <c r="CC138" s="21"/>
      <c r="CD138" s="22"/>
      <c r="CE138" s="21"/>
      <c r="CF138" s="21"/>
      <c r="CJ138" s="22"/>
      <c r="CK138" s="21"/>
      <c r="CL138" s="22"/>
      <c r="CM138" s="21"/>
      <c r="CN138" s="21"/>
      <c r="CP138" s="21"/>
      <c r="CQ138" s="21"/>
      <c r="CU138" s="22"/>
      <c r="CV138" s="21"/>
      <c r="CW138" s="22"/>
      <c r="CX138" s="21"/>
      <c r="CY138" s="21"/>
      <c r="CZ138" s="21"/>
      <c r="DA138" s="21"/>
      <c r="DB138" s="21"/>
      <c r="DC138" s="21"/>
      <c r="DD138" s="22"/>
      <c r="DE138" s="21"/>
      <c r="DF138" s="21"/>
      <c r="DG138" s="21"/>
      <c r="DH138" s="21"/>
      <c r="DI138" s="13"/>
      <c r="DJ138" s="13"/>
      <c r="DN138" s="21"/>
      <c r="DO138" s="22"/>
      <c r="DS138" s="13"/>
      <c r="DT138" s="21"/>
      <c r="DU138" s="22"/>
      <c r="DY138" s="22"/>
      <c r="DZ138" s="21"/>
      <c r="EA138" s="22"/>
      <c r="EE138" s="22"/>
      <c r="EF138" s="21"/>
      <c r="EG138" s="22"/>
      <c r="EH138" s="21"/>
      <c r="EI138" s="13"/>
      <c r="EJ138" s="13"/>
      <c r="EK138" s="23"/>
      <c r="EM138" s="32"/>
      <c r="EN138" s="21"/>
      <c r="EP138" s="21"/>
      <c r="EQ138" s="22"/>
      <c r="ER138" s="21"/>
      <c r="ES138" s="21"/>
      <c r="ET138" s="13"/>
      <c r="EU138" s="21"/>
      <c r="EV138" s="21"/>
      <c r="EW138" s="21"/>
      <c r="EX138" s="21"/>
      <c r="EY138" s="21"/>
      <c r="EZ138" s="13"/>
      <c r="FA138" s="21"/>
      <c r="FB138" s="22"/>
      <c r="FC138" s="21"/>
      <c r="FD138" s="21"/>
      <c r="FE138" s="22"/>
      <c r="FF138" s="21"/>
      <c r="FG138" s="21"/>
      <c r="FK138" s="22"/>
      <c r="FL138" s="21"/>
      <c r="FM138" s="22"/>
      <c r="FN138" s="21"/>
      <c r="FO138" s="21"/>
      <c r="FQ138" s="21"/>
      <c r="FR138" s="21"/>
      <c r="FV138" s="22"/>
      <c r="FW138" s="21"/>
      <c r="FX138" s="22"/>
      <c r="FY138" s="21"/>
      <c r="FZ138" s="21"/>
      <c r="GA138" s="21"/>
      <c r="GB138" s="21"/>
      <c r="GC138" s="21"/>
      <c r="GD138" s="21"/>
      <c r="GE138" s="21"/>
      <c r="GF138" s="21"/>
    </row>
    <row r="139" spans="1:188" ht="15" customHeight="1">
      <c r="A139" s="360" t="s">
        <v>54</v>
      </c>
      <c r="B139" s="40" t="s">
        <v>55</v>
      </c>
      <c r="C139" s="40"/>
      <c r="F139" s="21"/>
      <c r="G139" s="21"/>
      <c r="H139" s="21"/>
      <c r="I139" s="303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32"/>
      <c r="BM139" s="21"/>
      <c r="BO139" s="21"/>
      <c r="BP139" s="22"/>
      <c r="BQ139" s="21"/>
      <c r="BR139" s="21"/>
      <c r="BS139" s="13"/>
      <c r="BT139" s="21"/>
      <c r="BU139" s="21"/>
      <c r="BV139" s="21"/>
      <c r="BW139" s="21"/>
      <c r="BX139" s="21"/>
      <c r="BY139" s="13"/>
      <c r="BZ139" s="21"/>
      <c r="CA139" s="22"/>
      <c r="CB139" s="21"/>
      <c r="CC139" s="21"/>
      <c r="CD139" s="22"/>
      <c r="CE139" s="21"/>
      <c r="CF139" s="21"/>
      <c r="CJ139" s="22"/>
      <c r="CK139" s="21"/>
      <c r="CL139" s="22"/>
      <c r="CM139" s="21"/>
      <c r="CN139" s="21"/>
      <c r="CP139" s="21"/>
      <c r="CQ139" s="21"/>
      <c r="CU139" s="22"/>
      <c r="CV139" s="21"/>
      <c r="CW139" s="22"/>
      <c r="CX139" s="21"/>
      <c r="CY139" s="21"/>
      <c r="CZ139" s="21"/>
      <c r="DA139" s="21"/>
      <c r="DB139" s="21"/>
      <c r="DC139" s="21"/>
      <c r="DD139" s="22"/>
      <c r="DE139" s="21"/>
      <c r="DF139" s="21"/>
      <c r="DG139" s="21"/>
      <c r="DH139" s="21"/>
      <c r="DI139" s="13"/>
      <c r="DJ139" s="13"/>
      <c r="DN139" s="21"/>
      <c r="DO139" s="22"/>
      <c r="DS139" s="13"/>
      <c r="DT139" s="21"/>
      <c r="DU139" s="22"/>
      <c r="DY139" s="22"/>
      <c r="DZ139" s="21"/>
      <c r="EA139" s="22"/>
      <c r="EE139" s="22"/>
      <c r="EF139" s="21"/>
      <c r="EG139" s="22"/>
      <c r="EH139" s="21"/>
      <c r="EI139" s="13"/>
      <c r="EJ139" s="13"/>
      <c r="EK139" s="23"/>
      <c r="EM139" s="32"/>
      <c r="EN139" s="21"/>
      <c r="EP139" s="21"/>
      <c r="EQ139" s="22"/>
      <c r="ER139" s="21"/>
      <c r="ES139" s="21"/>
      <c r="ET139" s="13"/>
      <c r="EU139" s="21"/>
      <c r="EV139" s="21"/>
      <c r="EW139" s="21"/>
      <c r="EX139" s="21"/>
      <c r="EY139" s="21"/>
      <c r="EZ139" s="13"/>
      <c r="FA139" s="21"/>
      <c r="FB139" s="22"/>
      <c r="FC139" s="21"/>
      <c r="FD139" s="21"/>
      <c r="FE139" s="22"/>
      <c r="FF139" s="21"/>
      <c r="FG139" s="21"/>
      <c r="FK139" s="22"/>
      <c r="FL139" s="21"/>
      <c r="FM139" s="22"/>
      <c r="FN139" s="21"/>
      <c r="FO139" s="21"/>
      <c r="FQ139" s="21"/>
      <c r="FR139" s="21"/>
      <c r="FV139" s="22"/>
      <c r="FW139" s="21"/>
      <c r="FX139" s="22"/>
      <c r="FY139" s="21"/>
      <c r="FZ139" s="21"/>
      <c r="GA139" s="21"/>
      <c r="GB139" s="21"/>
      <c r="GC139" s="21"/>
      <c r="GD139" s="21"/>
      <c r="GE139" s="21"/>
      <c r="GF139" s="21"/>
    </row>
    <row r="140" spans="1:188" ht="15" customHeight="1">
      <c r="A140" s="360" t="s">
        <v>56</v>
      </c>
      <c r="B140" s="40" t="s">
        <v>57</v>
      </c>
      <c r="C140" s="40"/>
      <c r="F140" s="21"/>
      <c r="G140" s="21"/>
      <c r="H140" s="21"/>
      <c r="I140" s="303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32"/>
      <c r="BM140" s="21"/>
      <c r="BO140" s="21"/>
      <c r="BP140" s="22"/>
      <c r="BQ140" s="21"/>
      <c r="BR140" s="21"/>
      <c r="BS140" s="13"/>
      <c r="BT140" s="21"/>
      <c r="BU140" s="21"/>
      <c r="BV140" s="21"/>
      <c r="BW140" s="21"/>
      <c r="BX140" s="21"/>
      <c r="BY140" s="13"/>
      <c r="BZ140" s="21"/>
      <c r="CA140" s="22"/>
      <c r="CB140" s="21"/>
      <c r="CC140" s="21"/>
      <c r="CD140" s="22"/>
      <c r="CE140" s="21"/>
      <c r="CF140" s="21"/>
      <c r="CJ140" s="22"/>
      <c r="CK140" s="21"/>
      <c r="CL140" s="22"/>
      <c r="CM140" s="21"/>
      <c r="CN140" s="21"/>
      <c r="CP140" s="21"/>
      <c r="CQ140" s="21"/>
      <c r="CU140" s="22"/>
      <c r="CV140" s="21"/>
      <c r="CW140" s="22"/>
      <c r="CX140" s="21"/>
      <c r="CY140" s="21"/>
      <c r="CZ140" s="21"/>
      <c r="DA140" s="21"/>
      <c r="DB140" s="21"/>
      <c r="DC140" s="21"/>
      <c r="DD140" s="22"/>
      <c r="DE140" s="21"/>
      <c r="DF140" s="21"/>
      <c r="DG140" s="21"/>
      <c r="DH140" s="21"/>
      <c r="DI140" s="13"/>
      <c r="DJ140" s="13"/>
      <c r="DN140" s="21"/>
      <c r="DO140" s="22"/>
      <c r="DS140" s="13"/>
      <c r="DT140" s="21"/>
      <c r="DU140" s="22"/>
      <c r="DY140" s="22"/>
      <c r="DZ140" s="21"/>
      <c r="EA140" s="22"/>
      <c r="EE140" s="22"/>
      <c r="EF140" s="21"/>
      <c r="EG140" s="22"/>
      <c r="EH140" s="21"/>
      <c r="EI140" s="13"/>
      <c r="EJ140" s="13"/>
      <c r="EK140" s="23"/>
      <c r="EM140" s="32"/>
      <c r="EN140" s="21"/>
      <c r="EP140" s="21"/>
      <c r="EQ140" s="22"/>
      <c r="ER140" s="21"/>
      <c r="ES140" s="21"/>
      <c r="ET140" s="13"/>
      <c r="EU140" s="21"/>
      <c r="EV140" s="21"/>
      <c r="EW140" s="21"/>
      <c r="EX140" s="21"/>
      <c r="EY140" s="21"/>
      <c r="EZ140" s="13"/>
      <c r="FA140" s="21"/>
      <c r="FB140" s="22"/>
      <c r="FC140" s="21"/>
      <c r="FD140" s="21"/>
      <c r="FE140" s="22"/>
      <c r="FF140" s="21"/>
      <c r="FG140" s="21"/>
      <c r="FK140" s="22"/>
      <c r="FL140" s="21"/>
      <c r="FM140" s="22"/>
      <c r="FN140" s="21"/>
      <c r="FO140" s="21"/>
      <c r="FQ140" s="21"/>
      <c r="FR140" s="21"/>
      <c r="FV140" s="22"/>
      <c r="FW140" s="21"/>
      <c r="FX140" s="22"/>
      <c r="FY140" s="21"/>
      <c r="FZ140" s="21"/>
      <c r="GA140" s="21"/>
      <c r="GB140" s="21"/>
      <c r="GC140" s="21"/>
      <c r="GD140" s="21"/>
      <c r="GE140" s="21"/>
      <c r="GF140" s="21"/>
    </row>
    <row r="141" spans="1:188" ht="15" customHeight="1">
      <c r="B141" s="40"/>
      <c r="C141" s="40"/>
      <c r="F141" s="21"/>
      <c r="G141" s="21"/>
      <c r="H141" s="21"/>
      <c r="I141" s="303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32"/>
      <c r="BM141" s="21"/>
      <c r="BO141" s="21"/>
      <c r="BP141" s="22"/>
      <c r="BQ141" s="21"/>
      <c r="BR141" s="21"/>
      <c r="BS141" s="13"/>
      <c r="BT141" s="21"/>
      <c r="BU141" s="21"/>
      <c r="BV141" s="21"/>
      <c r="BW141" s="21"/>
      <c r="BX141" s="21"/>
      <c r="BY141" s="13"/>
      <c r="BZ141" s="21"/>
      <c r="CA141" s="22"/>
      <c r="CB141" s="21"/>
      <c r="CC141" s="21"/>
      <c r="CD141" s="22"/>
      <c r="CE141" s="21"/>
      <c r="CF141" s="21"/>
      <c r="CJ141" s="22"/>
      <c r="CK141" s="21"/>
      <c r="CL141" s="22"/>
      <c r="CM141" s="21"/>
      <c r="CN141" s="21"/>
      <c r="CP141" s="21"/>
      <c r="CQ141" s="21"/>
      <c r="CU141" s="22"/>
      <c r="CV141" s="21"/>
      <c r="CW141" s="22"/>
      <c r="CX141" s="21"/>
      <c r="CY141" s="21"/>
      <c r="CZ141" s="21"/>
      <c r="DA141" s="21"/>
      <c r="DB141" s="21"/>
      <c r="DC141" s="21"/>
      <c r="DD141" s="22"/>
      <c r="DE141" s="21"/>
      <c r="DF141" s="21"/>
      <c r="DG141" s="21"/>
      <c r="DH141" s="21"/>
      <c r="DI141" s="13"/>
      <c r="DJ141" s="13"/>
      <c r="DN141" s="21"/>
      <c r="DO141" s="22"/>
      <c r="DS141" s="13"/>
      <c r="DT141" s="21"/>
      <c r="DU141" s="22"/>
      <c r="DY141" s="22"/>
      <c r="DZ141" s="21"/>
      <c r="EA141" s="22"/>
      <c r="EE141" s="22"/>
      <c r="EF141" s="21"/>
      <c r="EG141" s="22"/>
      <c r="EH141" s="21"/>
      <c r="EI141" s="13"/>
      <c r="EJ141" s="13"/>
      <c r="EK141" s="23"/>
      <c r="EM141" s="32"/>
      <c r="EN141" s="21"/>
      <c r="EP141" s="21"/>
      <c r="EQ141" s="22"/>
      <c r="ER141" s="21"/>
      <c r="ES141" s="21"/>
      <c r="ET141" s="13"/>
      <c r="EU141" s="21"/>
      <c r="EV141" s="21"/>
      <c r="EW141" s="21"/>
      <c r="EX141" s="21"/>
      <c r="EY141" s="21"/>
      <c r="EZ141" s="13"/>
      <c r="FA141" s="21"/>
      <c r="FB141" s="22"/>
      <c r="FC141" s="21"/>
      <c r="FD141" s="21"/>
      <c r="FE141" s="22"/>
      <c r="FF141" s="21"/>
      <c r="FG141" s="21"/>
      <c r="FK141" s="22"/>
      <c r="FL141" s="21"/>
      <c r="FM141" s="22"/>
      <c r="FN141" s="21"/>
      <c r="FO141" s="21"/>
      <c r="FQ141" s="21"/>
      <c r="FR141" s="21"/>
      <c r="FV141" s="22"/>
      <c r="FW141" s="21"/>
      <c r="FX141" s="22"/>
      <c r="FY141" s="21"/>
      <c r="FZ141" s="21"/>
      <c r="GA141" s="21"/>
      <c r="GB141" s="21"/>
      <c r="GC141" s="21"/>
      <c r="GD141" s="21"/>
      <c r="GE141" s="21"/>
      <c r="GF141" s="21"/>
    </row>
    <row r="142" spans="1:188" ht="15" customHeight="1">
      <c r="B142" s="40"/>
      <c r="C142" s="40"/>
      <c r="F142" s="21"/>
      <c r="G142" s="21"/>
      <c r="H142" s="21"/>
      <c r="I142" s="303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32"/>
      <c r="BM142" s="21"/>
      <c r="BO142" s="21"/>
      <c r="BP142" s="22"/>
      <c r="BQ142" s="21"/>
      <c r="BR142" s="21"/>
      <c r="BS142" s="13"/>
      <c r="BT142" s="21"/>
      <c r="BU142" s="21"/>
      <c r="BV142" s="21"/>
      <c r="BW142" s="21"/>
      <c r="BX142" s="21"/>
      <c r="BY142" s="13"/>
      <c r="BZ142" s="21"/>
      <c r="CA142" s="22"/>
      <c r="CB142" s="21"/>
      <c r="CC142" s="21"/>
      <c r="CD142" s="22"/>
      <c r="CE142" s="21"/>
      <c r="CF142" s="21"/>
      <c r="CJ142" s="22"/>
      <c r="CK142" s="21"/>
      <c r="CL142" s="22"/>
      <c r="CM142" s="21"/>
      <c r="CN142" s="21"/>
      <c r="CP142" s="21"/>
      <c r="CQ142" s="21"/>
      <c r="CU142" s="22"/>
      <c r="CV142" s="21"/>
      <c r="CW142" s="22"/>
      <c r="CX142" s="21"/>
      <c r="CY142" s="21"/>
      <c r="CZ142" s="21"/>
      <c r="DA142" s="21"/>
      <c r="DB142" s="21"/>
      <c r="DC142" s="21"/>
      <c r="DD142" s="22"/>
      <c r="DE142" s="21"/>
      <c r="DF142" s="21"/>
      <c r="DG142" s="21"/>
      <c r="DH142" s="21"/>
      <c r="DI142" s="13"/>
      <c r="DJ142" s="13"/>
      <c r="DN142" s="21"/>
      <c r="DO142" s="22"/>
      <c r="DS142" s="13"/>
      <c r="DT142" s="21"/>
      <c r="DU142" s="22"/>
      <c r="DY142" s="22"/>
      <c r="DZ142" s="21"/>
      <c r="EA142" s="22"/>
      <c r="EE142" s="22"/>
      <c r="EF142" s="21"/>
      <c r="EG142" s="22"/>
      <c r="EH142" s="21"/>
      <c r="EI142" s="13"/>
      <c r="EJ142" s="13"/>
      <c r="EK142" s="23"/>
      <c r="EM142" s="32"/>
      <c r="EN142" s="21"/>
      <c r="EP142" s="21"/>
      <c r="EQ142" s="22"/>
      <c r="ER142" s="21"/>
      <c r="ES142" s="21"/>
      <c r="ET142" s="13"/>
      <c r="EU142" s="21"/>
      <c r="EV142" s="21"/>
      <c r="EW142" s="21"/>
      <c r="EX142" s="21"/>
      <c r="EY142" s="21"/>
      <c r="EZ142" s="13"/>
      <c r="FA142" s="21"/>
      <c r="FB142" s="22"/>
      <c r="FC142" s="21"/>
      <c r="FD142" s="21"/>
      <c r="FE142" s="22"/>
      <c r="FF142" s="21"/>
      <c r="FG142" s="21"/>
      <c r="FK142" s="22"/>
      <c r="FL142" s="21"/>
      <c r="FM142" s="22"/>
      <c r="FN142" s="21"/>
      <c r="FO142" s="21"/>
      <c r="FQ142" s="21"/>
      <c r="FR142" s="21"/>
      <c r="FV142" s="22"/>
      <c r="FW142" s="21"/>
      <c r="FX142" s="22"/>
      <c r="FY142" s="21"/>
      <c r="FZ142" s="21"/>
      <c r="GA142" s="21"/>
      <c r="GB142" s="21"/>
      <c r="GC142" s="21"/>
      <c r="GD142" s="21"/>
      <c r="GE142" s="21"/>
      <c r="GF142" s="21"/>
    </row>
    <row r="143" spans="1:188" ht="15" customHeight="1">
      <c r="B143" s="40"/>
      <c r="C143" s="40"/>
      <c r="F143" s="21"/>
      <c r="G143" s="21"/>
      <c r="H143" s="21"/>
      <c r="I143" s="303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32"/>
      <c r="BM143" s="21"/>
      <c r="BO143" s="21"/>
      <c r="BP143" s="22"/>
      <c r="BQ143" s="21"/>
      <c r="BR143" s="21"/>
      <c r="BS143" s="13"/>
      <c r="BT143" s="21"/>
      <c r="BU143" s="21"/>
      <c r="BV143" s="21"/>
      <c r="BW143" s="21"/>
      <c r="BX143" s="21"/>
      <c r="BY143" s="13"/>
      <c r="BZ143" s="21"/>
      <c r="CA143" s="22"/>
      <c r="CB143" s="21"/>
      <c r="CC143" s="21"/>
      <c r="CD143" s="22"/>
      <c r="CE143" s="21"/>
      <c r="CF143" s="21"/>
      <c r="CJ143" s="22"/>
      <c r="CK143" s="21"/>
      <c r="CL143" s="22"/>
      <c r="CM143" s="21"/>
      <c r="CN143" s="21"/>
      <c r="CP143" s="21"/>
      <c r="CQ143" s="21"/>
      <c r="CU143" s="22"/>
      <c r="CV143" s="21"/>
      <c r="CW143" s="22"/>
      <c r="CX143" s="21"/>
      <c r="CY143" s="21"/>
      <c r="CZ143" s="21"/>
      <c r="DA143" s="21"/>
      <c r="DB143" s="21"/>
      <c r="DC143" s="21"/>
      <c r="DD143" s="22"/>
      <c r="DE143" s="21"/>
      <c r="DF143" s="21"/>
      <c r="DG143" s="21"/>
      <c r="DH143" s="21"/>
      <c r="DI143" s="13"/>
      <c r="DJ143" s="13"/>
      <c r="DN143" s="21"/>
      <c r="DO143" s="22"/>
      <c r="DS143" s="13"/>
      <c r="DT143" s="21"/>
      <c r="DU143" s="22"/>
      <c r="DY143" s="22"/>
      <c r="DZ143" s="21"/>
      <c r="EA143" s="22"/>
      <c r="EE143" s="22"/>
      <c r="EF143" s="21"/>
      <c r="EG143" s="22"/>
      <c r="EH143" s="21"/>
      <c r="EI143" s="13"/>
      <c r="EJ143" s="13"/>
      <c r="EK143" s="23"/>
      <c r="EM143" s="32"/>
      <c r="EN143" s="21"/>
      <c r="EP143" s="21"/>
      <c r="EQ143" s="22"/>
      <c r="ER143" s="21"/>
      <c r="ES143" s="21"/>
      <c r="ET143" s="13"/>
      <c r="EU143" s="21"/>
      <c r="EV143" s="21"/>
      <c r="EW143" s="21"/>
      <c r="EX143" s="21"/>
      <c r="EY143" s="21"/>
      <c r="EZ143" s="13"/>
      <c r="FA143" s="21"/>
      <c r="FB143" s="22"/>
      <c r="FC143" s="21"/>
      <c r="FD143" s="21"/>
      <c r="FE143" s="22"/>
      <c r="FF143" s="21"/>
      <c r="FG143" s="21"/>
      <c r="FK143" s="22"/>
      <c r="FL143" s="21"/>
      <c r="FM143" s="22"/>
      <c r="FN143" s="21"/>
      <c r="FO143" s="21"/>
      <c r="FQ143" s="21"/>
      <c r="FR143" s="21"/>
      <c r="FV143" s="22"/>
      <c r="FW143" s="21"/>
      <c r="FX143" s="22"/>
      <c r="FY143" s="21"/>
      <c r="FZ143" s="21"/>
      <c r="GA143" s="21"/>
      <c r="GB143" s="21"/>
      <c r="GC143" s="21"/>
      <c r="GD143" s="21"/>
      <c r="GE143" s="21"/>
      <c r="GF143" s="21"/>
    </row>
    <row r="144" spans="1:188" ht="15" customHeight="1">
      <c r="B144" s="40"/>
      <c r="C144" s="40"/>
      <c r="F144" s="21"/>
      <c r="G144" s="21"/>
      <c r="H144" s="21"/>
      <c r="I144" s="303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32"/>
      <c r="BM144" s="21"/>
      <c r="BO144" s="21"/>
      <c r="BP144" s="22"/>
      <c r="BQ144" s="21"/>
      <c r="BR144" s="21"/>
      <c r="BS144" s="13"/>
      <c r="BT144" s="21"/>
      <c r="BU144" s="21"/>
      <c r="BV144" s="21"/>
      <c r="BW144" s="21"/>
      <c r="BX144" s="21"/>
      <c r="BY144" s="13"/>
      <c r="BZ144" s="21"/>
      <c r="CA144" s="22"/>
      <c r="CB144" s="21"/>
      <c r="CC144" s="21"/>
      <c r="CD144" s="22"/>
      <c r="CE144" s="21"/>
      <c r="CF144" s="21"/>
      <c r="CJ144" s="22"/>
      <c r="CK144" s="21"/>
      <c r="CL144" s="22"/>
      <c r="CM144" s="21"/>
      <c r="CN144" s="21"/>
      <c r="CP144" s="21"/>
      <c r="CQ144" s="21"/>
      <c r="CU144" s="22"/>
      <c r="CV144" s="21"/>
      <c r="CW144" s="22"/>
      <c r="CX144" s="21"/>
      <c r="CY144" s="21"/>
      <c r="CZ144" s="21"/>
      <c r="DA144" s="21"/>
      <c r="DB144" s="21"/>
      <c r="DC144" s="21"/>
      <c r="DD144" s="22"/>
      <c r="DE144" s="21"/>
      <c r="DF144" s="21"/>
      <c r="DG144" s="21"/>
      <c r="DH144" s="21"/>
      <c r="DI144" s="13"/>
      <c r="DJ144" s="13"/>
      <c r="DN144" s="21"/>
      <c r="DO144" s="22"/>
      <c r="DS144" s="13"/>
      <c r="DT144" s="21"/>
      <c r="DU144" s="22"/>
      <c r="DY144" s="22"/>
      <c r="DZ144" s="21"/>
      <c r="EA144" s="22"/>
      <c r="EE144" s="22"/>
      <c r="EF144" s="21"/>
      <c r="EG144" s="22"/>
      <c r="EH144" s="21"/>
      <c r="EI144" s="13"/>
      <c r="EJ144" s="13"/>
      <c r="EK144" s="23"/>
      <c r="EM144" s="32"/>
      <c r="EN144" s="21"/>
      <c r="EP144" s="21"/>
      <c r="EQ144" s="22"/>
      <c r="ER144" s="21"/>
      <c r="ES144" s="21"/>
      <c r="ET144" s="13"/>
      <c r="EU144" s="21"/>
      <c r="EV144" s="21"/>
      <c r="EW144" s="21"/>
      <c r="EX144" s="21"/>
      <c r="EY144" s="21"/>
      <c r="EZ144" s="13"/>
      <c r="FA144" s="21"/>
      <c r="FB144" s="22"/>
      <c r="FC144" s="21"/>
      <c r="FD144" s="21"/>
      <c r="FE144" s="22"/>
      <c r="FF144" s="21"/>
      <c r="FG144" s="21"/>
      <c r="FK144" s="22"/>
      <c r="FL144" s="21"/>
      <c r="FM144" s="22"/>
      <c r="FN144" s="21"/>
      <c r="FO144" s="21"/>
      <c r="FQ144" s="21"/>
      <c r="FR144" s="21"/>
      <c r="FV144" s="22"/>
      <c r="FW144" s="21"/>
      <c r="FX144" s="22"/>
      <c r="FY144" s="21"/>
      <c r="FZ144" s="21"/>
      <c r="GA144" s="21"/>
      <c r="GB144" s="21"/>
      <c r="GC144" s="21"/>
      <c r="GD144" s="21"/>
      <c r="GE144" s="21"/>
      <c r="GF144" s="21"/>
    </row>
    <row r="145" spans="1:197" ht="15" customHeight="1">
      <c r="B145" s="40"/>
      <c r="C145" s="40"/>
      <c r="F145" s="21"/>
      <c r="G145" s="21"/>
      <c r="H145" s="21"/>
      <c r="I145" s="303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32"/>
      <c r="BM145" s="21"/>
      <c r="BO145" s="21"/>
      <c r="BP145" s="22"/>
      <c r="BQ145" s="21"/>
      <c r="BR145" s="21"/>
      <c r="BS145" s="13"/>
      <c r="BT145" s="21"/>
      <c r="BU145" s="21"/>
      <c r="BV145" s="21"/>
      <c r="BW145" s="21"/>
      <c r="BX145" s="21"/>
      <c r="BY145" s="13"/>
      <c r="BZ145" s="21"/>
      <c r="CA145" s="22"/>
      <c r="CB145" s="21"/>
      <c r="CC145" s="21"/>
      <c r="CD145" s="22"/>
      <c r="CE145" s="21"/>
      <c r="CF145" s="21"/>
      <c r="CJ145" s="22"/>
      <c r="CK145" s="21"/>
      <c r="CL145" s="22"/>
      <c r="CM145" s="21"/>
      <c r="CN145" s="21"/>
      <c r="CP145" s="21"/>
      <c r="CQ145" s="21"/>
      <c r="CU145" s="22"/>
      <c r="CV145" s="21"/>
      <c r="CW145" s="22"/>
      <c r="CX145" s="21"/>
      <c r="CY145" s="21"/>
      <c r="CZ145" s="21"/>
      <c r="DA145" s="21"/>
      <c r="DB145" s="21"/>
      <c r="DC145" s="21"/>
      <c r="DD145" s="22"/>
      <c r="DE145" s="21"/>
      <c r="DF145" s="21"/>
      <c r="DG145" s="21"/>
      <c r="DH145" s="21"/>
      <c r="DI145" s="13"/>
      <c r="DJ145" s="13"/>
      <c r="DN145" s="21"/>
      <c r="DO145" s="22"/>
      <c r="DS145" s="13"/>
      <c r="DT145" s="21"/>
      <c r="DU145" s="22"/>
      <c r="DY145" s="22"/>
      <c r="DZ145" s="21"/>
      <c r="EA145" s="22"/>
      <c r="EE145" s="22"/>
      <c r="EF145" s="21"/>
      <c r="EG145" s="22"/>
      <c r="EH145" s="21"/>
      <c r="EI145" s="13"/>
      <c r="EJ145" s="13"/>
      <c r="EK145" s="23"/>
      <c r="EM145" s="32"/>
      <c r="EN145" s="21"/>
      <c r="EP145" s="21"/>
      <c r="EQ145" s="22"/>
      <c r="ER145" s="21"/>
      <c r="ES145" s="21"/>
      <c r="ET145" s="13"/>
      <c r="EU145" s="21"/>
      <c r="EV145" s="21"/>
      <c r="EW145" s="21"/>
      <c r="EX145" s="21"/>
      <c r="EY145" s="21"/>
      <c r="EZ145" s="13"/>
      <c r="FA145" s="21"/>
      <c r="FB145" s="22"/>
      <c r="FC145" s="21"/>
      <c r="FD145" s="21"/>
      <c r="FE145" s="22"/>
      <c r="FF145" s="21"/>
      <c r="FG145" s="21"/>
      <c r="FK145" s="22"/>
      <c r="FL145" s="21"/>
      <c r="FM145" s="22"/>
      <c r="FN145" s="21"/>
      <c r="FO145" s="21"/>
      <c r="FQ145" s="21"/>
      <c r="FR145" s="21"/>
      <c r="FV145" s="22"/>
      <c r="FW145" s="21"/>
      <c r="FX145" s="22"/>
      <c r="FY145" s="21"/>
      <c r="FZ145" s="21"/>
      <c r="GA145" s="21"/>
      <c r="GB145" s="21"/>
      <c r="GC145" s="21"/>
      <c r="GD145" s="21"/>
      <c r="GE145" s="21"/>
      <c r="GF145" s="21"/>
    </row>
    <row r="146" spans="1:197" ht="15" customHeight="1">
      <c r="A146" s="184" t="s">
        <v>30</v>
      </c>
      <c r="B146" s="184" t="s">
        <v>30</v>
      </c>
      <c r="C146" s="184" t="s">
        <v>30</v>
      </c>
      <c r="D146" s="184" t="s">
        <v>30</v>
      </c>
      <c r="E146" s="252" t="s">
        <v>30</v>
      </c>
      <c r="F146" s="252" t="s">
        <v>30</v>
      </c>
      <c r="G146" s="252" t="s">
        <v>30</v>
      </c>
      <c r="H146" s="252" t="s">
        <v>30</v>
      </c>
      <c r="I146" s="252" t="s">
        <v>30</v>
      </c>
      <c r="J146" s="252" t="s">
        <v>30</v>
      </c>
      <c r="K146" s="252" t="s">
        <v>30</v>
      </c>
      <c r="L146" s="252"/>
      <c r="M146" s="252"/>
      <c r="N146" s="252"/>
      <c r="O146" s="252"/>
      <c r="P146" s="252"/>
      <c r="Q146" s="252"/>
      <c r="R146" s="252"/>
      <c r="S146" s="252"/>
      <c r="T146" s="252"/>
      <c r="U146" s="252"/>
      <c r="V146" s="252"/>
      <c r="W146" s="252"/>
      <c r="X146" s="252"/>
      <c r="Y146" s="252"/>
      <c r="Z146" s="252"/>
      <c r="AA146" s="252"/>
      <c r="AB146" s="252"/>
      <c r="AC146" s="252"/>
      <c r="AD146" s="252"/>
      <c r="AE146" s="252"/>
      <c r="AF146" s="252"/>
      <c r="AG146" s="252"/>
      <c r="AH146" s="252"/>
      <c r="AI146" s="252"/>
      <c r="AJ146" s="252"/>
      <c r="AK146" s="252"/>
      <c r="AL146" s="252"/>
      <c r="AM146" s="252"/>
      <c r="AN146" s="252"/>
      <c r="AO146" s="252"/>
      <c r="AP146" s="252"/>
      <c r="AQ146" s="252"/>
      <c r="AR146" s="252"/>
      <c r="AS146" s="252"/>
      <c r="AT146" s="252"/>
      <c r="AU146" s="252"/>
      <c r="AV146" s="252"/>
      <c r="AW146" s="252"/>
      <c r="AX146" s="252"/>
      <c r="AY146" s="252"/>
      <c r="AZ146" s="252"/>
      <c r="BA146" s="252"/>
      <c r="BB146" s="252"/>
      <c r="BC146" s="252"/>
      <c r="BD146" s="252"/>
      <c r="BE146" s="252"/>
      <c r="BF146" s="252"/>
      <c r="BG146" s="252"/>
      <c r="BH146" s="252"/>
      <c r="BI146" s="252"/>
      <c r="BJ146" s="252"/>
      <c r="BK146" s="252" t="s">
        <v>30</v>
      </c>
      <c r="BL146" s="252" t="s">
        <v>30</v>
      </c>
      <c r="BM146" s="252" t="s">
        <v>30</v>
      </c>
      <c r="BN146" s="252" t="s">
        <v>30</v>
      </c>
      <c r="BO146" s="252" t="s">
        <v>30</v>
      </c>
      <c r="BP146" s="252" t="s">
        <v>30</v>
      </c>
      <c r="BQ146" s="252" t="s">
        <v>30</v>
      </c>
      <c r="BR146" s="252" t="s">
        <v>30</v>
      </c>
      <c r="BS146" s="252" t="s">
        <v>30</v>
      </c>
      <c r="BT146" s="252" t="s">
        <v>30</v>
      </c>
      <c r="BU146" s="252" t="s">
        <v>30</v>
      </c>
      <c r="BV146" s="252" t="s">
        <v>30</v>
      </c>
      <c r="BW146" s="252" t="s">
        <v>30</v>
      </c>
      <c r="BX146" s="252" t="s">
        <v>30</v>
      </c>
      <c r="BY146" s="252" t="s">
        <v>30</v>
      </c>
      <c r="BZ146" s="252" t="s">
        <v>30</v>
      </c>
      <c r="CA146" s="252" t="s">
        <v>30</v>
      </c>
      <c r="CB146" s="252" t="s">
        <v>30</v>
      </c>
      <c r="CC146" s="252" t="s">
        <v>30</v>
      </c>
      <c r="CD146" s="252" t="s">
        <v>30</v>
      </c>
      <c r="CE146" s="252" t="s">
        <v>30</v>
      </c>
      <c r="CF146" s="252" t="s">
        <v>30</v>
      </c>
      <c r="CG146" s="252" t="s">
        <v>30</v>
      </c>
      <c r="CH146" s="252" t="s">
        <v>30</v>
      </c>
      <c r="CI146" s="252" t="s">
        <v>30</v>
      </c>
      <c r="CJ146" s="252" t="s">
        <v>30</v>
      </c>
      <c r="CK146" s="252" t="s">
        <v>30</v>
      </c>
      <c r="CL146" s="252" t="s">
        <v>30</v>
      </c>
      <c r="CM146" s="252" t="s">
        <v>30</v>
      </c>
      <c r="CN146" s="252" t="s">
        <v>30</v>
      </c>
      <c r="CO146" s="252" t="s">
        <v>30</v>
      </c>
      <c r="CP146" s="252" t="s">
        <v>30</v>
      </c>
      <c r="CQ146" s="252" t="s">
        <v>30</v>
      </c>
      <c r="CR146" s="252" t="s">
        <v>30</v>
      </c>
      <c r="CS146" s="252" t="s">
        <v>30</v>
      </c>
      <c r="CT146" s="252" t="s">
        <v>30</v>
      </c>
      <c r="CU146" s="252" t="s">
        <v>30</v>
      </c>
      <c r="CV146" s="252" t="s">
        <v>30</v>
      </c>
      <c r="CW146" s="252" t="s">
        <v>30</v>
      </c>
      <c r="CX146" s="252" t="s">
        <v>30</v>
      </c>
      <c r="CY146" s="252" t="s">
        <v>30</v>
      </c>
      <c r="CZ146" s="252" t="s">
        <v>30</v>
      </c>
      <c r="DA146" s="252" t="s">
        <v>30</v>
      </c>
      <c r="DB146" s="252" t="s">
        <v>30</v>
      </c>
      <c r="DC146" s="252" t="s">
        <v>30</v>
      </c>
      <c r="DD146" s="252" t="s">
        <v>30</v>
      </c>
      <c r="DE146" s="252" t="s">
        <v>30</v>
      </c>
      <c r="DF146" s="252" t="s">
        <v>30</v>
      </c>
      <c r="DG146" s="252" t="s">
        <v>30</v>
      </c>
      <c r="DH146" s="252" t="s">
        <v>30</v>
      </c>
      <c r="DI146" s="252" t="s">
        <v>30</v>
      </c>
      <c r="DJ146" s="252" t="s">
        <v>30</v>
      </c>
      <c r="DK146" s="252" t="s">
        <v>30</v>
      </c>
      <c r="DL146" s="252" t="s">
        <v>30</v>
      </c>
      <c r="DM146" s="252" t="s">
        <v>30</v>
      </c>
      <c r="DN146" s="252" t="s">
        <v>30</v>
      </c>
      <c r="DO146" s="252" t="s">
        <v>30</v>
      </c>
      <c r="DP146" s="252" t="s">
        <v>30</v>
      </c>
      <c r="DQ146" s="252" t="s">
        <v>30</v>
      </c>
      <c r="DR146" s="252" t="s">
        <v>30</v>
      </c>
      <c r="DS146" s="252" t="s">
        <v>30</v>
      </c>
      <c r="DT146" s="252" t="s">
        <v>30</v>
      </c>
      <c r="DU146" s="252" t="s">
        <v>30</v>
      </c>
      <c r="DV146" s="252" t="s">
        <v>30</v>
      </c>
      <c r="DW146" s="252" t="s">
        <v>30</v>
      </c>
      <c r="DX146" s="252" t="s">
        <v>30</v>
      </c>
      <c r="DY146" s="252" t="s">
        <v>30</v>
      </c>
      <c r="DZ146" s="252" t="s">
        <v>30</v>
      </c>
      <c r="EA146" s="252" t="s">
        <v>30</v>
      </c>
      <c r="EB146" s="252" t="s">
        <v>30</v>
      </c>
      <c r="EC146" s="252" t="s">
        <v>30</v>
      </c>
      <c r="ED146" s="252" t="s">
        <v>30</v>
      </c>
      <c r="EE146" s="252" t="s">
        <v>30</v>
      </c>
      <c r="EF146" s="252" t="s">
        <v>30</v>
      </c>
      <c r="EG146" s="252" t="s">
        <v>30</v>
      </c>
      <c r="EH146" s="252" t="s">
        <v>30</v>
      </c>
      <c r="EI146" s="252" t="s">
        <v>30</v>
      </c>
      <c r="EJ146" s="252" t="s">
        <v>30</v>
      </c>
      <c r="EK146" s="252" t="s">
        <v>30</v>
      </c>
      <c r="EL146" s="252" t="s">
        <v>30</v>
      </c>
      <c r="EM146" s="252" t="s">
        <v>30</v>
      </c>
      <c r="EN146" s="252" t="s">
        <v>30</v>
      </c>
      <c r="EO146" s="252" t="s">
        <v>30</v>
      </c>
      <c r="EP146" s="252" t="s">
        <v>30</v>
      </c>
      <c r="EQ146" s="252" t="s">
        <v>30</v>
      </c>
      <c r="ER146" s="252" t="s">
        <v>30</v>
      </c>
      <c r="ES146" s="252" t="s">
        <v>30</v>
      </c>
      <c r="ET146" s="252" t="s">
        <v>30</v>
      </c>
      <c r="EU146" s="252" t="s">
        <v>30</v>
      </c>
      <c r="EV146" s="252" t="s">
        <v>30</v>
      </c>
      <c r="EW146" s="252" t="s">
        <v>30</v>
      </c>
      <c r="EX146" s="252" t="s">
        <v>30</v>
      </c>
      <c r="EY146" s="252" t="s">
        <v>30</v>
      </c>
      <c r="EZ146" s="252" t="s">
        <v>30</v>
      </c>
      <c r="FA146" s="252" t="s">
        <v>30</v>
      </c>
      <c r="FB146" s="252" t="s">
        <v>30</v>
      </c>
      <c r="FC146" s="252" t="s">
        <v>30</v>
      </c>
      <c r="FD146" s="252" t="s">
        <v>30</v>
      </c>
      <c r="FE146" s="252" t="s">
        <v>30</v>
      </c>
      <c r="FF146" s="252" t="s">
        <v>30</v>
      </c>
      <c r="FG146" s="252" t="s">
        <v>30</v>
      </c>
      <c r="FH146" s="252" t="s">
        <v>30</v>
      </c>
      <c r="FI146" s="252" t="s">
        <v>30</v>
      </c>
      <c r="FJ146" s="252" t="s">
        <v>30</v>
      </c>
      <c r="FK146" s="252" t="s">
        <v>30</v>
      </c>
      <c r="FL146" s="252" t="s">
        <v>30</v>
      </c>
      <c r="FM146" s="252" t="s">
        <v>30</v>
      </c>
      <c r="FN146" s="252" t="s">
        <v>30</v>
      </c>
      <c r="FO146" s="252" t="s">
        <v>30</v>
      </c>
      <c r="FP146" s="252" t="s">
        <v>30</v>
      </c>
      <c r="FQ146" s="252" t="s">
        <v>30</v>
      </c>
      <c r="FR146" s="252" t="s">
        <v>30</v>
      </c>
      <c r="FS146" s="252" t="s">
        <v>30</v>
      </c>
      <c r="FT146" s="252" t="s">
        <v>30</v>
      </c>
      <c r="FU146" s="252" t="s">
        <v>30</v>
      </c>
      <c r="FV146" s="252" t="s">
        <v>30</v>
      </c>
      <c r="FW146" s="252" t="s">
        <v>30</v>
      </c>
      <c r="FX146" s="252" t="s">
        <v>30</v>
      </c>
      <c r="FY146" s="252" t="s">
        <v>30</v>
      </c>
      <c r="FZ146" s="252" t="s">
        <v>30</v>
      </c>
      <c r="GA146" s="252" t="s">
        <v>30</v>
      </c>
      <c r="GB146" s="252" t="s">
        <v>30</v>
      </c>
      <c r="GC146" s="252" t="s">
        <v>30</v>
      </c>
      <c r="GD146" s="252" t="s">
        <v>30</v>
      </c>
      <c r="GE146" s="252" t="s">
        <v>30</v>
      </c>
      <c r="GF146" s="252" t="s">
        <v>30</v>
      </c>
      <c r="GG146" s="252" t="s">
        <v>30</v>
      </c>
      <c r="GH146" s="252" t="s">
        <v>30</v>
      </c>
      <c r="GI146" s="252" t="s">
        <v>30</v>
      </c>
      <c r="GJ146" s="252" t="s">
        <v>30</v>
      </c>
      <c r="GK146" s="252" t="s">
        <v>30</v>
      </c>
      <c r="GL146" s="252" t="s">
        <v>30</v>
      </c>
      <c r="GM146" s="252" t="s">
        <v>30</v>
      </c>
      <c r="GN146" s="252" t="s">
        <v>30</v>
      </c>
      <c r="GO146" s="252" t="s">
        <v>30</v>
      </c>
    </row>
    <row r="147" spans="1:197" ht="15" customHeight="1">
      <c r="B147" s="184"/>
      <c r="C147" s="184"/>
      <c r="D147" s="184"/>
      <c r="E147" s="252"/>
      <c r="F147" s="252"/>
      <c r="G147" s="252"/>
      <c r="H147" s="252"/>
      <c r="I147" s="252"/>
      <c r="J147" s="252"/>
      <c r="K147" s="252"/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2"/>
      <c r="Z147" s="252"/>
      <c r="AA147" s="252"/>
      <c r="AB147" s="252"/>
      <c r="AC147" s="252"/>
      <c r="AD147" s="252"/>
      <c r="AE147" s="252"/>
      <c r="AF147" s="252"/>
      <c r="AG147" s="252"/>
      <c r="AH147" s="252"/>
      <c r="AI147" s="252"/>
      <c r="AJ147" s="252"/>
      <c r="AK147" s="252"/>
      <c r="AL147" s="252"/>
      <c r="AM147" s="252"/>
      <c r="AN147" s="252"/>
      <c r="AO147" s="252"/>
      <c r="AP147" s="252"/>
      <c r="AQ147" s="252"/>
      <c r="AR147" s="252"/>
      <c r="AS147" s="252"/>
      <c r="AT147" s="252"/>
      <c r="AU147" s="252"/>
      <c r="AV147" s="252"/>
      <c r="AW147" s="252"/>
      <c r="AX147" s="252"/>
      <c r="AY147" s="252"/>
      <c r="AZ147" s="252"/>
      <c r="BA147" s="252"/>
      <c r="BB147" s="252"/>
      <c r="BC147" s="252"/>
      <c r="BD147" s="252"/>
      <c r="BE147" s="252"/>
      <c r="BF147" s="252"/>
      <c r="BG147" s="252"/>
      <c r="BH147" s="252"/>
      <c r="BI147" s="252"/>
      <c r="BJ147" s="252"/>
      <c r="BK147" s="252"/>
      <c r="BL147" s="252"/>
      <c r="BM147" s="252"/>
      <c r="BN147" s="252"/>
      <c r="BO147" s="252"/>
      <c r="BP147" s="252"/>
      <c r="BQ147" s="252"/>
      <c r="BR147" s="252"/>
      <c r="BS147" s="252"/>
      <c r="BT147" s="252"/>
      <c r="BU147" s="252"/>
      <c r="BV147" s="252"/>
      <c r="BW147" s="252"/>
      <c r="BX147" s="252"/>
      <c r="BY147" s="252"/>
      <c r="BZ147" s="252"/>
      <c r="CA147" s="252"/>
      <c r="CB147" s="252"/>
      <c r="CC147" s="252"/>
      <c r="CD147" s="252"/>
      <c r="CE147" s="252"/>
      <c r="CF147" s="252"/>
      <c r="CG147" s="252"/>
      <c r="CH147" s="252"/>
      <c r="CI147" s="252"/>
      <c r="CJ147" s="252"/>
      <c r="CK147" s="252"/>
      <c r="CL147" s="252"/>
      <c r="CM147" s="252"/>
      <c r="CN147" s="252"/>
      <c r="CO147" s="252"/>
      <c r="CP147" s="252"/>
      <c r="CQ147" s="252"/>
      <c r="CR147" s="252"/>
      <c r="CS147" s="252"/>
      <c r="CT147" s="252"/>
      <c r="CU147" s="252"/>
      <c r="CV147" s="252"/>
      <c r="CW147" s="252"/>
      <c r="CX147" s="252"/>
      <c r="CY147" s="252"/>
      <c r="CZ147" s="252"/>
      <c r="DA147" s="252"/>
      <c r="DB147" s="252"/>
      <c r="DC147" s="252"/>
      <c r="DD147" s="252"/>
      <c r="DE147" s="252"/>
      <c r="DF147" s="252"/>
      <c r="DG147" s="252"/>
      <c r="DH147" s="252"/>
      <c r="DI147" s="252"/>
      <c r="DJ147" s="252"/>
      <c r="DK147" s="252"/>
      <c r="DL147" s="252"/>
      <c r="DM147" s="252"/>
      <c r="DN147" s="252"/>
      <c r="DO147" s="252"/>
      <c r="DP147" s="252"/>
      <c r="DQ147" s="252"/>
      <c r="DR147" s="252"/>
      <c r="DS147" s="252"/>
      <c r="DT147" s="252"/>
      <c r="DU147" s="252"/>
      <c r="DV147" s="252"/>
      <c r="DW147" s="252"/>
      <c r="DX147" s="252"/>
      <c r="DY147" s="252"/>
      <c r="DZ147" s="252"/>
      <c r="EA147" s="252"/>
      <c r="EB147" s="252"/>
      <c r="EC147" s="252"/>
      <c r="ED147" s="252"/>
      <c r="EE147" s="252"/>
      <c r="EF147" s="252"/>
      <c r="EG147" s="252"/>
      <c r="EH147" s="252"/>
      <c r="EI147" s="252"/>
      <c r="EJ147" s="252"/>
      <c r="EK147" s="252"/>
      <c r="EL147" s="252"/>
      <c r="EM147" s="252"/>
      <c r="EN147" s="252"/>
      <c r="EO147" s="252"/>
      <c r="EP147" s="252"/>
      <c r="EQ147" s="252"/>
      <c r="ER147" s="252"/>
      <c r="ES147" s="252"/>
      <c r="ET147" s="252"/>
      <c r="EU147" s="252"/>
      <c r="EV147" s="252"/>
      <c r="EW147" s="252"/>
      <c r="EX147" s="252"/>
      <c r="EY147" s="252"/>
      <c r="EZ147" s="252"/>
      <c r="FA147" s="252"/>
      <c r="FB147" s="252"/>
      <c r="FC147" s="252"/>
      <c r="FD147" s="252"/>
      <c r="FE147" s="252"/>
      <c r="FF147" s="252"/>
      <c r="FG147" s="252"/>
      <c r="FH147" s="252"/>
      <c r="FI147" s="252"/>
      <c r="FJ147" s="252"/>
      <c r="FK147" s="252"/>
      <c r="FL147" s="252"/>
      <c r="FM147" s="252"/>
      <c r="FN147" s="252"/>
      <c r="FO147" s="252"/>
      <c r="FP147" s="252"/>
      <c r="FQ147" s="252"/>
      <c r="FR147" s="252"/>
      <c r="FS147" s="252"/>
      <c r="FT147" s="252"/>
      <c r="FU147" s="252"/>
      <c r="FV147" s="252"/>
      <c r="FW147" s="252"/>
      <c r="FX147" s="252"/>
      <c r="FY147" s="252"/>
      <c r="FZ147" s="252"/>
      <c r="GA147" s="252"/>
      <c r="GB147" s="252"/>
      <c r="GC147" s="252"/>
      <c r="GD147" s="252"/>
      <c r="GE147" s="252"/>
      <c r="GF147" s="252"/>
      <c r="GG147" s="252"/>
      <c r="GH147" s="252"/>
      <c r="GI147" s="252"/>
      <c r="GJ147" s="252"/>
      <c r="GK147" s="252"/>
      <c r="GL147" s="252"/>
      <c r="GM147" s="252"/>
      <c r="GN147" s="252"/>
      <c r="GO147" s="252"/>
    </row>
    <row r="148" spans="1:197" ht="15" customHeight="1">
      <c r="A148" s="184" t="s">
        <v>30</v>
      </c>
      <c r="B148" s="184" t="s">
        <v>30</v>
      </c>
      <c r="C148" s="184" t="s">
        <v>30</v>
      </c>
      <c r="D148" s="184" t="s">
        <v>30</v>
      </c>
      <c r="E148" s="252" t="s">
        <v>30</v>
      </c>
      <c r="F148" s="252" t="s">
        <v>30</v>
      </c>
      <c r="G148" s="252" t="s">
        <v>30</v>
      </c>
      <c r="H148" s="252" t="s">
        <v>30</v>
      </c>
      <c r="I148" s="252" t="s">
        <v>30</v>
      </c>
      <c r="J148" s="252" t="s">
        <v>30</v>
      </c>
      <c r="K148" s="252" t="s">
        <v>30</v>
      </c>
      <c r="L148" s="252"/>
      <c r="M148" s="252"/>
      <c r="N148" s="252"/>
      <c r="O148" s="252"/>
      <c r="P148" s="252"/>
      <c r="Q148" s="252"/>
      <c r="R148" s="252"/>
      <c r="S148" s="252"/>
      <c r="T148" s="252"/>
      <c r="U148" s="252"/>
      <c r="V148" s="252"/>
      <c r="W148" s="252"/>
      <c r="X148" s="252"/>
      <c r="Y148" s="252"/>
      <c r="Z148" s="252"/>
      <c r="AA148" s="252"/>
      <c r="AB148" s="252"/>
      <c r="AC148" s="252"/>
      <c r="AD148" s="252"/>
      <c r="AE148" s="252"/>
      <c r="AF148" s="252"/>
      <c r="AG148" s="252"/>
      <c r="AH148" s="252"/>
      <c r="AI148" s="252"/>
      <c r="AJ148" s="252"/>
      <c r="AK148" s="252"/>
      <c r="AL148" s="252"/>
      <c r="AM148" s="252"/>
      <c r="AN148" s="252"/>
      <c r="AO148" s="252"/>
      <c r="AP148" s="252"/>
      <c r="AQ148" s="252"/>
      <c r="AR148" s="252"/>
      <c r="AS148" s="252"/>
      <c r="AT148" s="252"/>
      <c r="AU148" s="252"/>
      <c r="AV148" s="252"/>
      <c r="AW148" s="252"/>
      <c r="AX148" s="252"/>
      <c r="AY148" s="252"/>
      <c r="AZ148" s="252"/>
      <c r="BA148" s="252"/>
      <c r="BB148" s="252"/>
      <c r="BC148" s="252"/>
      <c r="BD148" s="252"/>
      <c r="BE148" s="252"/>
      <c r="BF148" s="252"/>
      <c r="BG148" s="252"/>
      <c r="BH148" s="252"/>
      <c r="BI148" s="252"/>
      <c r="BJ148" s="252"/>
      <c r="BK148" s="252" t="s">
        <v>30</v>
      </c>
      <c r="BL148" s="252" t="s">
        <v>30</v>
      </c>
      <c r="BM148" s="252" t="s">
        <v>30</v>
      </c>
      <c r="BN148" s="252" t="s">
        <v>30</v>
      </c>
      <c r="BO148" s="252" t="s">
        <v>30</v>
      </c>
      <c r="BP148" s="252" t="s">
        <v>30</v>
      </c>
      <c r="BQ148" s="252" t="s">
        <v>30</v>
      </c>
      <c r="BR148" s="252" t="s">
        <v>30</v>
      </c>
      <c r="BS148" s="252" t="s">
        <v>30</v>
      </c>
      <c r="BT148" s="252" t="s">
        <v>30</v>
      </c>
      <c r="BU148" s="252" t="s">
        <v>30</v>
      </c>
      <c r="BV148" s="252" t="s">
        <v>30</v>
      </c>
      <c r="BW148" s="252" t="s">
        <v>30</v>
      </c>
      <c r="BX148" s="252" t="s">
        <v>30</v>
      </c>
      <c r="BY148" s="252" t="s">
        <v>30</v>
      </c>
      <c r="BZ148" s="252" t="s">
        <v>30</v>
      </c>
      <c r="CA148" s="252" t="s">
        <v>30</v>
      </c>
      <c r="CB148" s="252" t="s">
        <v>30</v>
      </c>
      <c r="CC148" s="252" t="s">
        <v>30</v>
      </c>
      <c r="CD148" s="252" t="s">
        <v>30</v>
      </c>
      <c r="CE148" s="252" t="s">
        <v>30</v>
      </c>
      <c r="CF148" s="252" t="s">
        <v>30</v>
      </c>
      <c r="CG148" s="252" t="s">
        <v>30</v>
      </c>
      <c r="CH148" s="252" t="s">
        <v>30</v>
      </c>
      <c r="CI148" s="252" t="s">
        <v>30</v>
      </c>
      <c r="CJ148" s="252" t="s">
        <v>30</v>
      </c>
      <c r="CK148" s="252" t="s">
        <v>30</v>
      </c>
      <c r="CL148" s="252" t="s">
        <v>30</v>
      </c>
      <c r="CM148" s="252" t="s">
        <v>30</v>
      </c>
      <c r="CN148" s="252" t="s">
        <v>30</v>
      </c>
      <c r="CO148" s="252" t="s">
        <v>30</v>
      </c>
      <c r="CP148" s="252" t="s">
        <v>30</v>
      </c>
      <c r="CQ148" s="252" t="s">
        <v>30</v>
      </c>
      <c r="CR148" s="252" t="s">
        <v>30</v>
      </c>
      <c r="CS148" s="252" t="s">
        <v>30</v>
      </c>
      <c r="CT148" s="252" t="s">
        <v>30</v>
      </c>
      <c r="CU148" s="252" t="s">
        <v>30</v>
      </c>
      <c r="CV148" s="252" t="s">
        <v>30</v>
      </c>
      <c r="CW148" s="252" t="s">
        <v>30</v>
      </c>
      <c r="CX148" s="252" t="s">
        <v>30</v>
      </c>
      <c r="CY148" s="252" t="s">
        <v>30</v>
      </c>
      <c r="CZ148" s="252" t="s">
        <v>30</v>
      </c>
      <c r="DA148" s="252" t="s">
        <v>30</v>
      </c>
      <c r="DB148" s="252" t="s">
        <v>30</v>
      </c>
      <c r="DC148" s="252" t="s">
        <v>30</v>
      </c>
      <c r="DD148" s="252" t="s">
        <v>30</v>
      </c>
      <c r="DE148" s="252" t="s">
        <v>30</v>
      </c>
      <c r="DF148" s="252" t="s">
        <v>30</v>
      </c>
      <c r="DG148" s="252" t="s">
        <v>30</v>
      </c>
      <c r="DH148" s="252" t="s">
        <v>30</v>
      </c>
      <c r="DI148" s="252" t="s">
        <v>30</v>
      </c>
      <c r="DJ148" s="252" t="s">
        <v>30</v>
      </c>
      <c r="DK148" s="252" t="s">
        <v>30</v>
      </c>
      <c r="DL148" s="252" t="s">
        <v>30</v>
      </c>
      <c r="DM148" s="252" t="s">
        <v>30</v>
      </c>
      <c r="DN148" s="252" t="s">
        <v>30</v>
      </c>
      <c r="DO148" s="252" t="s">
        <v>30</v>
      </c>
      <c r="DP148" s="252" t="s">
        <v>30</v>
      </c>
      <c r="DQ148" s="252" t="s">
        <v>30</v>
      </c>
      <c r="DR148" s="252" t="s">
        <v>30</v>
      </c>
      <c r="DS148" s="252" t="s">
        <v>30</v>
      </c>
      <c r="DT148" s="252" t="s">
        <v>30</v>
      </c>
      <c r="DU148" s="252" t="s">
        <v>30</v>
      </c>
      <c r="DV148" s="252" t="s">
        <v>30</v>
      </c>
      <c r="DW148" s="252" t="s">
        <v>30</v>
      </c>
      <c r="DX148" s="252" t="s">
        <v>30</v>
      </c>
      <c r="DY148" s="252" t="s">
        <v>30</v>
      </c>
      <c r="DZ148" s="252" t="s">
        <v>30</v>
      </c>
      <c r="EA148" s="252" t="s">
        <v>30</v>
      </c>
      <c r="EB148" s="252" t="s">
        <v>30</v>
      </c>
      <c r="EC148" s="252" t="s">
        <v>30</v>
      </c>
      <c r="ED148" s="252" t="s">
        <v>30</v>
      </c>
      <c r="EE148" s="252" t="s">
        <v>30</v>
      </c>
      <c r="EF148" s="252" t="s">
        <v>30</v>
      </c>
      <c r="EG148" s="252" t="s">
        <v>30</v>
      </c>
      <c r="EH148" s="252" t="s">
        <v>30</v>
      </c>
      <c r="EI148" s="252" t="s">
        <v>30</v>
      </c>
      <c r="EJ148" s="252" t="s">
        <v>30</v>
      </c>
      <c r="EK148" s="252" t="s">
        <v>30</v>
      </c>
      <c r="EL148" s="252" t="s">
        <v>30</v>
      </c>
      <c r="EM148" s="252" t="s">
        <v>30</v>
      </c>
      <c r="EN148" s="252" t="s">
        <v>30</v>
      </c>
      <c r="EO148" s="252" t="s">
        <v>30</v>
      </c>
      <c r="EP148" s="252" t="s">
        <v>30</v>
      </c>
      <c r="EQ148" s="252" t="s">
        <v>30</v>
      </c>
      <c r="ER148" s="252" t="s">
        <v>30</v>
      </c>
      <c r="ES148" s="252" t="s">
        <v>30</v>
      </c>
      <c r="ET148" s="252" t="s">
        <v>30</v>
      </c>
      <c r="EU148" s="252" t="s">
        <v>30</v>
      </c>
      <c r="EV148" s="252" t="s">
        <v>30</v>
      </c>
      <c r="EW148" s="252" t="s">
        <v>30</v>
      </c>
      <c r="EX148" s="252" t="s">
        <v>30</v>
      </c>
      <c r="EY148" s="252" t="s">
        <v>30</v>
      </c>
      <c r="EZ148" s="252" t="s">
        <v>30</v>
      </c>
      <c r="FA148" s="252" t="s">
        <v>30</v>
      </c>
      <c r="FB148" s="252" t="s">
        <v>30</v>
      </c>
      <c r="FC148" s="252" t="s">
        <v>30</v>
      </c>
      <c r="FD148" s="252" t="s">
        <v>30</v>
      </c>
      <c r="FE148" s="252" t="s">
        <v>30</v>
      </c>
      <c r="FF148" s="252" t="s">
        <v>30</v>
      </c>
      <c r="FG148" s="252" t="s">
        <v>30</v>
      </c>
      <c r="FH148" s="252" t="s">
        <v>30</v>
      </c>
      <c r="FI148" s="252" t="s">
        <v>30</v>
      </c>
      <c r="FJ148" s="252" t="s">
        <v>30</v>
      </c>
      <c r="FK148" s="252" t="s">
        <v>30</v>
      </c>
      <c r="FL148" s="252" t="s">
        <v>30</v>
      </c>
      <c r="FM148" s="252" t="s">
        <v>30</v>
      </c>
      <c r="FN148" s="252" t="s">
        <v>30</v>
      </c>
      <c r="FO148" s="252" t="s">
        <v>30</v>
      </c>
      <c r="FP148" s="252" t="s">
        <v>30</v>
      </c>
      <c r="FQ148" s="252" t="s">
        <v>30</v>
      </c>
      <c r="FR148" s="252" t="s">
        <v>30</v>
      </c>
      <c r="FS148" s="252" t="s">
        <v>30</v>
      </c>
      <c r="FT148" s="252" t="s">
        <v>30</v>
      </c>
      <c r="FU148" s="252" t="s">
        <v>30</v>
      </c>
      <c r="FV148" s="252" t="s">
        <v>30</v>
      </c>
      <c r="FW148" s="252" t="s">
        <v>30</v>
      </c>
      <c r="FX148" s="252" t="s">
        <v>30</v>
      </c>
      <c r="FY148" s="252" t="s">
        <v>30</v>
      </c>
      <c r="FZ148" s="252" t="s">
        <v>30</v>
      </c>
      <c r="GA148" s="252" t="s">
        <v>30</v>
      </c>
      <c r="GB148" s="252" t="s">
        <v>30</v>
      </c>
      <c r="GC148" s="252" t="s">
        <v>30</v>
      </c>
      <c r="GD148" s="252" t="s">
        <v>30</v>
      </c>
      <c r="GE148" s="252" t="s">
        <v>30</v>
      </c>
      <c r="GF148" s="252" t="s">
        <v>30</v>
      </c>
      <c r="GG148" s="252" t="s">
        <v>30</v>
      </c>
      <c r="GH148" s="252" t="s">
        <v>30</v>
      </c>
      <c r="GI148" s="252" t="s">
        <v>30</v>
      </c>
      <c r="GJ148" s="252" t="s">
        <v>30</v>
      </c>
      <c r="GK148" s="252" t="s">
        <v>30</v>
      </c>
      <c r="GL148" s="252" t="s">
        <v>30</v>
      </c>
      <c r="GM148" s="252" t="s">
        <v>30</v>
      </c>
      <c r="GN148" s="252" t="s">
        <v>30</v>
      </c>
      <c r="GO148" s="252" t="s">
        <v>30</v>
      </c>
    </row>
    <row r="149" spans="1:197" ht="15" customHeight="1">
      <c r="B149" s="40"/>
      <c r="C149" s="40"/>
      <c r="F149" s="21"/>
      <c r="G149" s="21"/>
      <c r="H149" s="21"/>
      <c r="I149" s="303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32"/>
      <c r="BM149" s="21"/>
      <c r="BO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B149" s="21"/>
      <c r="CC149" s="21"/>
      <c r="CE149" s="21"/>
      <c r="CF149" s="21"/>
      <c r="CK149" s="21"/>
      <c r="CM149" s="21"/>
      <c r="CN149" s="21"/>
      <c r="CP149" s="21"/>
      <c r="CQ149" s="21"/>
      <c r="CV149" s="21"/>
      <c r="CX149" s="21"/>
      <c r="CY149" s="21"/>
      <c r="CZ149" s="21"/>
      <c r="DA149" s="21"/>
      <c r="DB149" s="21"/>
      <c r="DC149" s="21"/>
      <c r="DE149" s="21"/>
      <c r="DF149" s="21"/>
      <c r="DG149" s="21"/>
      <c r="DH149" s="21"/>
      <c r="DI149" s="13"/>
      <c r="DJ149" s="13"/>
      <c r="DN149" s="21"/>
      <c r="DS149" s="21"/>
      <c r="DT149" s="21"/>
      <c r="DZ149" s="21"/>
      <c r="EF149" s="21"/>
      <c r="EH149" s="21"/>
      <c r="EI149" s="13"/>
      <c r="EJ149" s="13"/>
      <c r="EK149" s="23"/>
      <c r="EM149" s="32"/>
      <c r="EN149" s="21"/>
      <c r="EP149" s="21"/>
      <c r="ER149" s="21"/>
      <c r="ES149" s="21"/>
      <c r="ET149" s="21"/>
      <c r="EU149" s="21"/>
      <c r="EV149" s="21"/>
      <c r="EW149" s="21"/>
      <c r="EX149" s="21"/>
      <c r="EY149" s="21"/>
      <c r="EZ149" s="21"/>
      <c r="FA149" s="21"/>
      <c r="FC149" s="21"/>
      <c r="FD149" s="21"/>
      <c r="FF149" s="21"/>
      <c r="FG149" s="21"/>
      <c r="FL149" s="21"/>
      <c r="FN149" s="21"/>
      <c r="FO149" s="21"/>
      <c r="FQ149" s="21"/>
      <c r="FR149" s="21"/>
      <c r="FW149" s="21"/>
      <c r="FY149" s="21"/>
      <c r="FZ149" s="21"/>
      <c r="GA149" s="21"/>
      <c r="GB149" s="21"/>
      <c r="GC149" s="21"/>
      <c r="GD149" s="21"/>
      <c r="GE149" s="21"/>
      <c r="GF149" s="21"/>
    </row>
    <row r="150" spans="1:197" ht="15" customHeight="1">
      <c r="B150" s="40"/>
      <c r="C150" s="40"/>
      <c r="F150" s="21"/>
      <c r="G150" s="21"/>
      <c r="H150" s="21"/>
      <c r="I150" s="303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32"/>
      <c r="BM150" s="21"/>
      <c r="BO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B150" s="21"/>
      <c r="CC150" s="21"/>
      <c r="CE150" s="21"/>
      <c r="CF150" s="21"/>
      <c r="CK150" s="21"/>
      <c r="CM150" s="21"/>
      <c r="CN150" s="21"/>
      <c r="CP150" s="21"/>
      <c r="CQ150" s="21"/>
      <c r="CV150" s="21"/>
      <c r="CX150" s="21"/>
      <c r="CY150" s="21"/>
      <c r="CZ150" s="21"/>
      <c r="DA150" s="21"/>
      <c r="DB150" s="21"/>
      <c r="DC150" s="21"/>
      <c r="DE150" s="21"/>
      <c r="DF150" s="21"/>
      <c r="DG150" s="21"/>
      <c r="DH150" s="21"/>
      <c r="DI150" s="13"/>
      <c r="DJ150" s="13"/>
      <c r="DN150" s="21"/>
      <c r="DS150" s="21"/>
      <c r="DT150" s="21"/>
      <c r="DZ150" s="21"/>
      <c r="EF150" s="21"/>
      <c r="EH150" s="21"/>
      <c r="EI150" s="13"/>
      <c r="EJ150" s="13"/>
      <c r="EK150" s="23"/>
      <c r="EM150" s="32"/>
      <c r="EN150" s="21"/>
      <c r="EP150" s="21"/>
      <c r="ER150" s="21"/>
      <c r="ES150" s="21"/>
      <c r="ET150" s="21"/>
      <c r="EU150" s="21"/>
      <c r="EV150" s="21"/>
      <c r="EW150" s="21"/>
      <c r="EX150" s="21"/>
      <c r="EY150" s="21"/>
      <c r="EZ150" s="21"/>
      <c r="FA150" s="21"/>
      <c r="FC150" s="21"/>
      <c r="FD150" s="21"/>
      <c r="FF150" s="21"/>
      <c r="FG150" s="21"/>
      <c r="FL150" s="21"/>
      <c r="FN150" s="21"/>
      <c r="FO150" s="21"/>
      <c r="FQ150" s="21"/>
      <c r="FR150" s="21"/>
      <c r="FW150" s="21"/>
      <c r="FY150" s="21"/>
      <c r="FZ150" s="21"/>
      <c r="GA150" s="21"/>
      <c r="GB150" s="21"/>
      <c r="GC150" s="21"/>
      <c r="GD150" s="21"/>
      <c r="GE150" s="21"/>
      <c r="GF150" s="21"/>
    </row>
    <row r="151" spans="1:197" ht="15" customHeight="1">
      <c r="B151" s="40"/>
      <c r="C151" s="40"/>
      <c r="F151" s="21"/>
      <c r="G151" s="21"/>
      <c r="H151" s="21"/>
      <c r="I151" s="303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32"/>
      <c r="BM151" s="21"/>
      <c r="BO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B151" s="21"/>
      <c r="CC151" s="21"/>
      <c r="CE151" s="21"/>
      <c r="CF151" s="21"/>
      <c r="CK151" s="21"/>
      <c r="CM151" s="21"/>
      <c r="CN151" s="21"/>
      <c r="CP151" s="21"/>
      <c r="CQ151" s="21"/>
      <c r="CV151" s="21"/>
      <c r="CX151" s="21"/>
      <c r="CY151" s="21"/>
      <c r="CZ151" s="21"/>
      <c r="DA151" s="21"/>
      <c r="DB151" s="21"/>
      <c r="DC151" s="21"/>
      <c r="DE151" s="21"/>
      <c r="DF151" s="21"/>
      <c r="DG151" s="21"/>
      <c r="DH151" s="21"/>
      <c r="DI151" s="13"/>
      <c r="DJ151" s="13"/>
      <c r="DN151" s="21"/>
      <c r="DS151" s="21"/>
      <c r="DT151" s="21"/>
      <c r="DZ151" s="21"/>
      <c r="EF151" s="21"/>
      <c r="EH151" s="21"/>
      <c r="EI151" s="13"/>
      <c r="EJ151" s="13"/>
      <c r="EK151" s="23"/>
      <c r="EM151" s="32"/>
      <c r="EN151" s="21"/>
      <c r="EP151" s="21"/>
      <c r="ER151" s="21"/>
      <c r="ES151" s="21"/>
      <c r="ET151" s="21"/>
      <c r="EU151" s="21"/>
      <c r="EV151" s="21"/>
      <c r="EW151" s="21"/>
      <c r="EX151" s="21"/>
      <c r="EY151" s="21"/>
      <c r="EZ151" s="21"/>
      <c r="FA151" s="21"/>
      <c r="FC151" s="21"/>
      <c r="FD151" s="21"/>
      <c r="FF151" s="21"/>
      <c r="FG151" s="21"/>
      <c r="FL151" s="21"/>
      <c r="FN151" s="21"/>
      <c r="FO151" s="21"/>
      <c r="FQ151" s="21"/>
      <c r="FR151" s="21"/>
      <c r="FW151" s="21"/>
      <c r="FY151" s="21"/>
      <c r="FZ151" s="21"/>
      <c r="GA151" s="21"/>
      <c r="GB151" s="21"/>
      <c r="GC151" s="21"/>
      <c r="GD151" s="21"/>
      <c r="GE151" s="21"/>
      <c r="GF151" s="21"/>
    </row>
    <row r="152" spans="1:197" ht="15" customHeight="1">
      <c r="B152" s="40"/>
      <c r="C152" s="40"/>
      <c r="F152" s="21"/>
      <c r="G152" s="21"/>
      <c r="H152" s="21"/>
      <c r="I152" s="303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32"/>
      <c r="BM152" s="21"/>
      <c r="BO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B152" s="21"/>
      <c r="CC152" s="21"/>
      <c r="CE152" s="21"/>
      <c r="CF152" s="21"/>
      <c r="CK152" s="21"/>
      <c r="CM152" s="21"/>
      <c r="CN152" s="21"/>
      <c r="CP152" s="21"/>
      <c r="CQ152" s="21"/>
      <c r="CV152" s="21"/>
      <c r="CX152" s="21"/>
      <c r="CY152" s="21"/>
      <c r="CZ152" s="21"/>
      <c r="DA152" s="21"/>
      <c r="DB152" s="21"/>
      <c r="DC152" s="21"/>
      <c r="DE152" s="21"/>
      <c r="DF152" s="21"/>
      <c r="DG152" s="21"/>
      <c r="DH152" s="21"/>
      <c r="DI152" s="13"/>
      <c r="DJ152" s="13"/>
      <c r="DN152" s="21"/>
      <c r="DS152" s="21"/>
      <c r="DT152" s="21"/>
      <c r="DZ152" s="21"/>
      <c r="EF152" s="21"/>
      <c r="EH152" s="21"/>
      <c r="EI152" s="13"/>
      <c r="EJ152" s="13"/>
      <c r="EK152" s="23"/>
      <c r="EM152" s="32"/>
      <c r="EN152" s="21"/>
      <c r="EP152" s="21"/>
      <c r="ER152" s="21"/>
      <c r="ES152" s="21"/>
      <c r="ET152" s="21"/>
      <c r="EU152" s="21"/>
      <c r="EV152" s="21"/>
      <c r="EW152" s="21"/>
      <c r="EX152" s="21"/>
      <c r="EY152" s="21"/>
      <c r="EZ152" s="21"/>
      <c r="FA152" s="21"/>
      <c r="FC152" s="21"/>
      <c r="FD152" s="21"/>
      <c r="FF152" s="21"/>
      <c r="FG152" s="21"/>
      <c r="FL152" s="21"/>
      <c r="FN152" s="21"/>
      <c r="FO152" s="21"/>
      <c r="FQ152" s="21"/>
      <c r="FR152" s="21"/>
      <c r="FW152" s="21"/>
      <c r="FY152" s="21"/>
      <c r="FZ152" s="21"/>
      <c r="GA152" s="21"/>
      <c r="GB152" s="21"/>
      <c r="GC152" s="21"/>
      <c r="GD152" s="21"/>
      <c r="GE152" s="21"/>
      <c r="GF152" s="21"/>
    </row>
    <row r="153" spans="1:197" ht="15" customHeight="1">
      <c r="B153" s="40"/>
      <c r="C153" s="40"/>
      <c r="F153" s="21"/>
      <c r="G153" s="21"/>
      <c r="H153" s="21"/>
      <c r="I153" s="303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32"/>
      <c r="BM153" s="21"/>
      <c r="BO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B153" s="21"/>
      <c r="CC153" s="21"/>
      <c r="CE153" s="21"/>
      <c r="CF153" s="21"/>
      <c r="CK153" s="21"/>
      <c r="CM153" s="21"/>
      <c r="CN153" s="21"/>
      <c r="CP153" s="21"/>
      <c r="CQ153" s="21"/>
      <c r="CV153" s="21"/>
      <c r="CX153" s="21"/>
      <c r="CY153" s="21"/>
      <c r="CZ153" s="21"/>
      <c r="DA153" s="21"/>
      <c r="DB153" s="21"/>
      <c r="DC153" s="21"/>
      <c r="DE153" s="21"/>
      <c r="DF153" s="21"/>
      <c r="DG153" s="21"/>
      <c r="DH153" s="21"/>
      <c r="DI153" s="13"/>
      <c r="DJ153" s="13"/>
      <c r="DN153" s="21"/>
      <c r="DS153" s="21"/>
      <c r="DT153" s="21"/>
      <c r="DZ153" s="21"/>
      <c r="EF153" s="21"/>
      <c r="EH153" s="21"/>
      <c r="EI153" s="13"/>
      <c r="EJ153" s="13"/>
      <c r="EK153" s="23"/>
      <c r="EM153" s="32"/>
      <c r="EN153" s="21"/>
      <c r="EP153" s="21"/>
      <c r="ER153" s="21"/>
      <c r="ES153" s="21"/>
      <c r="ET153" s="21"/>
      <c r="EU153" s="21"/>
      <c r="EV153" s="21"/>
      <c r="EW153" s="21"/>
      <c r="EX153" s="21"/>
      <c r="EY153" s="21"/>
      <c r="EZ153" s="21"/>
      <c r="FA153" s="21"/>
      <c r="FC153" s="21"/>
      <c r="FD153" s="21"/>
      <c r="FF153" s="21"/>
      <c r="FG153" s="21"/>
      <c r="FL153" s="21"/>
      <c r="FN153" s="21"/>
      <c r="FO153" s="21"/>
      <c r="FQ153" s="21"/>
      <c r="FR153" s="21"/>
      <c r="FW153" s="21"/>
      <c r="FY153" s="21"/>
      <c r="FZ153" s="21"/>
      <c r="GA153" s="21"/>
      <c r="GB153" s="21"/>
      <c r="GC153" s="21"/>
      <c r="GD153" s="21"/>
      <c r="GE153" s="21"/>
      <c r="GF153" s="21"/>
    </row>
    <row r="154" spans="1:197" ht="15" customHeight="1">
      <c r="B154" s="40"/>
      <c r="C154" s="40"/>
      <c r="F154" s="21"/>
      <c r="G154" s="21"/>
      <c r="H154" s="21"/>
      <c r="I154" s="303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32"/>
      <c r="BM154" s="21"/>
      <c r="BO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B154" s="21"/>
      <c r="CC154" s="21"/>
      <c r="CE154" s="21"/>
      <c r="CF154" s="21"/>
      <c r="CK154" s="21"/>
      <c r="CM154" s="21"/>
      <c r="CN154" s="21"/>
      <c r="CP154" s="21"/>
      <c r="CQ154" s="21"/>
      <c r="CV154" s="21"/>
      <c r="CX154" s="21"/>
      <c r="CY154" s="21"/>
      <c r="CZ154" s="21"/>
      <c r="DA154" s="21"/>
      <c r="DB154" s="21"/>
      <c r="DC154" s="21"/>
      <c r="DE154" s="21"/>
      <c r="DF154" s="21"/>
      <c r="DG154" s="21"/>
      <c r="DH154" s="21"/>
      <c r="DI154" s="13"/>
      <c r="DJ154" s="13"/>
      <c r="DN154" s="21"/>
      <c r="DS154" s="21"/>
      <c r="DT154" s="21"/>
      <c r="DZ154" s="21"/>
      <c r="EF154" s="21"/>
      <c r="EH154" s="21"/>
      <c r="EI154" s="13"/>
      <c r="EJ154" s="13"/>
      <c r="EK154" s="23"/>
      <c r="EM154" s="32"/>
      <c r="EN154" s="21"/>
      <c r="EP154" s="21"/>
      <c r="ER154" s="21"/>
      <c r="ES154" s="21"/>
      <c r="ET154" s="21"/>
      <c r="EU154" s="21"/>
      <c r="EV154" s="21"/>
      <c r="EW154" s="21"/>
      <c r="EX154" s="21"/>
      <c r="EY154" s="21"/>
      <c r="EZ154" s="21"/>
      <c r="FA154" s="21"/>
      <c r="FC154" s="21"/>
      <c r="FD154" s="21"/>
      <c r="FF154" s="21"/>
      <c r="FG154" s="21"/>
      <c r="FL154" s="21"/>
      <c r="FN154" s="21"/>
      <c r="FO154" s="21"/>
      <c r="FQ154" s="21"/>
      <c r="FR154" s="21"/>
      <c r="FW154" s="21"/>
      <c r="FY154" s="21"/>
      <c r="FZ154" s="21"/>
      <c r="GA154" s="21"/>
      <c r="GB154" s="21"/>
      <c r="GC154" s="21"/>
      <c r="GD154" s="21"/>
      <c r="GE154" s="21"/>
      <c r="GF154" s="21"/>
    </row>
    <row r="155" spans="1:197" ht="15" customHeight="1">
      <c r="B155" s="40"/>
      <c r="C155" s="40"/>
      <c r="F155" s="21"/>
      <c r="G155" s="21"/>
      <c r="H155" s="21"/>
      <c r="I155" s="303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32"/>
      <c r="BM155" s="21"/>
      <c r="BO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B155" s="21"/>
      <c r="CC155" s="21"/>
      <c r="CE155" s="21"/>
      <c r="CF155" s="21"/>
      <c r="CK155" s="21"/>
      <c r="CM155" s="21"/>
      <c r="CN155" s="21"/>
      <c r="CP155" s="21"/>
      <c r="CQ155" s="21"/>
      <c r="CV155" s="21"/>
      <c r="CX155" s="21"/>
      <c r="CY155" s="21"/>
      <c r="CZ155" s="21"/>
      <c r="DA155" s="21"/>
      <c r="DB155" s="21"/>
      <c r="DC155" s="21"/>
      <c r="DE155" s="21"/>
      <c r="DF155" s="21"/>
      <c r="DG155" s="21"/>
      <c r="DH155" s="21"/>
      <c r="DI155" s="13"/>
      <c r="DJ155" s="13"/>
      <c r="DN155" s="21"/>
      <c r="DS155" s="21"/>
      <c r="DT155" s="21"/>
      <c r="DZ155" s="21"/>
      <c r="EF155" s="21"/>
      <c r="EH155" s="21"/>
      <c r="EI155" s="13"/>
      <c r="EJ155" s="13"/>
      <c r="EK155" s="23"/>
      <c r="EM155" s="32"/>
      <c r="EN155" s="21"/>
      <c r="EP155" s="21"/>
      <c r="ER155" s="21"/>
      <c r="ES155" s="21"/>
      <c r="ET155" s="21"/>
      <c r="EU155" s="21"/>
      <c r="EV155" s="21"/>
      <c r="EW155" s="21"/>
      <c r="EX155" s="21"/>
      <c r="EY155" s="21"/>
      <c r="EZ155" s="21"/>
      <c r="FA155" s="21"/>
      <c r="FC155" s="21"/>
      <c r="FD155" s="21"/>
      <c r="FF155" s="21"/>
      <c r="FG155" s="21"/>
      <c r="FL155" s="21"/>
      <c r="FN155" s="21"/>
      <c r="FO155" s="21"/>
      <c r="FQ155" s="21"/>
      <c r="FR155" s="21"/>
      <c r="FW155" s="21"/>
      <c r="FY155" s="21"/>
      <c r="FZ155" s="21"/>
      <c r="GA155" s="21"/>
      <c r="GB155" s="21"/>
      <c r="GC155" s="21"/>
      <c r="GD155" s="21"/>
      <c r="GE155" s="21"/>
      <c r="GF155" s="21"/>
    </row>
    <row r="156" spans="1:197" ht="15" customHeight="1">
      <c r="B156" s="40"/>
      <c r="C156" s="40"/>
      <c r="F156" s="21"/>
      <c r="G156" s="21"/>
      <c r="H156" s="21"/>
      <c r="I156" s="303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32"/>
      <c r="BM156" s="21"/>
      <c r="BO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B156" s="21"/>
      <c r="CC156" s="21"/>
      <c r="CE156" s="21"/>
      <c r="CF156" s="21"/>
      <c r="CK156" s="21"/>
      <c r="CM156" s="21"/>
      <c r="CN156" s="21"/>
      <c r="CP156" s="21"/>
      <c r="CQ156" s="21"/>
      <c r="CV156" s="21"/>
      <c r="CX156" s="21"/>
      <c r="CY156" s="21"/>
      <c r="CZ156" s="21"/>
      <c r="DA156" s="21"/>
      <c r="DB156" s="21"/>
      <c r="DC156" s="21"/>
      <c r="DE156" s="21"/>
      <c r="DF156" s="21"/>
      <c r="DG156" s="21"/>
      <c r="DH156" s="21"/>
      <c r="DI156" s="13"/>
      <c r="DJ156" s="13"/>
      <c r="DN156" s="21"/>
      <c r="DS156" s="21"/>
      <c r="DT156" s="21"/>
      <c r="DZ156" s="21"/>
      <c r="EF156" s="21"/>
      <c r="EH156" s="21"/>
      <c r="EI156" s="13"/>
      <c r="EJ156" s="13"/>
      <c r="EK156" s="23"/>
      <c r="EM156" s="32"/>
      <c r="EN156" s="21"/>
      <c r="EP156" s="21"/>
      <c r="ER156" s="21"/>
      <c r="ES156" s="21"/>
      <c r="ET156" s="21"/>
      <c r="EU156" s="21"/>
      <c r="EV156" s="21"/>
      <c r="EW156" s="21"/>
      <c r="EX156" s="21"/>
      <c r="EY156" s="21"/>
      <c r="EZ156" s="21"/>
      <c r="FA156" s="21"/>
      <c r="FC156" s="21"/>
      <c r="FD156" s="21"/>
      <c r="FF156" s="21"/>
      <c r="FG156" s="21"/>
      <c r="FL156" s="21"/>
      <c r="FN156" s="21"/>
      <c r="FO156" s="21"/>
      <c r="FQ156" s="21"/>
      <c r="FR156" s="21"/>
      <c r="FW156" s="21"/>
      <c r="FY156" s="21"/>
      <c r="FZ156" s="21"/>
      <c r="GA156" s="21"/>
      <c r="GB156" s="21"/>
      <c r="GC156" s="21"/>
      <c r="GD156" s="21"/>
      <c r="GE156" s="21"/>
      <c r="GF156" s="21"/>
    </row>
    <row r="157" spans="1:197" ht="15" customHeight="1">
      <c r="B157" s="40"/>
      <c r="C157" s="40"/>
      <c r="F157" s="21"/>
      <c r="G157" s="21"/>
      <c r="H157" s="21"/>
      <c r="I157" s="303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32"/>
      <c r="BM157" s="21"/>
      <c r="BO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B157" s="21"/>
      <c r="CC157" s="21"/>
      <c r="CE157" s="21"/>
      <c r="CF157" s="21"/>
      <c r="CK157" s="21"/>
      <c r="CM157" s="21"/>
      <c r="CN157" s="21"/>
      <c r="CP157" s="21"/>
      <c r="CQ157" s="21"/>
      <c r="CV157" s="21"/>
      <c r="CX157" s="21"/>
      <c r="CY157" s="21"/>
      <c r="CZ157" s="21"/>
      <c r="DA157" s="21"/>
      <c r="DB157" s="21"/>
      <c r="DC157" s="21"/>
      <c r="DE157" s="21"/>
      <c r="DF157" s="21"/>
      <c r="DG157" s="21"/>
      <c r="DH157" s="21"/>
      <c r="DI157" s="13"/>
      <c r="DJ157" s="13"/>
      <c r="DN157" s="21"/>
      <c r="DS157" s="21"/>
      <c r="DT157" s="21"/>
      <c r="DZ157" s="21"/>
      <c r="EF157" s="21"/>
      <c r="EH157" s="21"/>
      <c r="EI157" s="13"/>
      <c r="EJ157" s="13"/>
      <c r="EK157" s="23"/>
      <c r="EM157" s="32"/>
      <c r="EN157" s="21"/>
      <c r="EP157" s="21"/>
      <c r="ER157" s="21"/>
      <c r="ES157" s="21"/>
      <c r="ET157" s="21"/>
      <c r="EU157" s="21"/>
      <c r="EV157" s="21"/>
      <c r="EW157" s="21"/>
      <c r="EX157" s="21"/>
      <c r="EY157" s="21"/>
      <c r="EZ157" s="21"/>
      <c r="FA157" s="21"/>
      <c r="FC157" s="21"/>
      <c r="FD157" s="21"/>
      <c r="FF157" s="21"/>
      <c r="FG157" s="21"/>
      <c r="FL157" s="21"/>
      <c r="FN157" s="21"/>
      <c r="FO157" s="21"/>
      <c r="FQ157" s="21"/>
      <c r="FR157" s="21"/>
      <c r="FW157" s="21"/>
      <c r="FY157" s="21"/>
      <c r="FZ157" s="21"/>
      <c r="GA157" s="21"/>
      <c r="GB157" s="21"/>
      <c r="GC157" s="21"/>
      <c r="GD157" s="21"/>
      <c r="GE157" s="21"/>
      <c r="GF157" s="21"/>
    </row>
    <row r="158" spans="1:197" ht="15" customHeight="1">
      <c r="B158" s="40"/>
      <c r="C158" s="40"/>
      <c r="F158" s="21"/>
      <c r="G158" s="21"/>
      <c r="H158" s="21"/>
      <c r="I158" s="303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32"/>
      <c r="BM158" s="21"/>
      <c r="BO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B158" s="21"/>
      <c r="CC158" s="21"/>
      <c r="CE158" s="21"/>
      <c r="CF158" s="21"/>
      <c r="CK158" s="21"/>
      <c r="CM158" s="21"/>
      <c r="CN158" s="21"/>
      <c r="CP158" s="21"/>
      <c r="CQ158" s="21"/>
      <c r="CV158" s="21"/>
      <c r="CX158" s="21"/>
      <c r="CY158" s="21"/>
      <c r="CZ158" s="21"/>
      <c r="DA158" s="21"/>
      <c r="DB158" s="21"/>
      <c r="DC158" s="21"/>
      <c r="DE158" s="21"/>
      <c r="DF158" s="21"/>
      <c r="DG158" s="21"/>
      <c r="DH158" s="21"/>
      <c r="DI158" s="13"/>
      <c r="DJ158" s="13"/>
      <c r="DN158" s="21"/>
      <c r="DS158" s="21"/>
      <c r="DT158" s="21"/>
      <c r="DZ158" s="21"/>
      <c r="EF158" s="21"/>
      <c r="EH158" s="21"/>
      <c r="EI158" s="13"/>
      <c r="EJ158" s="13"/>
      <c r="EK158" s="23"/>
      <c r="EM158" s="32"/>
      <c r="EN158" s="21"/>
      <c r="EP158" s="21"/>
      <c r="ER158" s="21"/>
      <c r="ES158" s="21"/>
      <c r="ET158" s="21"/>
      <c r="EU158" s="21"/>
      <c r="EV158" s="21"/>
      <c r="EW158" s="21"/>
      <c r="EX158" s="21"/>
      <c r="EY158" s="21"/>
      <c r="EZ158" s="21"/>
      <c r="FA158" s="21"/>
      <c r="FC158" s="21"/>
      <c r="FD158" s="21"/>
      <c r="FF158" s="21"/>
      <c r="FG158" s="21"/>
      <c r="FL158" s="21"/>
      <c r="FN158" s="21"/>
      <c r="FO158" s="21"/>
      <c r="FQ158" s="21"/>
      <c r="FR158" s="21"/>
      <c r="FW158" s="21"/>
      <c r="FY158" s="21"/>
      <c r="FZ158" s="21"/>
      <c r="GA158" s="21"/>
      <c r="GB158" s="21"/>
      <c r="GC158" s="21"/>
      <c r="GD158" s="21"/>
      <c r="GE158" s="21"/>
      <c r="GF158" s="21"/>
    </row>
    <row r="159" spans="1:197" ht="15" customHeight="1">
      <c r="B159" s="40"/>
      <c r="C159" s="40"/>
      <c r="F159" s="21"/>
      <c r="G159" s="21"/>
      <c r="H159" s="21"/>
      <c r="I159" s="303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32"/>
      <c r="BM159" s="21"/>
      <c r="BO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B159" s="21"/>
      <c r="CC159" s="21"/>
      <c r="CE159" s="21"/>
      <c r="CF159" s="21"/>
      <c r="CK159" s="21"/>
      <c r="CM159" s="21"/>
      <c r="CN159" s="21"/>
      <c r="CP159" s="21"/>
      <c r="CQ159" s="21"/>
      <c r="CV159" s="21"/>
      <c r="CX159" s="21"/>
      <c r="CY159" s="21"/>
      <c r="CZ159" s="21"/>
      <c r="DA159" s="21"/>
      <c r="DB159" s="21"/>
      <c r="DC159" s="21"/>
      <c r="DE159" s="21"/>
      <c r="DF159" s="21"/>
      <c r="DG159" s="21"/>
      <c r="DH159" s="21"/>
      <c r="DI159" s="13"/>
      <c r="DJ159" s="13"/>
      <c r="DN159" s="21"/>
      <c r="DS159" s="21"/>
      <c r="DT159" s="21"/>
      <c r="DZ159" s="21"/>
      <c r="EF159" s="21"/>
      <c r="EH159" s="21"/>
      <c r="EI159" s="13"/>
      <c r="EJ159" s="13"/>
      <c r="EK159" s="23"/>
      <c r="EM159" s="32"/>
      <c r="EN159" s="21"/>
      <c r="EP159" s="21"/>
      <c r="ER159" s="21"/>
      <c r="ES159" s="21"/>
      <c r="ET159" s="21"/>
      <c r="EU159" s="21"/>
      <c r="EV159" s="21"/>
      <c r="EW159" s="21"/>
      <c r="EX159" s="21"/>
      <c r="EY159" s="21"/>
      <c r="EZ159" s="21"/>
      <c r="FA159" s="21"/>
      <c r="FC159" s="21"/>
      <c r="FD159" s="21"/>
      <c r="FF159" s="21"/>
      <c r="FG159" s="21"/>
      <c r="FL159" s="21"/>
      <c r="FN159" s="21"/>
      <c r="FO159" s="21"/>
      <c r="FQ159" s="21"/>
      <c r="FR159" s="21"/>
      <c r="FW159" s="21"/>
      <c r="FY159" s="21"/>
      <c r="FZ159" s="21"/>
      <c r="GA159" s="21"/>
      <c r="GB159" s="21"/>
      <c r="GC159" s="21"/>
      <c r="GD159" s="21"/>
      <c r="GE159" s="21"/>
      <c r="GF159" s="21"/>
    </row>
    <row r="160" spans="1:197" ht="15" customHeight="1">
      <c r="B160" s="40"/>
      <c r="C160" s="40"/>
      <c r="F160" s="21"/>
      <c r="G160" s="21"/>
      <c r="H160" s="21"/>
      <c r="I160" s="303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32"/>
      <c r="BM160" s="21"/>
      <c r="BO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B160" s="21"/>
      <c r="CC160" s="21"/>
      <c r="CE160" s="21"/>
      <c r="CF160" s="21"/>
      <c r="CK160" s="21"/>
      <c r="CM160" s="21"/>
      <c r="CN160" s="21"/>
      <c r="CP160" s="21"/>
      <c r="CQ160" s="21"/>
      <c r="CV160" s="21"/>
      <c r="CX160" s="21"/>
      <c r="CY160" s="21"/>
      <c r="CZ160" s="21"/>
      <c r="DA160" s="21"/>
      <c r="DB160" s="21"/>
      <c r="DC160" s="21"/>
      <c r="DE160" s="21"/>
      <c r="DF160" s="21"/>
      <c r="DG160" s="21"/>
      <c r="DH160" s="21"/>
      <c r="DI160" s="13"/>
      <c r="DJ160" s="13"/>
      <c r="DN160" s="21"/>
      <c r="DS160" s="21"/>
      <c r="DT160" s="21"/>
      <c r="DZ160" s="21"/>
      <c r="EF160" s="21"/>
      <c r="EH160" s="21"/>
      <c r="EI160" s="13"/>
      <c r="EJ160" s="13"/>
      <c r="EK160" s="23"/>
      <c r="EM160" s="32"/>
      <c r="EN160" s="21"/>
      <c r="EP160" s="21"/>
      <c r="ER160" s="21"/>
      <c r="ES160" s="21"/>
      <c r="ET160" s="21"/>
      <c r="EU160" s="21"/>
      <c r="EV160" s="21"/>
      <c r="EW160" s="21"/>
      <c r="EX160" s="21"/>
      <c r="EY160" s="21"/>
      <c r="EZ160" s="21"/>
      <c r="FA160" s="21"/>
      <c r="FC160" s="21"/>
      <c r="FD160" s="21"/>
      <c r="FF160" s="21"/>
      <c r="FG160" s="21"/>
      <c r="FL160" s="21"/>
      <c r="FN160" s="21"/>
      <c r="FO160" s="21"/>
      <c r="FQ160" s="21"/>
      <c r="FR160" s="21"/>
      <c r="FW160" s="21"/>
      <c r="FY160" s="21"/>
      <c r="FZ160" s="21"/>
      <c r="GA160" s="21"/>
      <c r="GB160" s="21"/>
      <c r="GC160" s="21"/>
      <c r="GD160" s="21"/>
      <c r="GE160" s="21"/>
      <c r="GF160" s="21"/>
    </row>
    <row r="161" spans="2:188" ht="15" customHeight="1">
      <c r="B161" s="40"/>
      <c r="C161" s="40"/>
      <c r="F161" s="21"/>
      <c r="G161" s="21"/>
      <c r="H161" s="21"/>
      <c r="I161" s="303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32"/>
      <c r="BM161" s="21"/>
      <c r="BO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B161" s="21"/>
      <c r="CC161" s="21"/>
      <c r="CE161" s="21"/>
      <c r="CF161" s="21"/>
      <c r="CK161" s="21"/>
      <c r="CM161" s="21"/>
      <c r="CN161" s="21"/>
      <c r="CP161" s="21"/>
      <c r="CQ161" s="21"/>
      <c r="CV161" s="21"/>
      <c r="CX161" s="21"/>
      <c r="CY161" s="21"/>
      <c r="CZ161" s="21"/>
      <c r="DA161" s="21"/>
      <c r="DB161" s="21"/>
      <c r="DC161" s="21"/>
      <c r="DE161" s="21"/>
      <c r="DF161" s="21"/>
      <c r="DG161" s="21"/>
      <c r="DH161" s="21"/>
      <c r="DI161" s="13"/>
      <c r="DJ161" s="13"/>
      <c r="DN161" s="21"/>
      <c r="DS161" s="21"/>
      <c r="DT161" s="21"/>
      <c r="DZ161" s="21"/>
      <c r="EF161" s="21"/>
      <c r="EH161" s="21"/>
      <c r="EI161" s="13"/>
      <c r="EJ161" s="13"/>
      <c r="EK161" s="23"/>
      <c r="EM161" s="32"/>
      <c r="EN161" s="21"/>
      <c r="EP161" s="21"/>
      <c r="ER161" s="21"/>
      <c r="ES161" s="21"/>
      <c r="ET161" s="21"/>
      <c r="EU161" s="21"/>
      <c r="EV161" s="21"/>
      <c r="EW161" s="21"/>
      <c r="EX161" s="21"/>
      <c r="EY161" s="21"/>
      <c r="EZ161" s="21"/>
      <c r="FA161" s="21"/>
      <c r="FC161" s="21"/>
      <c r="FD161" s="21"/>
      <c r="FF161" s="21"/>
      <c r="FG161" s="21"/>
      <c r="FL161" s="21"/>
      <c r="FN161" s="21"/>
      <c r="FO161" s="21"/>
      <c r="FQ161" s="21"/>
      <c r="FR161" s="21"/>
      <c r="FW161" s="21"/>
      <c r="FY161" s="21"/>
      <c r="FZ161" s="21"/>
      <c r="GA161" s="21"/>
      <c r="GB161" s="21"/>
      <c r="GC161" s="21"/>
      <c r="GD161" s="21"/>
      <c r="GE161" s="21"/>
      <c r="GF161" s="21"/>
    </row>
    <row r="162" spans="2:188" ht="15" customHeight="1">
      <c r="B162" s="40"/>
      <c r="C162" s="40"/>
      <c r="F162" s="21"/>
      <c r="G162" s="21"/>
      <c r="H162" s="21"/>
      <c r="I162" s="303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32"/>
      <c r="BM162" s="21"/>
      <c r="BO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B162" s="21"/>
      <c r="CC162" s="21"/>
      <c r="CE162" s="21"/>
      <c r="CF162" s="21"/>
      <c r="CK162" s="21"/>
      <c r="CM162" s="21"/>
      <c r="CN162" s="21"/>
      <c r="CP162" s="21"/>
      <c r="CQ162" s="21"/>
      <c r="CV162" s="21"/>
      <c r="CX162" s="21"/>
      <c r="CY162" s="21"/>
      <c r="CZ162" s="21"/>
      <c r="DA162" s="21"/>
      <c r="DB162" s="21"/>
      <c r="DC162" s="21"/>
      <c r="DE162" s="21"/>
      <c r="DF162" s="21"/>
      <c r="DG162" s="21"/>
      <c r="DH162" s="21"/>
      <c r="DI162" s="13"/>
      <c r="DJ162" s="13"/>
      <c r="DN162" s="21"/>
      <c r="DS162" s="21"/>
      <c r="DT162" s="21"/>
      <c r="DZ162" s="21"/>
      <c r="EF162" s="21"/>
      <c r="EH162" s="21"/>
      <c r="EI162" s="13"/>
      <c r="EJ162" s="13"/>
      <c r="EK162" s="23"/>
      <c r="EM162" s="32"/>
      <c r="EN162" s="21"/>
      <c r="EP162" s="21"/>
      <c r="ER162" s="21"/>
      <c r="ES162" s="21"/>
      <c r="ET162" s="21"/>
      <c r="EU162" s="21"/>
      <c r="EV162" s="21"/>
      <c r="EW162" s="21"/>
      <c r="EX162" s="21"/>
      <c r="EY162" s="21"/>
      <c r="EZ162" s="21"/>
      <c r="FA162" s="21"/>
      <c r="FC162" s="21"/>
      <c r="FD162" s="21"/>
      <c r="FF162" s="21"/>
      <c r="FG162" s="21"/>
      <c r="FL162" s="21"/>
      <c r="FN162" s="21"/>
      <c r="FO162" s="21"/>
      <c r="FQ162" s="21"/>
      <c r="FR162" s="21"/>
      <c r="FW162" s="21"/>
      <c r="FY162" s="21"/>
      <c r="FZ162" s="21"/>
      <c r="GA162" s="21"/>
      <c r="GB162" s="21"/>
      <c r="GC162" s="21"/>
      <c r="GD162" s="21"/>
      <c r="GE162" s="21"/>
      <c r="GF162" s="21"/>
    </row>
    <row r="163" spans="2:188" ht="15" customHeight="1">
      <c r="B163" s="40"/>
      <c r="C163" s="40"/>
      <c r="F163" s="21"/>
      <c r="G163" s="21"/>
      <c r="H163" s="21"/>
      <c r="I163" s="303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32"/>
      <c r="BM163" s="21"/>
      <c r="BO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B163" s="21"/>
      <c r="CC163" s="21"/>
      <c r="CE163" s="21"/>
      <c r="CF163" s="21"/>
      <c r="CK163" s="21"/>
      <c r="CM163" s="21"/>
      <c r="CN163" s="21"/>
      <c r="CP163" s="21"/>
      <c r="CQ163" s="21"/>
      <c r="CV163" s="21"/>
      <c r="CX163" s="21"/>
      <c r="CY163" s="21"/>
      <c r="CZ163" s="21"/>
      <c r="DA163" s="21"/>
      <c r="DB163" s="21"/>
      <c r="DC163" s="21"/>
      <c r="DE163" s="21"/>
      <c r="DF163" s="21"/>
      <c r="DG163" s="21"/>
      <c r="DH163" s="21"/>
      <c r="DI163" s="13"/>
      <c r="DJ163" s="13"/>
      <c r="DN163" s="21"/>
      <c r="DS163" s="21"/>
      <c r="DT163" s="21"/>
      <c r="DZ163" s="21"/>
      <c r="EF163" s="21"/>
      <c r="EH163" s="21"/>
      <c r="EI163" s="13"/>
      <c r="EJ163" s="13"/>
      <c r="EK163" s="23"/>
      <c r="EM163" s="32"/>
      <c r="EN163" s="21"/>
      <c r="EP163" s="21"/>
      <c r="ER163" s="21"/>
      <c r="ES163" s="21"/>
      <c r="ET163" s="21"/>
      <c r="EU163" s="21"/>
      <c r="EV163" s="21"/>
      <c r="EW163" s="21"/>
      <c r="EX163" s="21"/>
      <c r="EY163" s="21"/>
      <c r="EZ163" s="21"/>
      <c r="FA163" s="21"/>
      <c r="FC163" s="21"/>
      <c r="FD163" s="21"/>
      <c r="FF163" s="21"/>
      <c r="FG163" s="21"/>
      <c r="FL163" s="21"/>
      <c r="FN163" s="21"/>
      <c r="FO163" s="21"/>
      <c r="FQ163" s="21"/>
      <c r="FR163" s="21"/>
      <c r="FW163" s="21"/>
      <c r="FY163" s="21"/>
      <c r="FZ163" s="21"/>
      <c r="GA163" s="21"/>
      <c r="GB163" s="21"/>
      <c r="GC163" s="21"/>
      <c r="GD163" s="21"/>
      <c r="GE163" s="21"/>
      <c r="GF163" s="21"/>
    </row>
    <row r="164" spans="2:188" ht="15" customHeight="1">
      <c r="B164" s="40"/>
      <c r="C164" s="40"/>
      <c r="F164" s="21"/>
      <c r="G164" s="21"/>
      <c r="H164" s="21"/>
      <c r="I164" s="303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32"/>
      <c r="BM164" s="21"/>
      <c r="BO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B164" s="21"/>
      <c r="CC164" s="21"/>
      <c r="CE164" s="21"/>
      <c r="CF164" s="21"/>
      <c r="CK164" s="21"/>
      <c r="CM164" s="21"/>
      <c r="CN164" s="21"/>
      <c r="CP164" s="21"/>
      <c r="CQ164" s="21"/>
      <c r="CV164" s="21"/>
      <c r="CX164" s="21"/>
      <c r="CY164" s="21"/>
      <c r="CZ164" s="21"/>
      <c r="DA164" s="21"/>
      <c r="DB164" s="21"/>
      <c r="DC164" s="21"/>
      <c r="DE164" s="21"/>
      <c r="DF164" s="21"/>
      <c r="DG164" s="21"/>
      <c r="DH164" s="21"/>
      <c r="DI164" s="13"/>
      <c r="DJ164" s="13"/>
      <c r="DN164" s="21"/>
      <c r="DS164" s="21"/>
      <c r="DT164" s="21"/>
      <c r="DZ164" s="21"/>
      <c r="EF164" s="21"/>
      <c r="EH164" s="21"/>
      <c r="EI164" s="13"/>
      <c r="EJ164" s="13"/>
      <c r="EK164" s="23"/>
      <c r="EM164" s="32"/>
      <c r="EN164" s="21"/>
      <c r="EP164" s="21"/>
      <c r="ER164" s="21"/>
      <c r="ES164" s="21"/>
      <c r="ET164" s="21"/>
      <c r="EU164" s="21"/>
      <c r="EV164" s="21"/>
      <c r="EW164" s="21"/>
      <c r="EX164" s="21"/>
      <c r="EY164" s="21"/>
      <c r="EZ164" s="21"/>
      <c r="FA164" s="21"/>
      <c r="FC164" s="21"/>
      <c r="FD164" s="21"/>
      <c r="FF164" s="21"/>
      <c r="FG164" s="21"/>
      <c r="FL164" s="21"/>
      <c r="FN164" s="21"/>
      <c r="FO164" s="21"/>
      <c r="FQ164" s="21"/>
      <c r="FR164" s="21"/>
      <c r="FW164" s="21"/>
      <c r="FY164" s="21"/>
      <c r="FZ164" s="21"/>
      <c r="GA164" s="21"/>
      <c r="GB164" s="21"/>
      <c r="GC164" s="21"/>
      <c r="GD164" s="21"/>
      <c r="GE164" s="21"/>
      <c r="GF164" s="21"/>
    </row>
    <row r="165" spans="2:188" ht="15" customHeight="1">
      <c r="B165" s="40"/>
      <c r="C165" s="40"/>
      <c r="F165" s="21"/>
      <c r="G165" s="21"/>
      <c r="H165" s="21"/>
      <c r="I165" s="303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32"/>
      <c r="BM165" s="21"/>
      <c r="BO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B165" s="21"/>
      <c r="CC165" s="21"/>
      <c r="CE165" s="21"/>
      <c r="CF165" s="21"/>
      <c r="CK165" s="21"/>
      <c r="CM165" s="21"/>
      <c r="CN165" s="21"/>
      <c r="CP165" s="21"/>
      <c r="CQ165" s="21"/>
      <c r="CV165" s="21"/>
      <c r="CX165" s="21"/>
      <c r="CY165" s="21"/>
      <c r="CZ165" s="21"/>
      <c r="DA165" s="21"/>
      <c r="DB165" s="21"/>
      <c r="DC165" s="21"/>
      <c r="DE165" s="21"/>
      <c r="DF165" s="21"/>
      <c r="DG165" s="21"/>
      <c r="DH165" s="21"/>
      <c r="DI165" s="13"/>
      <c r="DJ165" s="13"/>
      <c r="DN165" s="21"/>
      <c r="DS165" s="21"/>
      <c r="DT165" s="21"/>
      <c r="DZ165" s="21"/>
      <c r="EF165" s="21"/>
      <c r="EH165" s="21"/>
      <c r="EI165" s="13"/>
      <c r="EJ165" s="13"/>
      <c r="EK165" s="23"/>
      <c r="EM165" s="32"/>
      <c r="EN165" s="21"/>
      <c r="EP165" s="21"/>
      <c r="ER165" s="21"/>
      <c r="ES165" s="21"/>
      <c r="ET165" s="21"/>
      <c r="EU165" s="21"/>
      <c r="EV165" s="21"/>
      <c r="EW165" s="21"/>
      <c r="EX165" s="21"/>
      <c r="EY165" s="21"/>
      <c r="EZ165" s="21"/>
      <c r="FA165" s="21"/>
      <c r="FC165" s="21"/>
      <c r="FD165" s="21"/>
      <c r="FF165" s="21"/>
      <c r="FG165" s="21"/>
      <c r="FL165" s="21"/>
      <c r="FN165" s="21"/>
      <c r="FO165" s="21"/>
      <c r="FQ165" s="21"/>
      <c r="FR165" s="21"/>
      <c r="FW165" s="21"/>
      <c r="FY165" s="21"/>
      <c r="FZ165" s="21"/>
      <c r="GA165" s="21"/>
      <c r="GB165" s="21"/>
      <c r="GC165" s="21"/>
      <c r="GD165" s="21"/>
      <c r="GE165" s="21"/>
      <c r="GF165" s="21"/>
    </row>
    <row r="166" spans="2:188" ht="15" customHeight="1">
      <c r="B166" s="40"/>
      <c r="C166" s="40"/>
      <c r="F166" s="21"/>
      <c r="G166" s="21"/>
      <c r="H166" s="21"/>
      <c r="I166" s="303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32"/>
      <c r="BM166" s="21"/>
      <c r="BO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B166" s="21"/>
      <c r="CC166" s="21"/>
      <c r="CE166" s="21"/>
      <c r="CF166" s="21"/>
      <c r="CK166" s="21"/>
      <c r="CM166" s="21"/>
      <c r="CN166" s="21"/>
      <c r="CP166" s="21"/>
      <c r="CQ166" s="21"/>
      <c r="CV166" s="21"/>
      <c r="CX166" s="21"/>
      <c r="CY166" s="21"/>
      <c r="CZ166" s="21"/>
      <c r="DA166" s="21"/>
      <c r="DB166" s="21"/>
      <c r="DC166" s="21"/>
      <c r="DE166" s="21"/>
      <c r="DF166" s="21"/>
      <c r="DG166" s="21"/>
      <c r="DH166" s="21"/>
      <c r="DI166" s="13"/>
      <c r="DJ166" s="13"/>
      <c r="DN166" s="21"/>
      <c r="DS166" s="21"/>
      <c r="DT166" s="21"/>
      <c r="DZ166" s="21"/>
      <c r="EF166" s="21"/>
      <c r="EH166" s="21"/>
      <c r="EI166" s="13"/>
      <c r="EJ166" s="13"/>
      <c r="EK166" s="23"/>
      <c r="EM166" s="32"/>
      <c r="EN166" s="21"/>
      <c r="EP166" s="21"/>
      <c r="ER166" s="21"/>
      <c r="ES166" s="21"/>
      <c r="ET166" s="21"/>
      <c r="EU166" s="21"/>
      <c r="EV166" s="21"/>
      <c r="EW166" s="21"/>
      <c r="EX166" s="21"/>
      <c r="EY166" s="21"/>
      <c r="EZ166" s="21"/>
      <c r="FA166" s="21"/>
      <c r="FC166" s="21"/>
      <c r="FD166" s="21"/>
      <c r="FF166" s="21"/>
      <c r="FG166" s="21"/>
      <c r="FL166" s="21"/>
      <c r="FN166" s="21"/>
      <c r="FO166" s="21"/>
      <c r="FQ166" s="21"/>
      <c r="FR166" s="21"/>
      <c r="FW166" s="21"/>
      <c r="FY166" s="21"/>
      <c r="FZ166" s="21"/>
      <c r="GA166" s="21"/>
      <c r="GB166" s="21"/>
      <c r="GC166" s="21"/>
      <c r="GD166" s="21"/>
      <c r="GE166" s="21"/>
      <c r="GF166" s="21"/>
    </row>
    <row r="167" spans="2:188" ht="15" customHeight="1">
      <c r="B167" s="40"/>
      <c r="C167" s="40"/>
      <c r="F167" s="21"/>
      <c r="G167" s="21"/>
      <c r="H167" s="21"/>
      <c r="I167" s="303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32"/>
      <c r="BM167" s="21"/>
      <c r="BO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B167" s="21"/>
      <c r="CC167" s="21"/>
      <c r="CE167" s="21"/>
      <c r="CF167" s="21"/>
      <c r="CK167" s="21"/>
      <c r="CM167" s="21"/>
      <c r="CN167" s="21"/>
      <c r="CP167" s="21"/>
      <c r="CQ167" s="21"/>
      <c r="CV167" s="21"/>
      <c r="CX167" s="21"/>
      <c r="CY167" s="21"/>
      <c r="CZ167" s="21"/>
      <c r="DA167" s="21"/>
      <c r="DB167" s="21"/>
      <c r="DC167" s="21"/>
      <c r="DE167" s="21"/>
      <c r="DF167" s="21"/>
      <c r="DG167" s="21"/>
      <c r="DH167" s="21"/>
      <c r="DI167" s="13"/>
      <c r="DJ167" s="13"/>
      <c r="DN167" s="21"/>
      <c r="DS167" s="21"/>
      <c r="DT167" s="21"/>
      <c r="DZ167" s="21"/>
      <c r="EF167" s="21"/>
      <c r="EH167" s="21"/>
      <c r="EI167" s="13"/>
      <c r="EJ167" s="13"/>
      <c r="EK167" s="23"/>
      <c r="EM167" s="32"/>
      <c r="EN167" s="21"/>
      <c r="EP167" s="21"/>
      <c r="ER167" s="21"/>
      <c r="ES167" s="21"/>
      <c r="ET167" s="21"/>
      <c r="EU167" s="21"/>
      <c r="EV167" s="21"/>
      <c r="EW167" s="21"/>
      <c r="EX167" s="21"/>
      <c r="EY167" s="21"/>
      <c r="EZ167" s="21"/>
      <c r="FA167" s="21"/>
      <c r="FC167" s="21"/>
      <c r="FD167" s="21"/>
      <c r="FF167" s="21"/>
      <c r="FG167" s="21"/>
      <c r="FL167" s="21"/>
      <c r="FN167" s="21"/>
      <c r="FO167" s="21"/>
      <c r="FQ167" s="21"/>
      <c r="FR167" s="21"/>
      <c r="FW167" s="21"/>
      <c r="FY167" s="21"/>
      <c r="FZ167" s="21"/>
      <c r="GA167" s="21"/>
      <c r="GB167" s="21"/>
      <c r="GC167" s="21"/>
      <c r="GD167" s="21"/>
      <c r="GE167" s="21"/>
      <c r="GF167" s="21"/>
    </row>
    <row r="168" spans="2:188" ht="15" customHeight="1">
      <c r="B168" s="40"/>
      <c r="C168" s="40"/>
      <c r="F168" s="21"/>
      <c r="G168" s="21"/>
      <c r="H168" s="21"/>
      <c r="I168" s="303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32"/>
      <c r="BM168" s="21"/>
      <c r="BO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B168" s="21"/>
      <c r="CC168" s="21"/>
      <c r="CE168" s="21"/>
      <c r="CF168" s="21"/>
      <c r="CK168" s="21"/>
      <c r="CM168" s="21"/>
      <c r="CN168" s="21"/>
      <c r="CP168" s="21"/>
      <c r="CQ168" s="21"/>
      <c r="CV168" s="21"/>
      <c r="CX168" s="21"/>
      <c r="CY168" s="21"/>
      <c r="CZ168" s="21"/>
      <c r="DA168" s="21"/>
      <c r="DB168" s="21"/>
      <c r="DC168" s="21"/>
      <c r="DE168" s="21"/>
      <c r="DF168" s="21"/>
      <c r="DG168" s="21"/>
      <c r="DH168" s="21"/>
      <c r="DI168" s="13"/>
      <c r="DJ168" s="13"/>
      <c r="DN168" s="21"/>
      <c r="DS168" s="21"/>
      <c r="DT168" s="21"/>
      <c r="DZ168" s="21"/>
      <c r="EF168" s="21"/>
      <c r="EH168" s="21"/>
      <c r="EI168" s="13"/>
      <c r="EJ168" s="13"/>
      <c r="EK168" s="23"/>
      <c r="EM168" s="32"/>
      <c r="EN168" s="21"/>
      <c r="EP168" s="21"/>
      <c r="ER168" s="21"/>
      <c r="ES168" s="21"/>
      <c r="ET168" s="21"/>
      <c r="EU168" s="21"/>
      <c r="EV168" s="21"/>
      <c r="EW168" s="21"/>
      <c r="EX168" s="21"/>
      <c r="EY168" s="21"/>
      <c r="EZ168" s="21"/>
      <c r="FA168" s="21"/>
      <c r="FC168" s="21"/>
      <c r="FD168" s="21"/>
      <c r="FF168" s="21"/>
      <c r="FG168" s="21"/>
      <c r="FL168" s="21"/>
      <c r="FN168" s="21"/>
      <c r="FO168" s="21"/>
      <c r="FQ168" s="21"/>
      <c r="FR168" s="21"/>
      <c r="FW168" s="21"/>
      <c r="FY168" s="21"/>
      <c r="FZ168" s="21"/>
      <c r="GA168" s="21"/>
      <c r="GB168" s="21"/>
      <c r="GC168" s="21"/>
      <c r="GD168" s="21"/>
      <c r="GE168" s="21"/>
      <c r="GF168" s="21"/>
    </row>
    <row r="169" spans="2:188" ht="15" customHeight="1">
      <c r="B169" s="40"/>
      <c r="C169" s="40"/>
      <c r="F169" s="21"/>
      <c r="G169" s="21"/>
      <c r="H169" s="21"/>
      <c r="I169" s="303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32"/>
      <c r="BM169" s="21"/>
      <c r="BO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B169" s="21"/>
      <c r="CC169" s="21"/>
      <c r="CE169" s="21"/>
      <c r="CF169" s="21"/>
      <c r="CK169" s="21"/>
      <c r="CM169" s="21"/>
      <c r="CN169" s="21"/>
      <c r="CP169" s="21"/>
      <c r="CQ169" s="21"/>
      <c r="CV169" s="21"/>
      <c r="CX169" s="21"/>
      <c r="CY169" s="21"/>
      <c r="CZ169" s="21"/>
      <c r="DA169" s="21"/>
      <c r="DB169" s="21"/>
      <c r="DC169" s="21"/>
      <c r="DE169" s="21"/>
      <c r="DF169" s="21"/>
      <c r="DG169" s="21"/>
      <c r="DH169" s="21"/>
      <c r="DI169" s="13"/>
      <c r="DJ169" s="13"/>
      <c r="DN169" s="21"/>
      <c r="DS169" s="21"/>
      <c r="DT169" s="21"/>
      <c r="DZ169" s="21"/>
      <c r="EF169" s="21"/>
      <c r="EH169" s="21"/>
      <c r="EI169" s="13"/>
      <c r="EJ169" s="13"/>
      <c r="EK169" s="23"/>
      <c r="EM169" s="32"/>
      <c r="EN169" s="21"/>
      <c r="EP169" s="21"/>
      <c r="ER169" s="21"/>
      <c r="ES169" s="21"/>
      <c r="ET169" s="21"/>
      <c r="EU169" s="21"/>
      <c r="EV169" s="21"/>
      <c r="EW169" s="21"/>
      <c r="EX169" s="21"/>
      <c r="EY169" s="21"/>
      <c r="EZ169" s="21"/>
      <c r="FA169" s="21"/>
      <c r="FC169" s="21"/>
      <c r="FD169" s="21"/>
      <c r="FF169" s="21"/>
      <c r="FG169" s="21"/>
      <c r="FL169" s="21"/>
      <c r="FN169" s="21"/>
      <c r="FO169" s="21"/>
      <c r="FQ169" s="21"/>
      <c r="FR169" s="21"/>
      <c r="FW169" s="21"/>
      <c r="FY169" s="21"/>
      <c r="FZ169" s="21"/>
      <c r="GA169" s="21"/>
      <c r="GB169" s="21"/>
      <c r="GC169" s="21"/>
      <c r="GD169" s="21"/>
      <c r="GE169" s="21"/>
      <c r="GF169" s="21"/>
    </row>
    <row r="170" spans="2:188" ht="15" customHeight="1">
      <c r="B170" s="40"/>
      <c r="C170" s="40"/>
      <c r="F170" s="21"/>
      <c r="G170" s="21"/>
      <c r="H170" s="21"/>
      <c r="I170" s="303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32"/>
      <c r="BM170" s="21"/>
      <c r="BO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B170" s="21"/>
      <c r="CC170" s="21"/>
      <c r="CE170" s="21"/>
      <c r="CF170" s="21"/>
      <c r="CK170" s="21"/>
      <c r="CM170" s="21"/>
      <c r="CN170" s="21"/>
      <c r="CP170" s="21"/>
      <c r="CQ170" s="21"/>
      <c r="CV170" s="21"/>
      <c r="CX170" s="21"/>
      <c r="CY170" s="21"/>
      <c r="CZ170" s="21"/>
      <c r="DA170" s="21"/>
      <c r="DB170" s="21"/>
      <c r="DC170" s="21"/>
      <c r="DE170" s="21"/>
      <c r="DF170" s="21"/>
      <c r="DG170" s="21"/>
      <c r="DH170" s="21"/>
      <c r="DI170" s="13"/>
      <c r="DJ170" s="13"/>
      <c r="DN170" s="21"/>
      <c r="DS170" s="21"/>
      <c r="DT170" s="21"/>
      <c r="DZ170" s="21"/>
      <c r="EF170" s="21"/>
      <c r="EH170" s="21"/>
      <c r="EI170" s="13"/>
      <c r="EJ170" s="13"/>
      <c r="EK170" s="23"/>
      <c r="EM170" s="32"/>
      <c r="EN170" s="21"/>
      <c r="EP170" s="21"/>
      <c r="ER170" s="21"/>
      <c r="ES170" s="21"/>
      <c r="ET170" s="21"/>
      <c r="EU170" s="21"/>
      <c r="EV170" s="21"/>
      <c r="EW170" s="21"/>
      <c r="EX170" s="21"/>
      <c r="EY170" s="21"/>
      <c r="EZ170" s="21"/>
      <c r="FA170" s="21"/>
      <c r="FC170" s="21"/>
      <c r="FD170" s="21"/>
      <c r="FF170" s="21"/>
      <c r="FG170" s="21"/>
      <c r="FL170" s="21"/>
      <c r="FN170" s="21"/>
      <c r="FO170" s="21"/>
      <c r="FQ170" s="21"/>
      <c r="FR170" s="21"/>
      <c r="FW170" s="21"/>
      <c r="FY170" s="21"/>
      <c r="FZ170" s="21"/>
      <c r="GA170" s="21"/>
      <c r="GB170" s="21"/>
      <c r="GC170" s="21"/>
      <c r="GD170" s="21"/>
      <c r="GE170" s="21"/>
      <c r="GF170" s="21"/>
    </row>
    <row r="171" spans="2:188" ht="15" customHeight="1">
      <c r="B171" s="40"/>
      <c r="C171" s="40"/>
      <c r="F171" s="21"/>
      <c r="G171" s="21"/>
      <c r="H171" s="21"/>
      <c r="I171" s="303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32"/>
      <c r="BM171" s="21"/>
      <c r="BO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B171" s="21"/>
      <c r="CC171" s="21"/>
      <c r="CE171" s="21"/>
      <c r="CF171" s="21"/>
      <c r="CK171" s="21"/>
      <c r="CM171" s="21"/>
      <c r="CN171" s="21"/>
      <c r="CP171" s="21"/>
      <c r="CQ171" s="21"/>
      <c r="CV171" s="21"/>
      <c r="CX171" s="21"/>
      <c r="CY171" s="21"/>
      <c r="CZ171" s="21"/>
      <c r="DA171" s="21"/>
      <c r="DB171" s="21"/>
      <c r="DC171" s="21"/>
      <c r="DE171" s="21"/>
      <c r="DF171" s="21"/>
      <c r="DG171" s="21"/>
      <c r="DH171" s="21"/>
      <c r="DI171" s="13"/>
      <c r="DJ171" s="13"/>
      <c r="DN171" s="21"/>
      <c r="DS171" s="21"/>
      <c r="DT171" s="21"/>
      <c r="DZ171" s="21"/>
      <c r="EF171" s="21"/>
      <c r="EH171" s="21"/>
      <c r="EI171" s="13"/>
      <c r="EJ171" s="13"/>
      <c r="EK171" s="23"/>
      <c r="EM171" s="32"/>
      <c r="EN171" s="21"/>
      <c r="EP171" s="21"/>
      <c r="ER171" s="21"/>
      <c r="ES171" s="21"/>
      <c r="ET171" s="21"/>
      <c r="EU171" s="21"/>
      <c r="EV171" s="21"/>
      <c r="EW171" s="21"/>
      <c r="EX171" s="21"/>
      <c r="EY171" s="21"/>
      <c r="EZ171" s="21"/>
      <c r="FA171" s="21"/>
      <c r="FC171" s="21"/>
      <c r="FD171" s="21"/>
      <c r="FF171" s="21"/>
      <c r="FG171" s="21"/>
      <c r="FL171" s="21"/>
      <c r="FN171" s="21"/>
      <c r="FO171" s="21"/>
      <c r="FQ171" s="21"/>
      <c r="FR171" s="21"/>
      <c r="FW171" s="21"/>
      <c r="FY171" s="21"/>
      <c r="FZ171" s="21"/>
      <c r="GA171" s="21"/>
      <c r="GB171" s="21"/>
      <c r="GC171" s="21"/>
      <c r="GD171" s="21"/>
      <c r="GE171" s="21"/>
      <c r="GF171" s="21"/>
    </row>
    <row r="172" spans="2:188" ht="15" customHeight="1">
      <c r="B172" s="40"/>
      <c r="C172" s="40"/>
      <c r="F172" s="21"/>
      <c r="G172" s="21"/>
      <c r="H172" s="21"/>
      <c r="I172" s="303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32"/>
      <c r="BM172" s="21"/>
      <c r="BO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B172" s="21"/>
      <c r="CC172" s="21"/>
      <c r="CE172" s="21"/>
      <c r="CF172" s="21"/>
      <c r="CK172" s="21"/>
      <c r="CM172" s="21"/>
      <c r="CN172" s="21"/>
      <c r="CP172" s="21"/>
      <c r="CQ172" s="21"/>
      <c r="CV172" s="21"/>
      <c r="CX172" s="21"/>
      <c r="CY172" s="21"/>
      <c r="CZ172" s="21"/>
      <c r="DA172" s="21"/>
      <c r="DB172" s="21"/>
      <c r="DC172" s="21"/>
      <c r="DE172" s="21"/>
      <c r="DF172" s="21"/>
      <c r="DG172" s="21"/>
      <c r="DH172" s="21"/>
      <c r="DI172" s="13"/>
      <c r="DJ172" s="13"/>
      <c r="DN172" s="21"/>
      <c r="DS172" s="21"/>
      <c r="DT172" s="21"/>
      <c r="DZ172" s="21"/>
      <c r="EF172" s="21"/>
      <c r="EH172" s="21"/>
      <c r="EI172" s="13"/>
      <c r="EJ172" s="13"/>
      <c r="EK172" s="23"/>
      <c r="EM172" s="32"/>
      <c r="EN172" s="21"/>
      <c r="EP172" s="21"/>
      <c r="ER172" s="21"/>
      <c r="ES172" s="21"/>
      <c r="ET172" s="21"/>
      <c r="EU172" s="21"/>
      <c r="EV172" s="21"/>
      <c r="EW172" s="21"/>
      <c r="EX172" s="21"/>
      <c r="EY172" s="21"/>
      <c r="EZ172" s="21"/>
      <c r="FA172" s="21"/>
      <c r="FC172" s="21"/>
      <c r="FD172" s="21"/>
      <c r="FF172" s="21"/>
      <c r="FG172" s="21"/>
      <c r="FL172" s="21"/>
      <c r="FN172" s="21"/>
      <c r="FO172" s="21"/>
      <c r="FQ172" s="21"/>
      <c r="FR172" s="21"/>
      <c r="FW172" s="21"/>
      <c r="FY172" s="21"/>
      <c r="FZ172" s="21"/>
      <c r="GA172" s="21"/>
      <c r="GB172" s="21"/>
      <c r="GC172" s="21"/>
      <c r="GD172" s="21"/>
      <c r="GE172" s="21"/>
      <c r="GF172" s="21"/>
    </row>
    <row r="173" spans="2:188" ht="15" customHeight="1">
      <c r="B173" s="40"/>
      <c r="C173" s="40"/>
      <c r="F173" s="21"/>
      <c r="G173" s="21"/>
      <c r="H173" s="21"/>
      <c r="I173" s="303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32"/>
      <c r="BM173" s="21"/>
      <c r="BO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B173" s="21"/>
      <c r="CC173" s="21"/>
      <c r="CE173" s="21"/>
      <c r="CF173" s="21"/>
      <c r="CK173" s="21"/>
      <c r="CM173" s="21"/>
      <c r="CN173" s="21"/>
      <c r="CP173" s="21"/>
      <c r="CQ173" s="21"/>
      <c r="CV173" s="21"/>
      <c r="CX173" s="21"/>
      <c r="CY173" s="21"/>
      <c r="CZ173" s="21"/>
      <c r="DA173" s="21"/>
      <c r="DB173" s="21"/>
      <c r="DC173" s="21"/>
      <c r="DE173" s="21"/>
      <c r="DF173" s="21"/>
      <c r="DG173" s="21"/>
      <c r="DH173" s="21"/>
      <c r="DI173" s="13"/>
      <c r="DJ173" s="13"/>
      <c r="DN173" s="21"/>
      <c r="DS173" s="21"/>
      <c r="DT173" s="21"/>
      <c r="DZ173" s="21"/>
      <c r="EF173" s="21"/>
      <c r="EH173" s="21"/>
      <c r="EI173" s="13"/>
      <c r="EJ173" s="13"/>
      <c r="EK173" s="23"/>
      <c r="EM173" s="32"/>
      <c r="EN173" s="21"/>
      <c r="EP173" s="21"/>
      <c r="ER173" s="21"/>
      <c r="ES173" s="21"/>
      <c r="ET173" s="21"/>
      <c r="EU173" s="21"/>
      <c r="EV173" s="21"/>
      <c r="EW173" s="21"/>
      <c r="EX173" s="21"/>
      <c r="EY173" s="21"/>
      <c r="EZ173" s="21"/>
      <c r="FA173" s="21"/>
      <c r="FC173" s="21"/>
      <c r="FD173" s="21"/>
      <c r="FF173" s="21"/>
      <c r="FG173" s="21"/>
      <c r="FL173" s="21"/>
      <c r="FN173" s="21"/>
      <c r="FO173" s="21"/>
      <c r="FQ173" s="21"/>
      <c r="FR173" s="21"/>
      <c r="FW173" s="21"/>
      <c r="FY173" s="21"/>
      <c r="FZ173" s="21"/>
      <c r="GA173" s="21"/>
      <c r="GB173" s="21"/>
      <c r="GC173" s="21"/>
      <c r="GD173" s="21"/>
      <c r="GE173" s="21"/>
      <c r="GF173" s="21"/>
    </row>
    <row r="174" spans="2:188" ht="15" customHeight="1">
      <c r="B174" s="40"/>
      <c r="C174" s="40"/>
      <c r="F174" s="21"/>
      <c r="G174" s="21"/>
      <c r="H174" s="21"/>
      <c r="I174" s="303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32"/>
      <c r="BM174" s="21"/>
      <c r="BO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B174" s="21"/>
      <c r="CC174" s="21"/>
      <c r="CE174" s="21"/>
      <c r="CF174" s="21"/>
      <c r="CK174" s="21"/>
      <c r="CM174" s="21"/>
      <c r="CN174" s="21"/>
      <c r="CP174" s="21"/>
      <c r="CQ174" s="21"/>
      <c r="CV174" s="21"/>
      <c r="CX174" s="21"/>
      <c r="CY174" s="21"/>
      <c r="CZ174" s="21"/>
      <c r="DA174" s="21"/>
      <c r="DB174" s="21"/>
      <c r="DC174" s="21"/>
      <c r="DE174" s="21"/>
      <c r="DF174" s="21"/>
      <c r="DG174" s="21"/>
      <c r="DH174" s="21"/>
      <c r="DI174" s="13"/>
      <c r="DJ174" s="13"/>
      <c r="DN174" s="21"/>
      <c r="DS174" s="21"/>
      <c r="DT174" s="21"/>
      <c r="DZ174" s="21"/>
      <c r="EF174" s="21"/>
      <c r="EH174" s="21"/>
      <c r="EI174" s="13"/>
      <c r="EJ174" s="13"/>
      <c r="EK174" s="23"/>
      <c r="EM174" s="32"/>
      <c r="EN174" s="21"/>
      <c r="EP174" s="21"/>
      <c r="ER174" s="21"/>
      <c r="ES174" s="21"/>
      <c r="ET174" s="21"/>
      <c r="EU174" s="21"/>
      <c r="EV174" s="21"/>
      <c r="EW174" s="21"/>
      <c r="EX174" s="21"/>
      <c r="EY174" s="21"/>
      <c r="EZ174" s="21"/>
      <c r="FA174" s="21"/>
      <c r="FC174" s="21"/>
      <c r="FD174" s="21"/>
      <c r="FF174" s="21"/>
      <c r="FG174" s="21"/>
      <c r="FL174" s="21"/>
      <c r="FN174" s="21"/>
      <c r="FO174" s="21"/>
      <c r="FQ174" s="21"/>
      <c r="FR174" s="21"/>
      <c r="FW174" s="21"/>
      <c r="FY174" s="21"/>
      <c r="FZ174" s="21"/>
      <c r="GA174" s="21"/>
      <c r="GB174" s="21"/>
      <c r="GC174" s="21"/>
      <c r="GD174" s="21"/>
      <c r="GE174" s="21"/>
      <c r="GF174" s="21"/>
    </row>
    <row r="175" spans="2:188" ht="15" customHeight="1">
      <c r="B175" s="40"/>
      <c r="C175" s="40"/>
      <c r="F175" s="21"/>
      <c r="G175" s="21"/>
      <c r="H175" s="21"/>
      <c r="I175" s="303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32"/>
      <c r="BM175" s="21"/>
      <c r="BO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B175" s="21"/>
      <c r="CC175" s="21"/>
      <c r="CE175" s="21"/>
      <c r="CF175" s="21"/>
      <c r="CK175" s="21"/>
      <c r="CM175" s="21"/>
      <c r="CN175" s="21"/>
      <c r="CP175" s="21"/>
      <c r="CQ175" s="21"/>
      <c r="CV175" s="21"/>
      <c r="CX175" s="21"/>
      <c r="CY175" s="21"/>
      <c r="CZ175" s="21"/>
      <c r="DA175" s="21"/>
      <c r="DB175" s="21"/>
      <c r="DC175" s="21"/>
      <c r="DE175" s="21"/>
      <c r="DF175" s="21"/>
      <c r="DG175" s="21"/>
      <c r="DH175" s="21"/>
      <c r="DI175" s="13"/>
      <c r="DJ175" s="13"/>
      <c r="DN175" s="21"/>
      <c r="DS175" s="21"/>
      <c r="DT175" s="21"/>
      <c r="DZ175" s="21"/>
      <c r="EF175" s="21"/>
      <c r="EH175" s="21"/>
      <c r="EI175" s="13"/>
      <c r="EJ175" s="13"/>
      <c r="EK175" s="23"/>
      <c r="EM175" s="32"/>
      <c r="EN175" s="21"/>
      <c r="EP175" s="21"/>
      <c r="ER175" s="21"/>
      <c r="ES175" s="21"/>
      <c r="ET175" s="21"/>
      <c r="EU175" s="21"/>
      <c r="EV175" s="21"/>
      <c r="EW175" s="21"/>
      <c r="EX175" s="21"/>
      <c r="EY175" s="21"/>
      <c r="EZ175" s="21"/>
      <c r="FA175" s="21"/>
      <c r="FC175" s="21"/>
      <c r="FD175" s="21"/>
      <c r="FF175" s="21"/>
      <c r="FG175" s="21"/>
      <c r="FL175" s="21"/>
      <c r="FN175" s="21"/>
      <c r="FO175" s="21"/>
      <c r="FQ175" s="21"/>
      <c r="FR175" s="21"/>
      <c r="FW175" s="21"/>
      <c r="FY175" s="21"/>
      <c r="FZ175" s="21"/>
      <c r="GA175" s="21"/>
      <c r="GB175" s="21"/>
      <c r="GC175" s="21"/>
      <c r="GD175" s="21"/>
      <c r="GE175" s="21"/>
      <c r="GF175" s="21"/>
    </row>
    <row r="176" spans="2:188" ht="15" customHeight="1">
      <c r="B176" s="40"/>
      <c r="C176" s="40"/>
      <c r="F176" s="21"/>
      <c r="G176" s="21"/>
      <c r="H176" s="21"/>
      <c r="I176" s="303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32"/>
      <c r="BM176" s="21"/>
      <c r="BO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B176" s="21"/>
      <c r="CC176" s="21"/>
      <c r="CE176" s="21"/>
      <c r="CF176" s="21"/>
      <c r="CK176" s="21"/>
      <c r="CM176" s="21"/>
      <c r="CN176" s="21"/>
      <c r="CP176" s="21"/>
      <c r="CQ176" s="21"/>
      <c r="CV176" s="21"/>
      <c r="CX176" s="21"/>
      <c r="CY176" s="21"/>
      <c r="CZ176" s="21"/>
      <c r="DA176" s="21"/>
      <c r="DB176" s="21"/>
      <c r="DC176" s="21"/>
      <c r="DE176" s="21"/>
      <c r="DF176" s="21"/>
      <c r="DG176" s="21"/>
      <c r="DH176" s="21"/>
      <c r="DI176" s="13"/>
      <c r="DJ176" s="13"/>
      <c r="DN176" s="21"/>
      <c r="DS176" s="21"/>
      <c r="DT176" s="21"/>
      <c r="DZ176" s="21"/>
      <c r="EF176" s="21"/>
      <c r="EH176" s="21"/>
      <c r="EI176" s="13"/>
      <c r="EJ176" s="13"/>
      <c r="EK176" s="23"/>
      <c r="EM176" s="32"/>
      <c r="EN176" s="21"/>
      <c r="EP176" s="21"/>
      <c r="ER176" s="21"/>
      <c r="ES176" s="21"/>
      <c r="ET176" s="21"/>
      <c r="EU176" s="21"/>
      <c r="EV176" s="21"/>
      <c r="EW176" s="21"/>
      <c r="EX176" s="21"/>
      <c r="EY176" s="21"/>
      <c r="EZ176" s="21"/>
      <c r="FA176" s="21"/>
      <c r="FC176" s="21"/>
      <c r="FD176" s="21"/>
      <c r="FF176" s="21"/>
      <c r="FG176" s="21"/>
      <c r="FL176" s="21"/>
      <c r="FN176" s="21"/>
      <c r="FO176" s="21"/>
      <c r="FQ176" s="21"/>
      <c r="FR176" s="21"/>
      <c r="FW176" s="21"/>
      <c r="FY176" s="21"/>
      <c r="FZ176" s="21"/>
      <c r="GA176" s="21"/>
      <c r="GB176" s="21"/>
      <c r="GC176" s="21"/>
      <c r="GD176" s="21"/>
      <c r="GE176" s="21"/>
      <c r="GF176" s="21"/>
    </row>
    <row r="177" spans="2:188" ht="15" customHeight="1">
      <c r="B177" s="40"/>
      <c r="C177" s="40"/>
      <c r="F177" s="21"/>
      <c r="G177" s="21"/>
      <c r="H177" s="21"/>
      <c r="I177" s="303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32"/>
      <c r="BM177" s="21"/>
      <c r="BO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B177" s="21"/>
      <c r="CC177" s="21"/>
      <c r="CE177" s="21"/>
      <c r="CF177" s="21"/>
      <c r="CK177" s="21"/>
      <c r="CM177" s="21"/>
      <c r="CN177" s="21"/>
      <c r="CP177" s="21"/>
      <c r="CQ177" s="21"/>
      <c r="CV177" s="21"/>
      <c r="CX177" s="21"/>
      <c r="CY177" s="21"/>
      <c r="CZ177" s="21"/>
      <c r="DA177" s="21"/>
      <c r="DB177" s="21"/>
      <c r="DC177" s="21"/>
      <c r="DE177" s="21"/>
      <c r="DF177" s="21"/>
      <c r="DG177" s="21"/>
      <c r="DH177" s="21"/>
      <c r="DI177" s="13"/>
      <c r="DJ177" s="13"/>
      <c r="DN177" s="21"/>
      <c r="DS177" s="21"/>
      <c r="DT177" s="21"/>
      <c r="DZ177" s="21"/>
      <c r="EF177" s="21"/>
      <c r="EH177" s="21"/>
      <c r="EI177" s="13"/>
      <c r="EJ177" s="13"/>
      <c r="EK177" s="23"/>
      <c r="EM177" s="32"/>
      <c r="EN177" s="21"/>
      <c r="EP177" s="21"/>
      <c r="ER177" s="21"/>
      <c r="ES177" s="21"/>
      <c r="ET177" s="21"/>
      <c r="EU177" s="21"/>
      <c r="EV177" s="21"/>
      <c r="EW177" s="21"/>
      <c r="EX177" s="21"/>
      <c r="EY177" s="21"/>
      <c r="EZ177" s="21"/>
      <c r="FA177" s="21"/>
      <c r="FC177" s="21"/>
      <c r="FD177" s="21"/>
      <c r="FF177" s="21"/>
      <c r="FG177" s="21"/>
      <c r="FL177" s="21"/>
      <c r="FN177" s="21"/>
      <c r="FO177" s="21"/>
      <c r="FQ177" s="21"/>
      <c r="FR177" s="21"/>
      <c r="FW177" s="21"/>
      <c r="FY177" s="21"/>
      <c r="FZ177" s="21"/>
      <c r="GA177" s="21"/>
      <c r="GB177" s="21"/>
      <c r="GC177" s="21"/>
      <c r="GD177" s="21"/>
      <c r="GE177" s="21"/>
      <c r="GF177" s="21"/>
    </row>
    <row r="178" spans="2:188" ht="15" customHeight="1">
      <c r="B178" s="40"/>
      <c r="C178" s="40"/>
      <c r="F178" s="21"/>
      <c r="G178" s="21"/>
      <c r="H178" s="21"/>
      <c r="I178" s="303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32"/>
      <c r="BM178" s="21"/>
      <c r="BO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B178" s="21"/>
      <c r="CC178" s="21"/>
      <c r="CE178" s="21"/>
      <c r="CF178" s="21"/>
      <c r="CK178" s="21"/>
      <c r="CM178" s="21"/>
      <c r="CN178" s="21"/>
      <c r="CP178" s="21"/>
      <c r="CQ178" s="21"/>
      <c r="CV178" s="21"/>
      <c r="CX178" s="21"/>
      <c r="CY178" s="21"/>
      <c r="CZ178" s="21"/>
      <c r="DA178" s="21"/>
      <c r="DB178" s="21"/>
      <c r="DC178" s="21"/>
      <c r="DE178" s="21"/>
      <c r="DF178" s="21"/>
      <c r="DG178" s="21"/>
      <c r="DH178" s="21"/>
      <c r="DI178" s="13"/>
      <c r="DJ178" s="13"/>
      <c r="DN178" s="21"/>
      <c r="DS178" s="21"/>
      <c r="DT178" s="21"/>
      <c r="DZ178" s="21"/>
      <c r="EF178" s="21"/>
      <c r="EH178" s="21"/>
      <c r="EI178" s="13"/>
      <c r="EJ178" s="13"/>
      <c r="EK178" s="23"/>
      <c r="EM178" s="32"/>
      <c r="EN178" s="21"/>
      <c r="EP178" s="21"/>
      <c r="ER178" s="21"/>
      <c r="ES178" s="21"/>
      <c r="ET178" s="21"/>
      <c r="EU178" s="21"/>
      <c r="EV178" s="21"/>
      <c r="EW178" s="21"/>
      <c r="EX178" s="21"/>
      <c r="EY178" s="21"/>
      <c r="EZ178" s="21"/>
      <c r="FA178" s="21"/>
      <c r="FC178" s="21"/>
      <c r="FD178" s="21"/>
      <c r="FF178" s="21"/>
      <c r="FG178" s="21"/>
      <c r="FL178" s="21"/>
      <c r="FN178" s="21"/>
      <c r="FO178" s="21"/>
      <c r="FQ178" s="21"/>
      <c r="FR178" s="21"/>
      <c r="FW178" s="21"/>
      <c r="FY178" s="21"/>
      <c r="FZ178" s="21"/>
      <c r="GA178" s="21"/>
      <c r="GB178" s="21"/>
      <c r="GC178" s="21"/>
      <c r="GD178" s="21"/>
      <c r="GE178" s="21"/>
      <c r="GF178" s="21"/>
    </row>
    <row r="179" spans="2:188" ht="15" customHeight="1">
      <c r="B179" s="40"/>
      <c r="C179" s="40"/>
      <c r="F179" s="21"/>
      <c r="G179" s="21"/>
      <c r="H179" s="21"/>
      <c r="I179" s="303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32"/>
      <c r="BM179" s="21"/>
      <c r="BO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B179" s="21"/>
      <c r="CC179" s="21"/>
      <c r="CE179" s="21"/>
      <c r="CF179" s="21"/>
      <c r="CK179" s="21"/>
      <c r="CM179" s="21"/>
      <c r="CN179" s="21"/>
      <c r="CP179" s="21"/>
      <c r="CQ179" s="21"/>
      <c r="CV179" s="21"/>
      <c r="CX179" s="21"/>
      <c r="CY179" s="21"/>
      <c r="CZ179" s="21"/>
      <c r="DA179" s="21"/>
      <c r="DB179" s="21"/>
      <c r="DC179" s="21"/>
      <c r="DE179" s="21"/>
      <c r="DF179" s="21"/>
      <c r="DG179" s="21"/>
      <c r="DH179" s="21"/>
      <c r="DI179" s="13"/>
      <c r="DJ179" s="13"/>
      <c r="DN179" s="21"/>
      <c r="DS179" s="21"/>
      <c r="DT179" s="21"/>
      <c r="DZ179" s="21"/>
      <c r="EF179" s="21"/>
      <c r="EH179" s="21"/>
      <c r="EI179" s="13"/>
      <c r="EJ179" s="13"/>
      <c r="EK179" s="23"/>
      <c r="EM179" s="32"/>
      <c r="EN179" s="21"/>
      <c r="EP179" s="21"/>
      <c r="ER179" s="21"/>
      <c r="ES179" s="21"/>
      <c r="ET179" s="21"/>
      <c r="EU179" s="21"/>
      <c r="EV179" s="21"/>
      <c r="EW179" s="21"/>
      <c r="EX179" s="21"/>
      <c r="EY179" s="21"/>
      <c r="EZ179" s="21"/>
      <c r="FA179" s="21"/>
      <c r="FC179" s="21"/>
      <c r="FD179" s="21"/>
      <c r="FF179" s="21"/>
      <c r="FG179" s="21"/>
      <c r="FL179" s="21"/>
      <c r="FN179" s="21"/>
      <c r="FO179" s="21"/>
      <c r="FQ179" s="21"/>
      <c r="FR179" s="21"/>
      <c r="FW179" s="21"/>
      <c r="FY179" s="21"/>
      <c r="FZ179" s="21"/>
      <c r="GA179" s="21"/>
      <c r="GB179" s="21"/>
      <c r="GC179" s="21"/>
      <c r="GD179" s="21"/>
      <c r="GE179" s="21"/>
      <c r="GF179" s="21"/>
    </row>
    <row r="180" spans="2:188" ht="15" customHeight="1">
      <c r="B180" s="40"/>
      <c r="C180" s="40"/>
      <c r="F180" s="21"/>
      <c r="G180" s="21"/>
      <c r="H180" s="21"/>
      <c r="I180" s="303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32"/>
      <c r="BM180" s="21"/>
      <c r="BO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B180" s="21"/>
      <c r="CC180" s="21"/>
      <c r="CE180" s="21"/>
      <c r="CF180" s="21"/>
      <c r="CK180" s="21"/>
      <c r="CM180" s="21"/>
      <c r="CN180" s="21"/>
      <c r="CP180" s="21"/>
      <c r="CQ180" s="21"/>
      <c r="CV180" s="21"/>
      <c r="CX180" s="21"/>
      <c r="CY180" s="21"/>
      <c r="CZ180" s="21"/>
      <c r="DA180" s="21"/>
      <c r="DB180" s="21"/>
      <c r="DC180" s="21"/>
      <c r="DE180" s="21"/>
      <c r="DF180" s="21"/>
      <c r="DG180" s="21"/>
      <c r="DH180" s="21"/>
      <c r="DI180" s="13"/>
      <c r="DJ180" s="13"/>
      <c r="DN180" s="21"/>
      <c r="DS180" s="21"/>
      <c r="DT180" s="21"/>
      <c r="DZ180" s="21"/>
      <c r="EF180" s="21"/>
      <c r="EH180" s="21"/>
      <c r="EI180" s="13"/>
      <c r="EJ180" s="13"/>
      <c r="EK180" s="23"/>
      <c r="EM180" s="32"/>
      <c r="EN180" s="21"/>
      <c r="EP180" s="21"/>
      <c r="ER180" s="21"/>
      <c r="ES180" s="21"/>
      <c r="ET180" s="21"/>
      <c r="EU180" s="21"/>
      <c r="EV180" s="21"/>
      <c r="EW180" s="21"/>
      <c r="EX180" s="21"/>
      <c r="EY180" s="21"/>
      <c r="EZ180" s="21"/>
      <c r="FA180" s="21"/>
      <c r="FC180" s="21"/>
      <c r="FD180" s="21"/>
      <c r="FF180" s="21"/>
      <c r="FG180" s="21"/>
      <c r="FL180" s="21"/>
      <c r="FN180" s="21"/>
      <c r="FO180" s="21"/>
      <c r="FQ180" s="21"/>
      <c r="FR180" s="21"/>
      <c r="FW180" s="21"/>
      <c r="FY180" s="21"/>
      <c r="FZ180" s="21"/>
      <c r="GA180" s="21"/>
      <c r="GB180" s="21"/>
      <c r="GC180" s="21"/>
      <c r="GD180" s="21"/>
      <c r="GE180" s="21"/>
      <c r="GF180" s="21"/>
    </row>
    <row r="181" spans="2:188" ht="15" customHeight="1">
      <c r="B181" s="40"/>
      <c r="C181" s="40"/>
      <c r="F181" s="21"/>
      <c r="G181" s="21"/>
      <c r="H181" s="21"/>
      <c r="I181" s="303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32"/>
      <c r="BM181" s="21"/>
      <c r="BO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B181" s="21"/>
      <c r="CC181" s="21"/>
      <c r="CE181" s="21"/>
      <c r="CF181" s="21"/>
      <c r="CK181" s="21"/>
      <c r="CM181" s="21"/>
      <c r="CN181" s="21"/>
      <c r="CP181" s="21"/>
      <c r="CQ181" s="21"/>
      <c r="CV181" s="21"/>
      <c r="CX181" s="21"/>
      <c r="CY181" s="21"/>
      <c r="CZ181" s="21"/>
      <c r="DA181" s="21"/>
      <c r="DB181" s="21"/>
      <c r="DC181" s="21"/>
      <c r="DE181" s="21"/>
      <c r="DF181" s="21"/>
      <c r="DG181" s="21"/>
      <c r="DH181" s="21"/>
      <c r="DI181" s="13"/>
      <c r="DJ181" s="13"/>
      <c r="DN181" s="21"/>
      <c r="DS181" s="21"/>
      <c r="DT181" s="21"/>
      <c r="DZ181" s="21"/>
      <c r="EF181" s="21"/>
      <c r="EH181" s="21"/>
      <c r="EI181" s="13"/>
      <c r="EJ181" s="13"/>
      <c r="EK181" s="23"/>
      <c r="EM181" s="32"/>
      <c r="EN181" s="21"/>
      <c r="EP181" s="21"/>
      <c r="ER181" s="21"/>
      <c r="ES181" s="21"/>
      <c r="ET181" s="21"/>
      <c r="EU181" s="21"/>
      <c r="EV181" s="21"/>
      <c r="EW181" s="21"/>
      <c r="EX181" s="21"/>
      <c r="EY181" s="21"/>
      <c r="EZ181" s="21"/>
      <c r="FA181" s="21"/>
      <c r="FC181" s="21"/>
      <c r="FD181" s="21"/>
      <c r="FF181" s="21"/>
      <c r="FG181" s="21"/>
      <c r="FL181" s="21"/>
      <c r="FN181" s="21"/>
      <c r="FO181" s="21"/>
      <c r="FQ181" s="21"/>
      <c r="FR181" s="21"/>
      <c r="FW181" s="21"/>
      <c r="FY181" s="21"/>
      <c r="FZ181" s="21"/>
      <c r="GA181" s="21"/>
      <c r="GB181" s="21"/>
      <c r="GC181" s="21"/>
      <c r="GD181" s="21"/>
      <c r="GE181" s="21"/>
      <c r="GF181" s="21"/>
    </row>
    <row r="182" spans="2:188" ht="15" customHeight="1">
      <c r="B182" s="40"/>
      <c r="C182" s="40"/>
      <c r="F182" s="21"/>
      <c r="G182" s="21"/>
      <c r="H182" s="21"/>
      <c r="I182" s="303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32"/>
      <c r="BM182" s="21"/>
      <c r="BO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B182" s="21"/>
      <c r="CC182" s="21"/>
      <c r="CE182" s="21"/>
      <c r="CF182" s="21"/>
      <c r="CK182" s="21"/>
      <c r="CM182" s="21"/>
      <c r="CN182" s="21"/>
      <c r="CP182" s="21"/>
      <c r="CQ182" s="21"/>
      <c r="CV182" s="21"/>
      <c r="CX182" s="21"/>
      <c r="CY182" s="21"/>
      <c r="CZ182" s="21"/>
      <c r="DA182" s="21"/>
      <c r="DB182" s="21"/>
      <c r="DC182" s="21"/>
      <c r="DE182" s="21"/>
      <c r="DF182" s="21"/>
      <c r="DG182" s="21"/>
      <c r="DH182" s="21"/>
      <c r="DI182" s="13"/>
      <c r="DJ182" s="13"/>
      <c r="DN182" s="21"/>
      <c r="DS182" s="21"/>
      <c r="DT182" s="21"/>
      <c r="DZ182" s="21"/>
      <c r="EF182" s="21"/>
      <c r="EH182" s="21"/>
      <c r="EI182" s="13"/>
      <c r="EJ182" s="13"/>
      <c r="EK182" s="23"/>
      <c r="EM182" s="32"/>
      <c r="EN182" s="21"/>
      <c r="EP182" s="21"/>
      <c r="ER182" s="21"/>
      <c r="ES182" s="21"/>
      <c r="ET182" s="21"/>
      <c r="EU182" s="21"/>
      <c r="EV182" s="21"/>
      <c r="EW182" s="21"/>
      <c r="EX182" s="21"/>
      <c r="EY182" s="21"/>
      <c r="EZ182" s="21"/>
      <c r="FA182" s="21"/>
      <c r="FC182" s="21"/>
      <c r="FD182" s="21"/>
      <c r="FF182" s="21"/>
      <c r="FG182" s="21"/>
      <c r="FL182" s="21"/>
      <c r="FN182" s="21"/>
      <c r="FO182" s="21"/>
      <c r="FQ182" s="21"/>
      <c r="FR182" s="21"/>
      <c r="FW182" s="21"/>
      <c r="FY182" s="21"/>
      <c r="FZ182" s="21"/>
      <c r="GA182" s="21"/>
      <c r="GB182" s="21"/>
      <c r="GC182" s="21"/>
      <c r="GD182" s="21"/>
      <c r="GE182" s="21"/>
      <c r="GF182" s="21"/>
    </row>
    <row r="183" spans="2:188" ht="15" customHeight="1">
      <c r="B183" s="40"/>
      <c r="C183" s="40"/>
      <c r="F183" s="21"/>
      <c r="G183" s="21"/>
      <c r="H183" s="21"/>
      <c r="I183" s="303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32"/>
      <c r="BM183" s="21"/>
      <c r="BO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B183" s="21"/>
      <c r="CC183" s="21"/>
      <c r="CE183" s="21"/>
      <c r="CF183" s="21"/>
      <c r="CK183" s="21"/>
      <c r="CM183" s="21"/>
      <c r="CN183" s="21"/>
      <c r="CP183" s="21"/>
      <c r="CQ183" s="21"/>
      <c r="CV183" s="21"/>
      <c r="CX183" s="21"/>
      <c r="CY183" s="21"/>
      <c r="CZ183" s="21"/>
      <c r="DA183" s="21"/>
      <c r="DB183" s="21"/>
      <c r="DC183" s="21"/>
      <c r="DE183" s="21"/>
      <c r="DF183" s="21"/>
      <c r="DG183" s="21"/>
      <c r="DH183" s="21"/>
      <c r="DI183" s="13"/>
      <c r="DJ183" s="13"/>
      <c r="DN183" s="21"/>
      <c r="DS183" s="21"/>
      <c r="DT183" s="21"/>
      <c r="DZ183" s="21"/>
      <c r="EF183" s="21"/>
      <c r="EH183" s="21"/>
      <c r="EI183" s="13"/>
      <c r="EJ183" s="13"/>
      <c r="EK183" s="23"/>
      <c r="EM183" s="32"/>
      <c r="EN183" s="21"/>
      <c r="EP183" s="21"/>
      <c r="ER183" s="21"/>
      <c r="ES183" s="21"/>
      <c r="ET183" s="21"/>
      <c r="EU183" s="21"/>
      <c r="EV183" s="21"/>
      <c r="EW183" s="21"/>
      <c r="EX183" s="21"/>
      <c r="EY183" s="21"/>
      <c r="EZ183" s="21"/>
      <c r="FA183" s="21"/>
      <c r="FC183" s="21"/>
      <c r="FD183" s="21"/>
      <c r="FF183" s="21"/>
      <c r="FG183" s="21"/>
      <c r="FL183" s="21"/>
      <c r="FN183" s="21"/>
      <c r="FO183" s="21"/>
      <c r="FQ183" s="21"/>
      <c r="FR183" s="21"/>
      <c r="FW183" s="21"/>
      <c r="FY183" s="21"/>
      <c r="FZ183" s="21"/>
      <c r="GA183" s="21"/>
      <c r="GB183" s="21"/>
      <c r="GC183" s="21"/>
      <c r="GD183" s="21"/>
      <c r="GE183" s="21"/>
      <c r="GF183" s="21"/>
    </row>
    <row r="184" spans="2:188" ht="15" customHeight="1">
      <c r="B184" s="40"/>
      <c r="C184" s="40"/>
      <c r="F184" s="21"/>
      <c r="G184" s="21"/>
      <c r="H184" s="21"/>
      <c r="I184" s="303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32"/>
      <c r="BM184" s="21"/>
      <c r="BO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B184" s="21"/>
      <c r="CC184" s="21"/>
      <c r="CE184" s="21"/>
      <c r="CF184" s="21"/>
      <c r="CK184" s="21"/>
      <c r="CM184" s="21"/>
      <c r="CN184" s="21"/>
      <c r="CP184" s="21"/>
      <c r="CQ184" s="21"/>
      <c r="CV184" s="21"/>
      <c r="CX184" s="21"/>
      <c r="CY184" s="21"/>
      <c r="CZ184" s="21"/>
      <c r="DA184" s="21"/>
      <c r="DB184" s="21"/>
      <c r="DC184" s="21"/>
      <c r="DE184" s="21"/>
      <c r="DF184" s="21"/>
      <c r="DG184" s="21"/>
      <c r="DH184" s="21"/>
      <c r="DI184" s="13"/>
      <c r="DJ184" s="13"/>
      <c r="DN184" s="21"/>
      <c r="DS184" s="21"/>
      <c r="DT184" s="21"/>
      <c r="DZ184" s="21"/>
      <c r="EF184" s="21"/>
      <c r="EH184" s="21"/>
      <c r="EI184" s="13"/>
      <c r="EJ184" s="13"/>
      <c r="EK184" s="23"/>
      <c r="EM184" s="32"/>
      <c r="EN184" s="21"/>
      <c r="EP184" s="21"/>
      <c r="ER184" s="21"/>
      <c r="ES184" s="21"/>
      <c r="ET184" s="21"/>
      <c r="EU184" s="21"/>
      <c r="EV184" s="21"/>
      <c r="EW184" s="21"/>
      <c r="EX184" s="21"/>
      <c r="EY184" s="21"/>
      <c r="EZ184" s="21"/>
      <c r="FA184" s="21"/>
      <c r="FC184" s="21"/>
      <c r="FD184" s="21"/>
      <c r="FF184" s="21"/>
      <c r="FG184" s="21"/>
      <c r="FL184" s="21"/>
      <c r="FN184" s="21"/>
      <c r="FO184" s="21"/>
      <c r="FQ184" s="21"/>
      <c r="FR184" s="21"/>
      <c r="FW184" s="21"/>
      <c r="FY184" s="21"/>
      <c r="FZ184" s="21"/>
      <c r="GA184" s="21"/>
      <c r="GB184" s="21"/>
      <c r="GC184" s="21"/>
      <c r="GD184" s="21"/>
      <c r="GE184" s="21"/>
      <c r="GF184" s="21"/>
    </row>
    <row r="185" spans="2:188" ht="15" customHeight="1">
      <c r="B185" s="40"/>
      <c r="C185" s="40"/>
      <c r="F185" s="21"/>
      <c r="G185" s="21"/>
      <c r="H185" s="21"/>
      <c r="I185" s="303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32"/>
      <c r="BM185" s="21"/>
      <c r="BO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B185" s="21"/>
      <c r="CC185" s="21"/>
      <c r="CE185" s="21"/>
      <c r="CF185" s="21"/>
      <c r="CK185" s="21"/>
      <c r="CM185" s="21"/>
      <c r="CN185" s="21"/>
      <c r="CP185" s="21"/>
      <c r="CQ185" s="21"/>
      <c r="CV185" s="21"/>
      <c r="CX185" s="21"/>
      <c r="CY185" s="21"/>
      <c r="CZ185" s="21"/>
      <c r="DA185" s="21"/>
      <c r="DB185" s="21"/>
      <c r="DC185" s="21"/>
      <c r="DE185" s="21"/>
      <c r="DF185" s="21"/>
      <c r="DG185" s="21"/>
      <c r="DH185" s="21"/>
      <c r="DI185" s="13"/>
      <c r="DJ185" s="13"/>
      <c r="DN185" s="21"/>
      <c r="DS185" s="21"/>
      <c r="DT185" s="21"/>
      <c r="DZ185" s="21"/>
      <c r="EF185" s="21"/>
      <c r="EH185" s="21"/>
      <c r="EI185" s="13"/>
      <c r="EJ185" s="13"/>
      <c r="EK185" s="23"/>
      <c r="EM185" s="32"/>
      <c r="EN185" s="21"/>
      <c r="EP185" s="21"/>
      <c r="ER185" s="21"/>
      <c r="ES185" s="21"/>
      <c r="ET185" s="21"/>
      <c r="EU185" s="21"/>
      <c r="EV185" s="21"/>
      <c r="EW185" s="21"/>
      <c r="EX185" s="21"/>
      <c r="EY185" s="21"/>
      <c r="EZ185" s="21"/>
      <c r="FA185" s="21"/>
      <c r="FC185" s="21"/>
      <c r="FD185" s="21"/>
      <c r="FF185" s="21"/>
      <c r="FG185" s="21"/>
      <c r="FL185" s="21"/>
      <c r="FN185" s="21"/>
      <c r="FO185" s="21"/>
      <c r="FQ185" s="21"/>
      <c r="FR185" s="21"/>
      <c r="FW185" s="21"/>
      <c r="FY185" s="21"/>
      <c r="FZ185" s="21"/>
      <c r="GA185" s="21"/>
      <c r="GB185" s="21"/>
      <c r="GC185" s="21"/>
      <c r="GD185" s="21"/>
      <c r="GE185" s="21"/>
      <c r="GF185" s="21"/>
    </row>
    <row r="186" spans="2:188" ht="15" customHeight="1">
      <c r="B186" s="40"/>
      <c r="C186" s="40"/>
      <c r="F186" s="21"/>
      <c r="G186" s="21"/>
      <c r="H186" s="21"/>
      <c r="I186" s="303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32"/>
      <c r="BM186" s="21"/>
      <c r="BO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B186" s="21"/>
      <c r="CC186" s="21"/>
      <c r="CE186" s="21"/>
      <c r="CF186" s="21"/>
      <c r="CK186" s="21"/>
      <c r="CM186" s="21"/>
      <c r="CN186" s="21"/>
      <c r="CP186" s="21"/>
      <c r="CQ186" s="21"/>
      <c r="CV186" s="21"/>
      <c r="CX186" s="21"/>
      <c r="CY186" s="21"/>
      <c r="CZ186" s="21"/>
      <c r="DA186" s="21"/>
      <c r="DB186" s="21"/>
      <c r="DC186" s="21"/>
      <c r="DE186" s="21"/>
      <c r="DF186" s="21"/>
      <c r="DG186" s="21"/>
      <c r="DH186" s="21"/>
      <c r="DI186" s="13"/>
      <c r="DJ186" s="13"/>
      <c r="DN186" s="21"/>
      <c r="DS186" s="21"/>
      <c r="DT186" s="21"/>
      <c r="DZ186" s="21"/>
      <c r="EF186" s="21"/>
      <c r="EH186" s="21"/>
      <c r="EI186" s="13"/>
      <c r="EJ186" s="13"/>
      <c r="EK186" s="23"/>
      <c r="EM186" s="32"/>
      <c r="EN186" s="21"/>
      <c r="EP186" s="21"/>
      <c r="ER186" s="21"/>
      <c r="ES186" s="21"/>
      <c r="ET186" s="21"/>
      <c r="EU186" s="21"/>
      <c r="EV186" s="21"/>
      <c r="EW186" s="21"/>
      <c r="EX186" s="21"/>
      <c r="EY186" s="21"/>
      <c r="EZ186" s="21"/>
      <c r="FA186" s="21"/>
      <c r="FC186" s="21"/>
      <c r="FD186" s="21"/>
      <c r="FF186" s="21"/>
      <c r="FG186" s="21"/>
      <c r="FL186" s="21"/>
      <c r="FN186" s="21"/>
      <c r="FO186" s="21"/>
      <c r="FQ186" s="21"/>
      <c r="FR186" s="21"/>
      <c r="FW186" s="21"/>
      <c r="FY186" s="21"/>
      <c r="FZ186" s="21"/>
      <c r="GA186" s="21"/>
      <c r="GB186" s="21"/>
      <c r="GC186" s="21"/>
      <c r="GD186" s="21"/>
      <c r="GE186" s="21"/>
      <c r="GF186" s="21"/>
    </row>
    <row r="187" spans="2:188" ht="15" customHeight="1">
      <c r="B187" s="40"/>
      <c r="C187" s="40"/>
      <c r="F187" s="21"/>
      <c r="G187" s="21"/>
      <c r="H187" s="21"/>
      <c r="I187" s="303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32"/>
      <c r="BM187" s="21"/>
      <c r="BO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B187" s="21"/>
      <c r="CC187" s="21"/>
      <c r="CE187" s="21"/>
      <c r="CF187" s="21"/>
      <c r="CK187" s="21"/>
      <c r="CM187" s="21"/>
      <c r="CN187" s="21"/>
      <c r="CP187" s="21"/>
      <c r="CQ187" s="21"/>
      <c r="CV187" s="21"/>
      <c r="CX187" s="21"/>
      <c r="CY187" s="21"/>
      <c r="CZ187" s="21"/>
      <c r="DA187" s="21"/>
      <c r="DB187" s="21"/>
      <c r="DC187" s="21"/>
      <c r="DE187" s="21"/>
      <c r="DF187" s="21"/>
      <c r="DG187" s="21"/>
      <c r="DH187" s="21"/>
      <c r="DI187" s="13"/>
      <c r="DJ187" s="13"/>
      <c r="DN187" s="21"/>
      <c r="DS187" s="21"/>
      <c r="DT187" s="21"/>
      <c r="DZ187" s="21"/>
      <c r="EF187" s="21"/>
      <c r="EH187" s="21"/>
      <c r="EI187" s="13"/>
      <c r="EJ187" s="13"/>
      <c r="EK187" s="23"/>
      <c r="EM187" s="32"/>
      <c r="EN187" s="21"/>
      <c r="EP187" s="21"/>
      <c r="ER187" s="21"/>
      <c r="ES187" s="21"/>
      <c r="ET187" s="21"/>
      <c r="EU187" s="21"/>
      <c r="EV187" s="21"/>
      <c r="EW187" s="21"/>
      <c r="EX187" s="21"/>
      <c r="EY187" s="21"/>
      <c r="EZ187" s="21"/>
      <c r="FA187" s="21"/>
      <c r="FC187" s="21"/>
      <c r="FD187" s="21"/>
      <c r="FF187" s="21"/>
      <c r="FG187" s="21"/>
      <c r="FL187" s="21"/>
      <c r="FN187" s="21"/>
      <c r="FO187" s="21"/>
      <c r="FQ187" s="21"/>
      <c r="FR187" s="21"/>
      <c r="FW187" s="21"/>
      <c r="FY187" s="21"/>
      <c r="FZ187" s="21"/>
      <c r="GA187" s="21"/>
      <c r="GB187" s="21"/>
      <c r="GC187" s="21"/>
      <c r="GD187" s="21"/>
      <c r="GE187" s="21"/>
      <c r="GF187" s="21"/>
    </row>
    <row r="188" spans="2:188" ht="15" customHeight="1">
      <c r="B188" s="40"/>
      <c r="C188" s="40"/>
      <c r="F188" s="21"/>
      <c r="G188" s="21"/>
      <c r="H188" s="21"/>
      <c r="I188" s="303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32"/>
      <c r="BM188" s="21"/>
      <c r="BO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B188" s="21"/>
      <c r="CC188" s="21"/>
      <c r="CE188" s="21"/>
      <c r="CF188" s="21"/>
      <c r="CK188" s="21"/>
      <c r="CM188" s="21"/>
      <c r="CN188" s="21"/>
      <c r="CP188" s="21"/>
      <c r="CQ188" s="21"/>
      <c r="CV188" s="21"/>
      <c r="CX188" s="21"/>
      <c r="CY188" s="21"/>
      <c r="CZ188" s="21"/>
      <c r="DA188" s="21"/>
      <c r="DB188" s="21"/>
      <c r="DC188" s="21"/>
      <c r="DE188" s="21"/>
      <c r="DF188" s="21"/>
      <c r="DG188" s="21"/>
      <c r="DH188" s="21"/>
      <c r="DI188" s="13"/>
      <c r="DJ188" s="13"/>
      <c r="DN188" s="21"/>
      <c r="DS188" s="21"/>
      <c r="DT188" s="21"/>
      <c r="DZ188" s="21"/>
      <c r="EF188" s="21"/>
      <c r="EH188" s="21"/>
      <c r="EI188" s="13"/>
      <c r="EJ188" s="13"/>
      <c r="EK188" s="23"/>
      <c r="EM188" s="32"/>
      <c r="EN188" s="21"/>
      <c r="EP188" s="21"/>
      <c r="ER188" s="21"/>
      <c r="ES188" s="21"/>
      <c r="ET188" s="21"/>
      <c r="EU188" s="21"/>
      <c r="EV188" s="21"/>
      <c r="EW188" s="21"/>
      <c r="EX188" s="21"/>
      <c r="EY188" s="21"/>
      <c r="EZ188" s="21"/>
      <c r="FA188" s="21"/>
      <c r="FC188" s="21"/>
      <c r="FD188" s="21"/>
      <c r="FF188" s="21"/>
      <c r="FG188" s="21"/>
      <c r="FL188" s="21"/>
      <c r="FN188" s="21"/>
      <c r="FO188" s="21"/>
      <c r="FQ188" s="21"/>
      <c r="FR188" s="21"/>
      <c r="FW188" s="21"/>
      <c r="FY188" s="21"/>
      <c r="FZ188" s="21"/>
      <c r="GA188" s="21"/>
      <c r="GB188" s="21"/>
      <c r="GC188" s="21"/>
      <c r="GD188" s="21"/>
      <c r="GE188" s="21"/>
      <c r="GF188" s="21"/>
    </row>
    <row r="189" spans="2:188" ht="15" customHeight="1">
      <c r="B189" s="40"/>
      <c r="C189" s="40"/>
      <c r="F189" s="21"/>
      <c r="G189" s="21"/>
      <c r="H189" s="21"/>
      <c r="I189" s="303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32"/>
      <c r="BM189" s="21"/>
      <c r="BO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B189" s="21"/>
      <c r="CC189" s="21"/>
      <c r="CE189" s="21"/>
      <c r="CF189" s="21"/>
      <c r="CK189" s="21"/>
      <c r="CM189" s="21"/>
      <c r="CN189" s="21"/>
      <c r="CP189" s="21"/>
      <c r="CQ189" s="21"/>
      <c r="CV189" s="21"/>
      <c r="CX189" s="21"/>
      <c r="CY189" s="21"/>
      <c r="CZ189" s="21"/>
      <c r="DA189" s="21"/>
      <c r="DB189" s="21"/>
      <c r="DC189" s="21"/>
      <c r="DE189" s="21"/>
      <c r="DF189" s="21"/>
      <c r="DG189" s="21"/>
      <c r="DH189" s="21"/>
      <c r="DI189" s="13"/>
      <c r="DJ189" s="13"/>
      <c r="DN189" s="21"/>
      <c r="DS189" s="21"/>
      <c r="DT189" s="21"/>
      <c r="DZ189" s="21"/>
      <c r="EF189" s="21"/>
      <c r="EH189" s="21"/>
      <c r="EI189" s="13"/>
      <c r="EJ189" s="13"/>
      <c r="EK189" s="23"/>
      <c r="EM189" s="32"/>
      <c r="EN189" s="21"/>
      <c r="EP189" s="21"/>
      <c r="ER189" s="21"/>
      <c r="ES189" s="21"/>
      <c r="ET189" s="21"/>
      <c r="EU189" s="21"/>
      <c r="EV189" s="21"/>
      <c r="EW189" s="21"/>
      <c r="EX189" s="21"/>
      <c r="EY189" s="21"/>
      <c r="EZ189" s="21"/>
      <c r="FA189" s="21"/>
      <c r="FC189" s="21"/>
      <c r="FD189" s="21"/>
      <c r="FF189" s="21"/>
      <c r="FG189" s="21"/>
      <c r="FL189" s="21"/>
      <c r="FN189" s="21"/>
      <c r="FO189" s="21"/>
      <c r="FQ189" s="21"/>
      <c r="FR189" s="21"/>
      <c r="FW189" s="21"/>
      <c r="FY189" s="21"/>
      <c r="FZ189" s="21"/>
      <c r="GA189" s="21"/>
      <c r="GB189" s="21"/>
      <c r="GC189" s="21"/>
      <c r="GD189" s="21"/>
      <c r="GE189" s="21"/>
      <c r="GF189" s="21"/>
    </row>
    <row r="190" spans="2:188" ht="15" customHeight="1">
      <c r="B190" s="40"/>
      <c r="C190" s="40"/>
      <c r="F190" s="21"/>
      <c r="G190" s="21"/>
      <c r="H190" s="21"/>
      <c r="I190" s="303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32"/>
      <c r="BM190" s="21"/>
      <c r="BO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B190" s="21"/>
      <c r="CC190" s="21"/>
      <c r="CE190" s="21"/>
      <c r="CF190" s="21"/>
      <c r="CK190" s="21"/>
      <c r="CM190" s="21"/>
      <c r="CN190" s="21"/>
      <c r="CP190" s="21"/>
      <c r="CQ190" s="21"/>
      <c r="CV190" s="21"/>
      <c r="CX190" s="21"/>
      <c r="CY190" s="21"/>
      <c r="CZ190" s="21"/>
      <c r="DA190" s="21"/>
      <c r="DB190" s="21"/>
      <c r="DC190" s="21"/>
      <c r="DE190" s="21"/>
      <c r="DF190" s="21"/>
      <c r="DG190" s="21"/>
      <c r="DH190" s="21"/>
      <c r="DI190" s="13"/>
      <c r="DJ190" s="13"/>
      <c r="DN190" s="21"/>
      <c r="DS190" s="21"/>
      <c r="DT190" s="21"/>
      <c r="DZ190" s="21"/>
      <c r="EF190" s="21"/>
      <c r="EH190" s="21"/>
      <c r="EI190" s="13"/>
      <c r="EJ190" s="13"/>
      <c r="EK190" s="23"/>
      <c r="EM190" s="32"/>
      <c r="EN190" s="21"/>
      <c r="EP190" s="21"/>
      <c r="ER190" s="21"/>
      <c r="ES190" s="21"/>
      <c r="ET190" s="21"/>
      <c r="EU190" s="21"/>
      <c r="EV190" s="21"/>
      <c r="EW190" s="21"/>
      <c r="EX190" s="21"/>
      <c r="EY190" s="21"/>
      <c r="EZ190" s="21"/>
      <c r="FA190" s="21"/>
      <c r="FC190" s="21"/>
      <c r="FD190" s="21"/>
      <c r="FF190" s="21"/>
      <c r="FG190" s="21"/>
      <c r="FL190" s="21"/>
      <c r="FN190" s="21"/>
      <c r="FO190" s="21"/>
      <c r="FQ190" s="21"/>
      <c r="FR190" s="21"/>
      <c r="FW190" s="21"/>
      <c r="FY190" s="21"/>
      <c r="FZ190" s="21"/>
      <c r="GA190" s="21"/>
      <c r="GB190" s="21"/>
      <c r="GC190" s="21"/>
      <c r="GD190" s="21"/>
      <c r="GE190" s="21"/>
      <c r="GF190" s="21"/>
    </row>
    <row r="191" spans="2:188" ht="15" customHeight="1">
      <c r="B191" s="40"/>
      <c r="C191" s="40"/>
      <c r="F191" s="21"/>
      <c r="G191" s="21"/>
      <c r="H191" s="21"/>
      <c r="I191" s="303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32"/>
      <c r="BM191" s="21"/>
      <c r="BO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B191" s="21"/>
      <c r="CC191" s="21"/>
      <c r="CE191" s="21"/>
      <c r="CF191" s="21"/>
      <c r="CK191" s="21"/>
      <c r="CM191" s="21"/>
      <c r="CN191" s="21"/>
      <c r="CP191" s="21"/>
      <c r="CQ191" s="21"/>
      <c r="CV191" s="21"/>
      <c r="CX191" s="21"/>
      <c r="CY191" s="21"/>
      <c r="CZ191" s="21"/>
      <c r="DA191" s="21"/>
      <c r="DB191" s="21"/>
      <c r="DC191" s="21"/>
      <c r="DE191" s="21"/>
      <c r="DF191" s="21"/>
      <c r="DG191" s="21"/>
      <c r="DH191" s="21"/>
      <c r="DI191" s="13"/>
      <c r="DJ191" s="13"/>
      <c r="DN191" s="21"/>
      <c r="DS191" s="21"/>
      <c r="DT191" s="21"/>
      <c r="DZ191" s="21"/>
      <c r="EF191" s="21"/>
      <c r="EH191" s="21"/>
      <c r="EI191" s="13"/>
      <c r="EJ191" s="13"/>
      <c r="EK191" s="23"/>
      <c r="EM191" s="32"/>
      <c r="EN191" s="21"/>
      <c r="EP191" s="21"/>
      <c r="ER191" s="21"/>
      <c r="ES191" s="21"/>
      <c r="ET191" s="21"/>
      <c r="EU191" s="21"/>
      <c r="EV191" s="21"/>
      <c r="EW191" s="21"/>
      <c r="EX191" s="21"/>
      <c r="EY191" s="21"/>
      <c r="EZ191" s="21"/>
      <c r="FA191" s="21"/>
      <c r="FC191" s="21"/>
      <c r="FD191" s="21"/>
      <c r="FF191" s="21"/>
      <c r="FG191" s="21"/>
      <c r="FL191" s="21"/>
      <c r="FN191" s="21"/>
      <c r="FO191" s="21"/>
      <c r="FQ191" s="21"/>
      <c r="FR191" s="21"/>
      <c r="FW191" s="21"/>
      <c r="FY191" s="21"/>
      <c r="FZ191" s="21"/>
      <c r="GA191" s="21"/>
      <c r="GB191" s="21"/>
      <c r="GC191" s="21"/>
      <c r="GD191" s="21"/>
      <c r="GE191" s="21"/>
      <c r="GF191" s="21"/>
    </row>
    <row r="192" spans="2:188" ht="15" customHeight="1">
      <c r="B192" s="40"/>
      <c r="C192" s="40"/>
      <c r="F192" s="21"/>
      <c r="G192" s="21"/>
      <c r="H192" s="21"/>
      <c r="I192" s="303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32"/>
      <c r="BM192" s="21"/>
      <c r="BO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B192" s="21"/>
      <c r="CC192" s="21"/>
      <c r="CE192" s="21"/>
      <c r="CF192" s="21"/>
      <c r="CK192" s="21"/>
      <c r="CM192" s="21"/>
      <c r="CN192" s="21"/>
      <c r="CP192" s="21"/>
      <c r="CQ192" s="21"/>
      <c r="CV192" s="21"/>
      <c r="CX192" s="21"/>
      <c r="CY192" s="21"/>
      <c r="CZ192" s="21"/>
      <c r="DA192" s="21"/>
      <c r="DB192" s="21"/>
      <c r="DC192" s="21"/>
      <c r="DE192" s="21"/>
      <c r="DF192" s="21"/>
      <c r="DG192" s="21"/>
      <c r="DH192" s="21"/>
      <c r="DI192" s="13"/>
      <c r="DJ192" s="13"/>
      <c r="DN192" s="21"/>
      <c r="DS192" s="21"/>
      <c r="DT192" s="21"/>
      <c r="DZ192" s="21"/>
      <c r="EF192" s="21"/>
      <c r="EH192" s="21"/>
      <c r="EI192" s="13"/>
      <c r="EJ192" s="13"/>
      <c r="EK192" s="23"/>
      <c r="EM192" s="32"/>
      <c r="EN192" s="21"/>
      <c r="EP192" s="21"/>
      <c r="ER192" s="21"/>
      <c r="ES192" s="21"/>
      <c r="ET192" s="21"/>
      <c r="EU192" s="21"/>
      <c r="EV192" s="21"/>
      <c r="EW192" s="21"/>
      <c r="EX192" s="21"/>
      <c r="EY192" s="21"/>
      <c r="EZ192" s="21"/>
      <c r="FA192" s="21"/>
      <c r="FC192" s="21"/>
      <c r="FD192" s="21"/>
      <c r="FF192" s="21"/>
      <c r="FG192" s="21"/>
      <c r="FL192" s="21"/>
      <c r="FN192" s="21"/>
      <c r="FO192" s="21"/>
      <c r="FQ192" s="21"/>
      <c r="FR192" s="21"/>
      <c r="FW192" s="21"/>
      <c r="FY192" s="21"/>
      <c r="FZ192" s="21"/>
      <c r="GA192" s="21"/>
      <c r="GB192" s="21"/>
      <c r="GC192" s="21"/>
      <c r="GD192" s="21"/>
      <c r="GE192" s="21"/>
      <c r="GF192" s="21"/>
    </row>
    <row r="193" spans="2:188" ht="15" customHeight="1">
      <c r="B193" s="40"/>
      <c r="C193" s="40"/>
      <c r="F193" s="21"/>
      <c r="G193" s="21"/>
      <c r="H193" s="21"/>
      <c r="I193" s="303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32"/>
      <c r="BM193" s="21"/>
      <c r="BO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B193" s="21"/>
      <c r="CC193" s="21"/>
      <c r="CE193" s="21"/>
      <c r="CF193" s="21"/>
      <c r="CK193" s="21"/>
      <c r="CM193" s="21"/>
      <c r="CN193" s="21"/>
      <c r="CP193" s="21"/>
      <c r="CQ193" s="21"/>
      <c r="CV193" s="21"/>
      <c r="CX193" s="21"/>
      <c r="CY193" s="21"/>
      <c r="CZ193" s="21"/>
      <c r="DA193" s="21"/>
      <c r="DB193" s="21"/>
      <c r="DC193" s="21"/>
      <c r="DE193" s="21"/>
      <c r="DF193" s="21"/>
      <c r="DG193" s="21"/>
      <c r="DH193" s="21"/>
      <c r="DI193" s="13"/>
      <c r="DJ193" s="13"/>
      <c r="DN193" s="21"/>
      <c r="DS193" s="21"/>
      <c r="DT193" s="21"/>
      <c r="DZ193" s="21"/>
      <c r="EF193" s="21"/>
      <c r="EH193" s="21"/>
      <c r="EI193" s="13"/>
      <c r="EJ193" s="13"/>
      <c r="EK193" s="23"/>
      <c r="EM193" s="32"/>
      <c r="EN193" s="21"/>
      <c r="EP193" s="21"/>
      <c r="ER193" s="21"/>
      <c r="ES193" s="21"/>
      <c r="ET193" s="21"/>
      <c r="EU193" s="21"/>
      <c r="EV193" s="21"/>
      <c r="EW193" s="21"/>
      <c r="EX193" s="21"/>
      <c r="EY193" s="21"/>
      <c r="EZ193" s="21"/>
      <c r="FA193" s="21"/>
      <c r="FC193" s="21"/>
      <c r="FD193" s="21"/>
      <c r="FF193" s="21"/>
      <c r="FG193" s="21"/>
      <c r="FL193" s="21"/>
      <c r="FN193" s="21"/>
      <c r="FO193" s="21"/>
      <c r="FQ193" s="21"/>
      <c r="FR193" s="21"/>
      <c r="FW193" s="21"/>
      <c r="FY193" s="21"/>
      <c r="FZ193" s="21"/>
      <c r="GA193" s="21"/>
      <c r="GB193" s="21"/>
      <c r="GC193" s="21"/>
      <c r="GD193" s="21"/>
      <c r="GE193" s="21"/>
      <c r="GF193" s="21"/>
    </row>
    <row r="194" spans="2:188" ht="15" customHeight="1">
      <c r="B194" s="40"/>
      <c r="C194" s="40"/>
      <c r="F194" s="21"/>
      <c r="G194" s="21"/>
      <c r="H194" s="21"/>
      <c r="I194" s="303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32"/>
      <c r="BM194" s="21"/>
      <c r="BO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B194" s="21"/>
      <c r="CC194" s="21"/>
      <c r="CE194" s="21"/>
      <c r="CF194" s="21"/>
      <c r="CK194" s="21"/>
      <c r="CM194" s="21"/>
      <c r="CN194" s="21"/>
      <c r="CP194" s="21"/>
      <c r="CQ194" s="21"/>
      <c r="CV194" s="21"/>
      <c r="CX194" s="21"/>
      <c r="CY194" s="21"/>
      <c r="CZ194" s="21"/>
      <c r="DA194" s="21"/>
      <c r="DB194" s="21"/>
      <c r="DC194" s="21"/>
      <c r="DE194" s="21"/>
      <c r="DF194" s="21"/>
      <c r="DG194" s="21"/>
      <c r="DH194" s="21"/>
      <c r="DI194" s="13"/>
      <c r="DJ194" s="13"/>
      <c r="DN194" s="21"/>
      <c r="DS194" s="21"/>
      <c r="DT194" s="21"/>
      <c r="DZ194" s="21"/>
      <c r="EF194" s="21"/>
      <c r="EH194" s="21"/>
      <c r="EI194" s="13"/>
      <c r="EJ194" s="13"/>
      <c r="EK194" s="23"/>
      <c r="EM194" s="32"/>
      <c r="EN194" s="21"/>
      <c r="EP194" s="21"/>
      <c r="ER194" s="21"/>
      <c r="ES194" s="21"/>
      <c r="ET194" s="21"/>
      <c r="EU194" s="21"/>
      <c r="EV194" s="21"/>
      <c r="EW194" s="21"/>
      <c r="EX194" s="21"/>
      <c r="EY194" s="21"/>
      <c r="EZ194" s="21"/>
      <c r="FA194" s="21"/>
      <c r="FC194" s="21"/>
      <c r="FD194" s="21"/>
      <c r="FF194" s="21"/>
      <c r="FG194" s="21"/>
      <c r="FL194" s="21"/>
      <c r="FN194" s="21"/>
      <c r="FO194" s="21"/>
      <c r="FQ194" s="21"/>
      <c r="FR194" s="21"/>
      <c r="FW194" s="21"/>
      <c r="FY194" s="21"/>
      <c r="FZ194" s="21"/>
      <c r="GA194" s="21"/>
      <c r="GB194" s="21"/>
      <c r="GC194" s="21"/>
      <c r="GD194" s="21"/>
      <c r="GE194" s="21"/>
      <c r="GF194" s="21"/>
    </row>
    <row r="195" spans="2:188" ht="15" customHeight="1">
      <c r="B195" s="40"/>
      <c r="C195" s="40"/>
      <c r="F195" s="21"/>
      <c r="G195" s="21"/>
      <c r="H195" s="21"/>
      <c r="I195" s="303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32"/>
      <c r="BM195" s="21"/>
      <c r="BO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B195" s="21"/>
      <c r="CC195" s="21"/>
      <c r="CE195" s="21"/>
      <c r="CF195" s="21"/>
      <c r="CK195" s="21"/>
      <c r="CM195" s="21"/>
      <c r="CN195" s="21"/>
      <c r="CP195" s="21"/>
      <c r="CQ195" s="21"/>
      <c r="CV195" s="21"/>
      <c r="CX195" s="21"/>
      <c r="CY195" s="21"/>
      <c r="CZ195" s="21"/>
      <c r="DA195" s="21"/>
      <c r="DB195" s="21"/>
      <c r="DC195" s="21"/>
      <c r="DE195" s="21"/>
      <c r="DF195" s="21"/>
      <c r="DG195" s="21"/>
      <c r="DH195" s="21"/>
      <c r="DI195" s="13"/>
      <c r="DJ195" s="13"/>
      <c r="DN195" s="21"/>
      <c r="DS195" s="21"/>
      <c r="DT195" s="21"/>
      <c r="DZ195" s="21"/>
      <c r="EF195" s="21"/>
      <c r="EH195" s="21"/>
      <c r="EI195" s="13"/>
      <c r="EJ195" s="13"/>
      <c r="EK195" s="23"/>
      <c r="EM195" s="32"/>
      <c r="EN195" s="21"/>
      <c r="EP195" s="21"/>
      <c r="ER195" s="21"/>
      <c r="ES195" s="21"/>
      <c r="ET195" s="21"/>
      <c r="EU195" s="21"/>
      <c r="EV195" s="21"/>
      <c r="EW195" s="21"/>
      <c r="EX195" s="21"/>
      <c r="EY195" s="21"/>
      <c r="EZ195" s="21"/>
      <c r="FA195" s="21"/>
      <c r="FC195" s="21"/>
      <c r="FD195" s="21"/>
      <c r="FF195" s="21"/>
      <c r="FG195" s="21"/>
      <c r="FL195" s="21"/>
      <c r="FN195" s="21"/>
      <c r="FO195" s="21"/>
      <c r="FQ195" s="21"/>
      <c r="FR195" s="21"/>
      <c r="FW195" s="21"/>
      <c r="FY195" s="21"/>
      <c r="FZ195" s="21"/>
      <c r="GA195" s="21"/>
      <c r="GB195" s="21"/>
      <c r="GC195" s="21"/>
      <c r="GD195" s="21"/>
      <c r="GE195" s="21"/>
      <c r="GF195" s="21"/>
    </row>
    <row r="196" spans="2:188" ht="15" customHeight="1">
      <c r="B196" s="40"/>
      <c r="C196" s="40"/>
      <c r="F196" s="21"/>
      <c r="G196" s="21"/>
      <c r="H196" s="21"/>
      <c r="I196" s="303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32"/>
      <c r="BM196" s="21"/>
      <c r="BO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B196" s="21"/>
      <c r="CC196" s="21"/>
      <c r="CE196" s="21"/>
      <c r="CF196" s="21"/>
      <c r="CK196" s="21"/>
      <c r="CM196" s="21"/>
      <c r="CN196" s="21"/>
      <c r="CP196" s="21"/>
      <c r="CQ196" s="21"/>
      <c r="CV196" s="21"/>
      <c r="CX196" s="21"/>
      <c r="CY196" s="21"/>
      <c r="CZ196" s="21"/>
      <c r="DA196" s="21"/>
      <c r="DB196" s="21"/>
      <c r="DC196" s="21"/>
      <c r="DE196" s="21"/>
      <c r="DF196" s="21"/>
      <c r="DG196" s="21"/>
      <c r="DH196" s="21"/>
      <c r="DI196" s="13"/>
      <c r="DJ196" s="13"/>
      <c r="DN196" s="21"/>
      <c r="DS196" s="21"/>
      <c r="DT196" s="21"/>
      <c r="DZ196" s="21"/>
      <c r="EF196" s="21"/>
      <c r="EH196" s="21"/>
      <c r="EI196" s="13"/>
      <c r="EJ196" s="13"/>
      <c r="EK196" s="23"/>
      <c r="EM196" s="32"/>
      <c r="EN196" s="21"/>
      <c r="EP196" s="21"/>
      <c r="ER196" s="21"/>
      <c r="ES196" s="21"/>
      <c r="ET196" s="21"/>
      <c r="EU196" s="21"/>
      <c r="EV196" s="21"/>
      <c r="EW196" s="21"/>
      <c r="EX196" s="21"/>
      <c r="EY196" s="21"/>
      <c r="EZ196" s="21"/>
      <c r="FA196" s="21"/>
      <c r="FC196" s="21"/>
      <c r="FD196" s="21"/>
      <c r="FF196" s="21"/>
      <c r="FG196" s="21"/>
      <c r="FL196" s="21"/>
      <c r="FN196" s="21"/>
      <c r="FO196" s="21"/>
      <c r="FQ196" s="21"/>
      <c r="FR196" s="21"/>
      <c r="FW196" s="21"/>
      <c r="FY196" s="21"/>
      <c r="FZ196" s="21"/>
      <c r="GA196" s="21"/>
      <c r="GB196" s="21"/>
      <c r="GC196" s="21"/>
      <c r="GD196" s="21"/>
      <c r="GE196" s="21"/>
      <c r="GF196" s="21"/>
    </row>
    <row r="197" spans="2:188" ht="15" customHeight="1">
      <c r="B197" s="40"/>
      <c r="C197" s="40"/>
      <c r="F197" s="21"/>
      <c r="G197" s="21"/>
      <c r="H197" s="21"/>
      <c r="I197" s="303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32"/>
      <c r="BM197" s="21"/>
      <c r="BO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B197" s="21"/>
      <c r="CC197" s="21"/>
      <c r="CE197" s="21"/>
      <c r="CF197" s="21"/>
      <c r="CK197" s="21"/>
      <c r="CM197" s="21"/>
      <c r="CN197" s="21"/>
      <c r="CP197" s="21"/>
      <c r="CQ197" s="21"/>
      <c r="CV197" s="21"/>
      <c r="CX197" s="21"/>
      <c r="CY197" s="21"/>
      <c r="CZ197" s="21"/>
      <c r="DA197" s="21"/>
      <c r="DB197" s="21"/>
      <c r="DC197" s="21"/>
      <c r="DE197" s="21"/>
      <c r="DF197" s="21"/>
      <c r="DG197" s="21"/>
      <c r="DH197" s="21"/>
      <c r="DI197" s="13"/>
      <c r="DJ197" s="13"/>
      <c r="DN197" s="21"/>
      <c r="DS197" s="21"/>
      <c r="DT197" s="21"/>
      <c r="DZ197" s="21"/>
      <c r="EF197" s="21"/>
      <c r="EH197" s="21"/>
      <c r="EI197" s="13"/>
      <c r="EJ197" s="13"/>
      <c r="EK197" s="23"/>
      <c r="EM197" s="32"/>
      <c r="EN197" s="21"/>
      <c r="EP197" s="21"/>
      <c r="ER197" s="21"/>
      <c r="ES197" s="21"/>
      <c r="ET197" s="21"/>
      <c r="EU197" s="21"/>
      <c r="EV197" s="21"/>
      <c r="EW197" s="21"/>
      <c r="EX197" s="21"/>
      <c r="EY197" s="21"/>
      <c r="EZ197" s="21"/>
      <c r="FA197" s="21"/>
      <c r="FC197" s="21"/>
      <c r="FD197" s="21"/>
      <c r="FF197" s="21"/>
      <c r="FG197" s="21"/>
      <c r="FL197" s="21"/>
      <c r="FN197" s="21"/>
      <c r="FO197" s="21"/>
      <c r="FQ197" s="21"/>
      <c r="FR197" s="21"/>
      <c r="FW197" s="21"/>
      <c r="FY197" s="21"/>
      <c r="FZ197" s="21"/>
      <c r="GA197" s="21"/>
      <c r="GB197" s="21"/>
      <c r="GC197" s="21"/>
      <c r="GD197" s="21"/>
      <c r="GE197" s="21"/>
      <c r="GF197" s="21"/>
    </row>
    <row r="198" spans="2:188" ht="15" customHeight="1">
      <c r="B198" s="40"/>
      <c r="C198" s="40"/>
      <c r="F198" s="21"/>
      <c r="G198" s="21"/>
      <c r="H198" s="21"/>
      <c r="I198" s="303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32"/>
      <c r="BM198" s="21"/>
      <c r="BO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B198" s="21"/>
      <c r="CC198" s="21"/>
      <c r="CE198" s="21"/>
      <c r="CF198" s="21"/>
      <c r="CK198" s="21"/>
      <c r="CM198" s="21"/>
      <c r="CN198" s="21"/>
      <c r="CP198" s="21"/>
      <c r="CQ198" s="21"/>
      <c r="CV198" s="21"/>
      <c r="CX198" s="21"/>
      <c r="CY198" s="21"/>
      <c r="CZ198" s="21"/>
      <c r="DA198" s="21"/>
      <c r="DB198" s="21"/>
      <c r="DC198" s="21"/>
      <c r="DE198" s="21"/>
      <c r="DF198" s="21"/>
      <c r="DG198" s="21"/>
      <c r="DH198" s="21"/>
      <c r="DI198" s="13"/>
      <c r="DJ198" s="13"/>
      <c r="DN198" s="21"/>
      <c r="DS198" s="21"/>
      <c r="DT198" s="21"/>
      <c r="DZ198" s="21"/>
      <c r="EF198" s="21"/>
      <c r="EH198" s="21"/>
      <c r="EI198" s="13"/>
      <c r="EJ198" s="13"/>
      <c r="EK198" s="23"/>
      <c r="EM198" s="32"/>
      <c r="EN198" s="21"/>
      <c r="EP198" s="21"/>
      <c r="ER198" s="21"/>
      <c r="ES198" s="21"/>
      <c r="ET198" s="21"/>
      <c r="EU198" s="21"/>
      <c r="EV198" s="21"/>
      <c r="EW198" s="21"/>
      <c r="EX198" s="21"/>
      <c r="EY198" s="21"/>
      <c r="EZ198" s="21"/>
      <c r="FA198" s="21"/>
      <c r="FC198" s="21"/>
      <c r="FD198" s="21"/>
      <c r="FF198" s="21"/>
      <c r="FG198" s="21"/>
      <c r="FL198" s="21"/>
      <c r="FN198" s="21"/>
      <c r="FO198" s="21"/>
      <c r="FQ198" s="21"/>
      <c r="FR198" s="21"/>
      <c r="FW198" s="21"/>
      <c r="FY198" s="21"/>
      <c r="FZ198" s="21"/>
      <c r="GA198" s="21"/>
      <c r="GB198" s="21"/>
      <c r="GC198" s="21"/>
      <c r="GD198" s="21"/>
      <c r="GE198" s="21"/>
      <c r="GF198" s="21"/>
    </row>
    <row r="199" spans="2:188">
      <c r="B199" s="40"/>
      <c r="C199" s="40"/>
      <c r="F199" s="21"/>
      <c r="G199" s="21"/>
      <c r="H199" s="21"/>
      <c r="I199" s="303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32"/>
      <c r="BM199" s="21"/>
      <c r="BO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B199" s="21"/>
      <c r="CC199" s="21"/>
      <c r="CE199" s="21"/>
      <c r="CF199" s="21"/>
      <c r="CK199" s="21"/>
      <c r="CM199" s="21"/>
      <c r="CN199" s="21"/>
      <c r="CP199" s="21"/>
      <c r="CQ199" s="21"/>
      <c r="CV199" s="21"/>
      <c r="CX199" s="21"/>
      <c r="CY199" s="21"/>
      <c r="CZ199" s="21"/>
      <c r="DA199" s="21"/>
      <c r="DB199" s="21"/>
      <c r="DC199" s="21"/>
      <c r="DE199" s="21"/>
      <c r="DF199" s="21"/>
      <c r="DG199" s="21"/>
      <c r="DH199" s="21"/>
      <c r="DI199" s="13"/>
      <c r="DJ199" s="13"/>
      <c r="DN199" s="21"/>
      <c r="DS199" s="21"/>
      <c r="DT199" s="21"/>
      <c r="DZ199" s="21"/>
      <c r="EF199" s="21"/>
      <c r="EH199" s="21"/>
      <c r="EI199" s="13"/>
      <c r="EJ199" s="13"/>
      <c r="EK199" s="23"/>
      <c r="EM199" s="32"/>
      <c r="EN199" s="21"/>
      <c r="EP199" s="21"/>
      <c r="ER199" s="21"/>
      <c r="ES199" s="21"/>
      <c r="ET199" s="21"/>
      <c r="EU199" s="21"/>
      <c r="EV199" s="21"/>
      <c r="EW199" s="21"/>
      <c r="EX199" s="21"/>
      <c r="EY199" s="21"/>
      <c r="EZ199" s="21"/>
      <c r="FA199" s="21"/>
      <c r="FC199" s="21"/>
      <c r="FD199" s="21"/>
      <c r="FF199" s="21"/>
      <c r="FG199" s="21"/>
      <c r="FL199" s="21"/>
      <c r="FN199" s="21"/>
      <c r="FO199" s="21"/>
      <c r="FQ199" s="21"/>
      <c r="FR199" s="21"/>
      <c r="FW199" s="21"/>
      <c r="FY199" s="21"/>
      <c r="FZ199" s="21"/>
      <c r="GA199" s="21"/>
      <c r="GB199" s="21"/>
      <c r="GC199" s="21"/>
      <c r="GD199" s="21"/>
      <c r="GE199" s="21"/>
      <c r="GF199" s="21"/>
    </row>
    <row r="200" spans="2:188">
      <c r="B200" s="40"/>
      <c r="C200" s="40"/>
      <c r="F200" s="21"/>
      <c r="G200" s="21"/>
      <c r="H200" s="21"/>
      <c r="I200" s="303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32"/>
      <c r="BM200" s="21"/>
      <c r="BO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B200" s="21"/>
      <c r="CC200" s="21"/>
      <c r="CE200" s="21"/>
      <c r="CF200" s="21"/>
      <c r="CK200" s="21"/>
      <c r="CM200" s="21"/>
      <c r="CN200" s="21"/>
      <c r="CP200" s="21"/>
      <c r="CQ200" s="21"/>
      <c r="CV200" s="21"/>
      <c r="CX200" s="21"/>
      <c r="CY200" s="21"/>
      <c r="CZ200" s="21"/>
      <c r="DA200" s="21"/>
      <c r="DB200" s="21"/>
      <c r="DC200" s="21"/>
      <c r="DE200" s="21"/>
      <c r="DF200" s="21"/>
      <c r="DG200" s="21"/>
      <c r="DH200" s="21"/>
      <c r="DI200" s="13"/>
      <c r="DJ200" s="13"/>
      <c r="DN200" s="21"/>
      <c r="DS200" s="21"/>
      <c r="DT200" s="21"/>
      <c r="DZ200" s="21"/>
      <c r="EF200" s="21"/>
      <c r="EH200" s="21"/>
      <c r="EI200" s="13"/>
      <c r="EJ200" s="13"/>
      <c r="EK200" s="23"/>
      <c r="EM200" s="32"/>
      <c r="EN200" s="21"/>
      <c r="EP200" s="21"/>
      <c r="ER200" s="21"/>
      <c r="ES200" s="21"/>
      <c r="ET200" s="21"/>
      <c r="EU200" s="21"/>
      <c r="EV200" s="21"/>
      <c r="EW200" s="21"/>
      <c r="EX200" s="21"/>
      <c r="EY200" s="21"/>
      <c r="EZ200" s="21"/>
      <c r="FA200" s="21"/>
      <c r="FC200" s="21"/>
      <c r="FD200" s="21"/>
      <c r="FF200" s="21"/>
      <c r="FG200" s="21"/>
      <c r="FL200" s="21"/>
      <c r="FN200" s="21"/>
      <c r="FO200" s="21"/>
      <c r="FQ200" s="21"/>
      <c r="FR200" s="21"/>
      <c r="FW200" s="21"/>
      <c r="FY200" s="21"/>
      <c r="FZ200" s="21"/>
      <c r="GA200" s="21"/>
      <c r="GB200" s="21"/>
      <c r="GC200" s="21"/>
      <c r="GD200" s="21"/>
      <c r="GE200" s="21"/>
      <c r="GF200" s="21"/>
    </row>
    <row r="201" spans="2:188">
      <c r="B201" s="40"/>
      <c r="C201" s="40"/>
      <c r="F201" s="21"/>
      <c r="G201" s="21"/>
      <c r="H201" s="21"/>
      <c r="I201" s="303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32"/>
      <c r="BM201" s="21"/>
      <c r="BO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B201" s="21"/>
      <c r="CC201" s="21"/>
      <c r="CE201" s="21"/>
      <c r="CF201" s="21"/>
      <c r="CK201" s="21"/>
      <c r="CM201" s="21"/>
      <c r="CN201" s="21"/>
      <c r="CP201" s="21"/>
      <c r="CQ201" s="21"/>
      <c r="CV201" s="21"/>
      <c r="CX201" s="21"/>
      <c r="CY201" s="21"/>
      <c r="CZ201" s="21"/>
      <c r="DA201" s="21"/>
      <c r="DB201" s="21"/>
      <c r="DC201" s="21"/>
      <c r="DE201" s="21"/>
      <c r="DF201" s="21"/>
      <c r="DG201" s="21"/>
      <c r="DH201" s="21"/>
      <c r="DI201" s="13"/>
      <c r="DJ201" s="13"/>
      <c r="DN201" s="21"/>
      <c r="DS201" s="21"/>
      <c r="DT201" s="21"/>
      <c r="DZ201" s="21"/>
      <c r="EF201" s="21"/>
      <c r="EH201" s="21"/>
      <c r="EI201" s="13"/>
      <c r="EJ201" s="13"/>
      <c r="EK201" s="23"/>
      <c r="EM201" s="32"/>
      <c r="EN201" s="21"/>
      <c r="EP201" s="21"/>
      <c r="ER201" s="21"/>
      <c r="ES201" s="21"/>
      <c r="ET201" s="21"/>
      <c r="EU201" s="21"/>
      <c r="EV201" s="21"/>
      <c r="EW201" s="21"/>
      <c r="EX201" s="21"/>
      <c r="EY201" s="21"/>
      <c r="EZ201" s="21"/>
      <c r="FA201" s="21"/>
      <c r="FC201" s="21"/>
      <c r="FD201" s="21"/>
      <c r="FF201" s="21"/>
      <c r="FG201" s="21"/>
      <c r="FL201" s="21"/>
      <c r="FN201" s="21"/>
      <c r="FO201" s="21"/>
      <c r="FQ201" s="21"/>
      <c r="FR201" s="21"/>
      <c r="FW201" s="21"/>
      <c r="FY201" s="21"/>
      <c r="FZ201" s="21"/>
      <c r="GA201" s="21"/>
      <c r="GB201" s="21"/>
      <c r="GC201" s="21"/>
      <c r="GD201" s="21"/>
      <c r="GE201" s="21"/>
      <c r="GF201" s="21"/>
    </row>
    <row r="202" spans="2:188">
      <c r="B202" s="40"/>
      <c r="C202" s="40"/>
      <c r="F202" s="21"/>
      <c r="G202" s="21"/>
      <c r="H202" s="21"/>
      <c r="I202" s="303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32"/>
      <c r="BM202" s="21"/>
      <c r="BO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B202" s="21"/>
      <c r="CC202" s="21"/>
      <c r="CE202" s="21"/>
      <c r="CF202" s="21"/>
      <c r="CK202" s="21"/>
      <c r="CM202" s="21"/>
      <c r="CN202" s="21"/>
      <c r="CP202" s="21"/>
      <c r="CQ202" s="21"/>
      <c r="CV202" s="21"/>
      <c r="CX202" s="21"/>
      <c r="CY202" s="21"/>
      <c r="CZ202" s="21"/>
      <c r="DA202" s="21"/>
      <c r="DB202" s="21"/>
      <c r="DC202" s="21"/>
      <c r="DE202" s="21"/>
      <c r="DF202" s="21"/>
      <c r="DG202" s="21"/>
      <c r="DH202" s="21"/>
      <c r="DI202" s="13"/>
      <c r="DJ202" s="13"/>
      <c r="DN202" s="21"/>
      <c r="DS202" s="21"/>
      <c r="DT202" s="21"/>
      <c r="DZ202" s="21"/>
      <c r="EF202" s="21"/>
      <c r="EH202" s="21"/>
      <c r="EI202" s="13"/>
      <c r="EJ202" s="13"/>
      <c r="EK202" s="23"/>
      <c r="EM202" s="32"/>
      <c r="EN202" s="21"/>
      <c r="EP202" s="21"/>
      <c r="ER202" s="21"/>
      <c r="ES202" s="21"/>
      <c r="ET202" s="21"/>
      <c r="EU202" s="21"/>
      <c r="EV202" s="21"/>
      <c r="EW202" s="21"/>
      <c r="EX202" s="21"/>
      <c r="EY202" s="21"/>
      <c r="EZ202" s="21"/>
      <c r="FA202" s="21"/>
      <c r="FC202" s="21"/>
      <c r="FD202" s="21"/>
      <c r="FF202" s="21"/>
      <c r="FG202" s="21"/>
      <c r="FL202" s="21"/>
      <c r="FN202" s="21"/>
      <c r="FO202" s="21"/>
      <c r="FQ202" s="21"/>
      <c r="FR202" s="21"/>
      <c r="FW202" s="21"/>
      <c r="FY202" s="21"/>
      <c r="FZ202" s="21"/>
      <c r="GA202" s="21"/>
      <c r="GB202" s="21"/>
      <c r="GC202" s="21"/>
      <c r="GD202" s="21"/>
      <c r="GE202" s="21"/>
      <c r="GF202" s="21"/>
    </row>
    <row r="203" spans="2:188">
      <c r="B203" s="40"/>
      <c r="C203" s="40"/>
      <c r="F203" s="21"/>
      <c r="G203" s="21"/>
      <c r="H203" s="21"/>
      <c r="I203" s="303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32"/>
      <c r="BM203" s="21"/>
      <c r="BO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B203" s="21"/>
      <c r="CC203" s="21"/>
      <c r="CE203" s="21"/>
      <c r="CF203" s="21"/>
      <c r="CK203" s="21"/>
      <c r="CM203" s="21"/>
      <c r="CN203" s="21"/>
      <c r="CP203" s="21"/>
      <c r="CQ203" s="21"/>
      <c r="CV203" s="21"/>
      <c r="CX203" s="21"/>
      <c r="CY203" s="21"/>
      <c r="CZ203" s="21"/>
      <c r="DA203" s="21"/>
      <c r="DB203" s="21"/>
      <c r="DC203" s="21"/>
      <c r="DE203" s="21"/>
      <c r="DF203" s="21"/>
      <c r="DG203" s="21"/>
      <c r="DH203" s="21"/>
      <c r="DI203" s="13"/>
      <c r="DJ203" s="13"/>
      <c r="DN203" s="21"/>
      <c r="DS203" s="21"/>
      <c r="DT203" s="21"/>
      <c r="DZ203" s="21"/>
      <c r="EF203" s="21"/>
      <c r="EH203" s="21"/>
      <c r="EI203" s="13"/>
      <c r="EJ203" s="13"/>
      <c r="EK203" s="23"/>
      <c r="EM203" s="32"/>
      <c r="EN203" s="21"/>
      <c r="EP203" s="21"/>
      <c r="ER203" s="21"/>
      <c r="ES203" s="21"/>
      <c r="ET203" s="21"/>
      <c r="EU203" s="21"/>
      <c r="EV203" s="21"/>
      <c r="EW203" s="21"/>
      <c r="EX203" s="21"/>
      <c r="EY203" s="21"/>
      <c r="EZ203" s="21"/>
      <c r="FA203" s="21"/>
      <c r="FC203" s="21"/>
      <c r="FD203" s="21"/>
      <c r="FF203" s="21"/>
      <c r="FG203" s="21"/>
      <c r="FL203" s="21"/>
      <c r="FN203" s="21"/>
      <c r="FO203" s="21"/>
      <c r="FQ203" s="21"/>
      <c r="FR203" s="21"/>
      <c r="FW203" s="21"/>
      <c r="FY203" s="21"/>
      <c r="FZ203" s="21"/>
      <c r="GA203" s="21"/>
      <c r="GB203" s="21"/>
      <c r="GC203" s="21"/>
      <c r="GD203" s="21"/>
      <c r="GE203" s="21"/>
      <c r="GF203" s="21"/>
    </row>
    <row r="204" spans="2:188">
      <c r="B204" s="40"/>
      <c r="C204" s="40"/>
      <c r="F204" s="21"/>
      <c r="G204" s="21"/>
      <c r="H204" s="21"/>
      <c r="I204" s="303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32"/>
      <c r="BM204" s="21"/>
      <c r="BO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B204" s="21"/>
      <c r="CC204" s="21"/>
      <c r="CE204" s="21"/>
      <c r="CF204" s="21"/>
      <c r="CK204" s="21"/>
      <c r="CM204" s="21"/>
      <c r="CN204" s="21"/>
      <c r="CP204" s="21"/>
      <c r="CQ204" s="21"/>
      <c r="CV204" s="21"/>
      <c r="CX204" s="21"/>
      <c r="CY204" s="21"/>
      <c r="CZ204" s="21"/>
      <c r="DA204" s="21"/>
      <c r="DB204" s="21"/>
      <c r="DC204" s="21"/>
      <c r="DE204" s="21"/>
      <c r="DF204" s="21"/>
      <c r="DG204" s="21"/>
      <c r="DH204" s="21"/>
      <c r="DI204" s="13"/>
      <c r="DJ204" s="13"/>
      <c r="DN204" s="21"/>
      <c r="DS204" s="21"/>
      <c r="DT204" s="21"/>
      <c r="DZ204" s="21"/>
      <c r="EF204" s="21"/>
      <c r="EH204" s="21"/>
      <c r="EI204" s="13"/>
      <c r="EJ204" s="13"/>
      <c r="EK204" s="23"/>
      <c r="EM204" s="32"/>
      <c r="EN204" s="21"/>
      <c r="EP204" s="21"/>
      <c r="ER204" s="21"/>
      <c r="ES204" s="21"/>
      <c r="ET204" s="21"/>
      <c r="EU204" s="21"/>
      <c r="EV204" s="21"/>
      <c r="EW204" s="21"/>
      <c r="EX204" s="21"/>
      <c r="EY204" s="21"/>
      <c r="EZ204" s="21"/>
      <c r="FA204" s="21"/>
      <c r="FC204" s="21"/>
      <c r="FD204" s="21"/>
      <c r="FF204" s="21"/>
      <c r="FG204" s="21"/>
      <c r="FL204" s="21"/>
      <c r="FN204" s="21"/>
      <c r="FO204" s="21"/>
      <c r="FQ204" s="21"/>
      <c r="FR204" s="21"/>
      <c r="FW204" s="21"/>
      <c r="FY204" s="21"/>
      <c r="FZ204" s="21"/>
      <c r="GA204" s="21"/>
      <c r="GB204" s="21"/>
      <c r="GC204" s="21"/>
      <c r="GD204" s="21"/>
      <c r="GE204" s="21"/>
      <c r="GF204" s="21"/>
    </row>
    <row r="205" spans="2:188">
      <c r="B205" s="40"/>
      <c r="C205" s="40"/>
      <c r="F205" s="21"/>
      <c r="G205" s="21"/>
      <c r="H205" s="21"/>
      <c r="I205" s="303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32"/>
      <c r="BM205" s="21"/>
      <c r="BO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B205" s="21"/>
      <c r="CC205" s="21"/>
      <c r="CE205" s="21"/>
      <c r="CF205" s="21"/>
      <c r="CK205" s="21"/>
      <c r="CM205" s="21"/>
      <c r="CN205" s="21"/>
      <c r="CP205" s="21"/>
      <c r="CQ205" s="21"/>
      <c r="CV205" s="21"/>
      <c r="CX205" s="21"/>
      <c r="CY205" s="21"/>
      <c r="CZ205" s="21"/>
      <c r="DA205" s="21"/>
      <c r="DB205" s="21"/>
      <c r="DC205" s="21"/>
      <c r="DE205" s="21"/>
      <c r="DF205" s="21"/>
      <c r="DG205" s="21"/>
      <c r="DH205" s="21"/>
      <c r="DI205" s="13"/>
      <c r="DJ205" s="13"/>
      <c r="DN205" s="21"/>
      <c r="DS205" s="21"/>
      <c r="DT205" s="21"/>
      <c r="DZ205" s="21"/>
      <c r="EF205" s="21"/>
      <c r="EH205" s="21"/>
      <c r="EI205" s="13"/>
      <c r="EJ205" s="13"/>
      <c r="EK205" s="23"/>
      <c r="EM205" s="32"/>
      <c r="EN205" s="21"/>
      <c r="EP205" s="21"/>
      <c r="ER205" s="21"/>
      <c r="ES205" s="21"/>
      <c r="ET205" s="21"/>
      <c r="EU205" s="21"/>
      <c r="EV205" s="21"/>
      <c r="EW205" s="21"/>
      <c r="EX205" s="21"/>
      <c r="EY205" s="21"/>
      <c r="EZ205" s="21"/>
      <c r="FA205" s="21"/>
      <c r="FC205" s="21"/>
      <c r="FD205" s="21"/>
      <c r="FF205" s="21"/>
      <c r="FG205" s="21"/>
      <c r="FL205" s="21"/>
      <c r="FN205" s="21"/>
      <c r="FO205" s="21"/>
      <c r="FQ205" s="21"/>
      <c r="FR205" s="21"/>
      <c r="FW205" s="21"/>
      <c r="FY205" s="21"/>
      <c r="FZ205" s="21"/>
      <c r="GA205" s="21"/>
      <c r="GB205" s="21"/>
      <c r="GC205" s="21"/>
      <c r="GD205" s="21"/>
      <c r="GE205" s="21"/>
      <c r="GF205" s="21"/>
    </row>
    <row r="206" spans="2:188">
      <c r="B206" s="40"/>
      <c r="C206" s="40"/>
      <c r="F206" s="21"/>
      <c r="G206" s="21"/>
      <c r="H206" s="21"/>
      <c r="I206" s="303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32"/>
      <c r="BM206" s="21"/>
      <c r="BO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B206" s="21"/>
      <c r="CC206" s="21"/>
      <c r="CE206" s="21"/>
      <c r="CF206" s="21"/>
      <c r="CK206" s="21"/>
      <c r="CM206" s="21"/>
      <c r="CN206" s="21"/>
      <c r="CP206" s="21"/>
      <c r="CQ206" s="21"/>
      <c r="CV206" s="21"/>
      <c r="CX206" s="21"/>
      <c r="CY206" s="21"/>
      <c r="CZ206" s="21"/>
      <c r="DA206" s="21"/>
      <c r="DB206" s="21"/>
      <c r="DC206" s="21"/>
      <c r="DE206" s="21"/>
      <c r="DF206" s="21"/>
      <c r="DG206" s="21"/>
      <c r="DH206" s="21"/>
      <c r="DI206" s="13"/>
      <c r="DJ206" s="13"/>
      <c r="DN206" s="21"/>
      <c r="DS206" s="21"/>
      <c r="DT206" s="21"/>
      <c r="DZ206" s="21"/>
      <c r="EF206" s="21"/>
      <c r="EH206" s="21"/>
      <c r="EI206" s="13"/>
      <c r="EJ206" s="13"/>
      <c r="EK206" s="23"/>
      <c r="EM206" s="32"/>
      <c r="EN206" s="21"/>
      <c r="EP206" s="21"/>
      <c r="ER206" s="21"/>
      <c r="ES206" s="21"/>
      <c r="ET206" s="21"/>
      <c r="EU206" s="21"/>
      <c r="EV206" s="21"/>
      <c r="EW206" s="21"/>
      <c r="EX206" s="21"/>
      <c r="EY206" s="21"/>
      <c r="EZ206" s="21"/>
      <c r="FA206" s="21"/>
      <c r="FC206" s="21"/>
      <c r="FD206" s="21"/>
      <c r="FF206" s="21"/>
      <c r="FG206" s="21"/>
      <c r="FL206" s="21"/>
      <c r="FN206" s="21"/>
      <c r="FO206" s="21"/>
      <c r="FQ206" s="21"/>
      <c r="FR206" s="21"/>
      <c r="FW206" s="21"/>
      <c r="FY206" s="21"/>
      <c r="FZ206" s="21"/>
      <c r="GA206" s="21"/>
      <c r="GB206" s="21"/>
      <c r="GC206" s="21"/>
      <c r="GD206" s="21"/>
      <c r="GE206" s="21"/>
      <c r="GF206" s="21"/>
    </row>
    <row r="207" spans="2:188">
      <c r="B207" s="40"/>
      <c r="C207" s="40"/>
      <c r="F207" s="21"/>
      <c r="G207" s="21"/>
      <c r="H207" s="21"/>
      <c r="I207" s="303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32"/>
      <c r="BM207" s="21"/>
      <c r="BO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B207" s="21"/>
      <c r="CC207" s="21"/>
      <c r="CE207" s="21"/>
      <c r="CF207" s="21"/>
      <c r="CK207" s="21"/>
      <c r="CM207" s="21"/>
      <c r="CN207" s="21"/>
      <c r="CP207" s="21"/>
      <c r="CQ207" s="21"/>
      <c r="CV207" s="21"/>
      <c r="CX207" s="21"/>
      <c r="CY207" s="21"/>
      <c r="CZ207" s="21"/>
      <c r="DA207" s="21"/>
      <c r="DB207" s="21"/>
      <c r="DC207" s="21"/>
      <c r="DE207" s="21"/>
      <c r="DF207" s="21"/>
      <c r="DG207" s="21"/>
      <c r="DH207" s="21"/>
      <c r="DI207" s="13"/>
      <c r="DJ207" s="13"/>
      <c r="DN207" s="21"/>
      <c r="DS207" s="21"/>
      <c r="DT207" s="21"/>
      <c r="DZ207" s="21"/>
      <c r="EF207" s="21"/>
      <c r="EH207" s="21"/>
      <c r="EI207" s="13"/>
      <c r="EJ207" s="13"/>
      <c r="EK207" s="23"/>
      <c r="EM207" s="32"/>
      <c r="EN207" s="21"/>
      <c r="EP207" s="21"/>
      <c r="ER207" s="21"/>
      <c r="ES207" s="21"/>
      <c r="ET207" s="21"/>
      <c r="EU207" s="21"/>
      <c r="EV207" s="21"/>
      <c r="EW207" s="21"/>
      <c r="EX207" s="21"/>
      <c r="EY207" s="21"/>
      <c r="EZ207" s="21"/>
      <c r="FA207" s="21"/>
      <c r="FC207" s="21"/>
      <c r="FD207" s="21"/>
      <c r="FF207" s="21"/>
      <c r="FG207" s="21"/>
      <c r="FL207" s="21"/>
      <c r="FN207" s="21"/>
      <c r="FO207" s="21"/>
      <c r="FQ207" s="21"/>
      <c r="FR207" s="21"/>
      <c r="FW207" s="21"/>
      <c r="FY207" s="21"/>
      <c r="FZ207" s="21"/>
      <c r="GA207" s="21"/>
      <c r="GB207" s="21"/>
      <c r="GC207" s="21"/>
      <c r="GD207" s="21"/>
      <c r="GE207" s="21"/>
      <c r="GF207" s="21"/>
    </row>
    <row r="208" spans="2:188">
      <c r="B208" s="40"/>
      <c r="C208" s="40"/>
      <c r="F208" s="21"/>
      <c r="G208" s="21"/>
      <c r="H208" s="21"/>
      <c r="I208" s="303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32"/>
      <c r="BM208" s="21"/>
      <c r="BO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B208" s="21"/>
      <c r="CC208" s="21"/>
      <c r="CE208" s="21"/>
      <c r="CF208" s="21"/>
      <c r="CK208" s="21"/>
      <c r="CM208" s="21"/>
      <c r="CN208" s="21"/>
      <c r="CP208" s="21"/>
      <c r="CQ208" s="21"/>
      <c r="CV208" s="21"/>
      <c r="CX208" s="21"/>
      <c r="CY208" s="21"/>
      <c r="CZ208" s="21"/>
      <c r="DA208" s="21"/>
      <c r="DB208" s="21"/>
      <c r="DC208" s="21"/>
      <c r="DE208" s="21"/>
      <c r="DF208" s="21"/>
      <c r="DG208" s="21"/>
      <c r="DH208" s="21"/>
      <c r="DI208" s="13"/>
      <c r="DJ208" s="13"/>
      <c r="DN208" s="21"/>
      <c r="DS208" s="21"/>
      <c r="DT208" s="21"/>
      <c r="DZ208" s="21"/>
      <c r="EF208" s="21"/>
      <c r="EH208" s="21"/>
      <c r="EI208" s="13"/>
      <c r="EJ208" s="13"/>
      <c r="EK208" s="23"/>
      <c r="EM208" s="32"/>
      <c r="EN208" s="21"/>
      <c r="EP208" s="21"/>
      <c r="ER208" s="21"/>
      <c r="ES208" s="21"/>
      <c r="ET208" s="21"/>
      <c r="EU208" s="21"/>
      <c r="EV208" s="21"/>
      <c r="EW208" s="21"/>
      <c r="EX208" s="21"/>
      <c r="EY208" s="21"/>
      <c r="EZ208" s="21"/>
      <c r="FA208" s="21"/>
      <c r="FC208" s="21"/>
      <c r="FD208" s="21"/>
      <c r="FF208" s="21"/>
      <c r="FG208" s="21"/>
      <c r="FL208" s="21"/>
      <c r="FN208" s="21"/>
      <c r="FO208" s="21"/>
      <c r="FQ208" s="21"/>
      <c r="FR208" s="21"/>
      <c r="FW208" s="21"/>
      <c r="FY208" s="21"/>
      <c r="FZ208" s="21"/>
      <c r="GA208" s="21"/>
      <c r="GB208" s="21"/>
      <c r="GC208" s="21"/>
      <c r="GD208" s="21"/>
      <c r="GE208" s="21"/>
      <c r="GF208" s="21"/>
    </row>
  </sheetData>
  <sheetProtection formatCells="0" formatColumns="0" formatRows="0"/>
  <mergeCells count="41">
    <mergeCell ref="F84:F99"/>
    <mergeCell ref="F102:F121"/>
    <mergeCell ref="EK102:EK103"/>
    <mergeCell ref="EK105:EK106"/>
    <mergeCell ref="H64:H65"/>
    <mergeCell ref="H70:H71"/>
    <mergeCell ref="EK118:EK121"/>
    <mergeCell ref="H118:I118"/>
    <mergeCell ref="H116:I116"/>
    <mergeCell ref="F53:F81"/>
    <mergeCell ref="EK53:EK55"/>
    <mergeCell ref="EK57:EK59"/>
    <mergeCell ref="H102:H103"/>
    <mergeCell ref="H105:H106"/>
    <mergeCell ref="EK61:EK62"/>
    <mergeCell ref="EK64:EK65"/>
    <mergeCell ref="EK67:EK68"/>
    <mergeCell ref="H61:H62"/>
    <mergeCell ref="H57:H59"/>
    <mergeCell ref="H53:H55"/>
    <mergeCell ref="H96:I96"/>
    <mergeCell ref="H75:I75"/>
    <mergeCell ref="EK70:EK71"/>
    <mergeCell ref="H73:I73"/>
    <mergeCell ref="H67:H68"/>
    <mergeCell ref="F31:F50"/>
    <mergeCell ref="EK31:EK32"/>
    <mergeCell ref="EK34:EK35"/>
    <mergeCell ref="H31:H32"/>
    <mergeCell ref="H34:H35"/>
    <mergeCell ref="H47:I47"/>
    <mergeCell ref="H45:I45"/>
    <mergeCell ref="F4:I4"/>
    <mergeCell ref="EK4:EK6"/>
    <mergeCell ref="F9:F28"/>
    <mergeCell ref="EK9:EK10"/>
    <mergeCell ref="EK12:EK13"/>
    <mergeCell ref="H9:H10"/>
    <mergeCell ref="H12:H13"/>
    <mergeCell ref="H25:I25"/>
    <mergeCell ref="H23:I23"/>
  </mergeCells>
  <conditionalFormatting sqref="DV9:DY9 DV17:DY17 DV21:DY21 DV37:DY37 DV39:DY39 DV41:DY41 DV43:DY43 DV47:DY47">
    <cfRule type="cellIs" dxfId="1309" priority="1309" operator="lessThan">
      <formula>-0.51</formula>
    </cfRule>
    <cfRule type="cellIs" dxfId="1308" priority="1310" operator="greaterThan">
      <formula>0.51</formula>
    </cfRule>
  </conditionalFormatting>
  <conditionalFormatting sqref="ES9:ES10">
    <cfRule type="cellIs" dxfId="1307" priority="1307" operator="lessThan">
      <formula>-0.51</formula>
    </cfRule>
    <cfRule type="cellIs" dxfId="1306" priority="1308" operator="greaterThan">
      <formula>0.51</formula>
    </cfRule>
  </conditionalFormatting>
  <conditionalFormatting sqref="ES15">
    <cfRule type="cellIs" dxfId="1305" priority="1305" operator="lessThan">
      <formula>-0.51</formula>
    </cfRule>
    <cfRule type="cellIs" dxfId="1304" priority="1306" operator="greaterThan">
      <formula>0.51</formula>
    </cfRule>
  </conditionalFormatting>
  <conditionalFormatting sqref="ES25">
    <cfRule type="cellIs" dxfId="1303" priority="1303" operator="lessThan">
      <formula>-0.51</formula>
    </cfRule>
    <cfRule type="cellIs" dxfId="1302" priority="1304" operator="greaterThan">
      <formula>0.51</formula>
    </cfRule>
  </conditionalFormatting>
  <conditionalFormatting sqref="ES12">
    <cfRule type="cellIs" dxfId="1301" priority="1301" operator="lessThan">
      <formula>-0.51</formula>
    </cfRule>
    <cfRule type="cellIs" dxfId="1300" priority="1302" operator="greaterThan">
      <formula>0.51</formula>
    </cfRule>
  </conditionalFormatting>
  <conditionalFormatting sqref="ES17">
    <cfRule type="cellIs" dxfId="1299" priority="1299" operator="lessThan">
      <formula>-0.51</formula>
    </cfRule>
    <cfRule type="cellIs" dxfId="1298" priority="1300" operator="greaterThan">
      <formula>0.51</formula>
    </cfRule>
  </conditionalFormatting>
  <conditionalFormatting sqref="ES19">
    <cfRule type="cellIs" dxfId="1297" priority="1297" operator="lessThan">
      <formula>-0.51</formula>
    </cfRule>
    <cfRule type="cellIs" dxfId="1296" priority="1298" operator="greaterThan">
      <formula>0.51</formula>
    </cfRule>
  </conditionalFormatting>
  <conditionalFormatting sqref="ES21">
    <cfRule type="cellIs" dxfId="1295" priority="1295" operator="lessThan">
      <formula>-0.51</formula>
    </cfRule>
    <cfRule type="cellIs" dxfId="1294" priority="1296" operator="greaterThan">
      <formula>0.51</formula>
    </cfRule>
  </conditionalFormatting>
  <conditionalFormatting sqref="FD9:FD10">
    <cfRule type="cellIs" dxfId="1293" priority="1293" operator="lessThan">
      <formula>-0.51</formula>
    </cfRule>
    <cfRule type="cellIs" dxfId="1292" priority="1294" operator="greaterThan">
      <formula>0.51</formula>
    </cfRule>
  </conditionalFormatting>
  <conditionalFormatting sqref="FD15">
    <cfRule type="cellIs" dxfId="1291" priority="1291" operator="lessThan">
      <formula>-0.51</formula>
    </cfRule>
    <cfRule type="cellIs" dxfId="1290" priority="1292" operator="greaterThan">
      <formula>0.51</formula>
    </cfRule>
  </conditionalFormatting>
  <conditionalFormatting sqref="FD25">
    <cfRule type="cellIs" dxfId="1289" priority="1289" operator="lessThan">
      <formula>-0.51</formula>
    </cfRule>
    <cfRule type="cellIs" dxfId="1288" priority="1290" operator="greaterThan">
      <formula>0.51</formula>
    </cfRule>
  </conditionalFormatting>
  <conditionalFormatting sqref="FD12">
    <cfRule type="cellIs" dxfId="1287" priority="1287" operator="lessThan">
      <formula>-0.51</formula>
    </cfRule>
    <cfRule type="cellIs" dxfId="1286" priority="1288" operator="greaterThan">
      <formula>0.51</formula>
    </cfRule>
  </conditionalFormatting>
  <conditionalFormatting sqref="FD17">
    <cfRule type="cellIs" dxfId="1285" priority="1285" operator="lessThan">
      <formula>-0.51</formula>
    </cfRule>
    <cfRule type="cellIs" dxfId="1284" priority="1286" operator="greaterThan">
      <formula>0.51</formula>
    </cfRule>
  </conditionalFormatting>
  <conditionalFormatting sqref="FD19">
    <cfRule type="cellIs" dxfId="1283" priority="1283" operator="lessThan">
      <formula>-0.51</formula>
    </cfRule>
    <cfRule type="cellIs" dxfId="1282" priority="1284" operator="greaterThan">
      <formula>0.51</formula>
    </cfRule>
  </conditionalFormatting>
  <conditionalFormatting sqref="FD21">
    <cfRule type="cellIs" dxfId="1281" priority="1281" operator="lessThan">
      <formula>-0.51</formula>
    </cfRule>
    <cfRule type="cellIs" dxfId="1280" priority="1282" operator="greaterThan">
      <formula>0.51</formula>
    </cfRule>
  </conditionalFormatting>
  <conditionalFormatting sqref="FO9:FO10">
    <cfRule type="cellIs" dxfId="1279" priority="1279" operator="lessThan">
      <formula>-0.51</formula>
    </cfRule>
    <cfRule type="cellIs" dxfId="1278" priority="1280" operator="greaterThan">
      <formula>0.51</formula>
    </cfRule>
  </conditionalFormatting>
  <conditionalFormatting sqref="FZ25">
    <cfRule type="cellIs" dxfId="1277" priority="1273" operator="lessThan">
      <formula>-0.51</formula>
    </cfRule>
    <cfRule type="cellIs" dxfId="1276" priority="1274" operator="greaterThan">
      <formula>0.51</formula>
    </cfRule>
  </conditionalFormatting>
  <conditionalFormatting sqref="FZ19">
    <cfRule type="cellIs" dxfId="1275" priority="1267" operator="lessThan">
      <formula>-0.51</formula>
    </cfRule>
    <cfRule type="cellIs" dxfId="1274" priority="1268" operator="greaterThan">
      <formula>0.51</formula>
    </cfRule>
  </conditionalFormatting>
  <conditionalFormatting sqref="FZ17">
    <cfRule type="cellIs" dxfId="1273" priority="1269" operator="lessThan">
      <formula>-0.51</formula>
    </cfRule>
    <cfRule type="cellIs" dxfId="1272" priority="1270" operator="greaterThan">
      <formula>0.51</formula>
    </cfRule>
  </conditionalFormatting>
  <conditionalFormatting sqref="FZ9:FZ10">
    <cfRule type="cellIs" dxfId="1271" priority="1277" operator="lessThan">
      <formula>-0.51</formula>
    </cfRule>
    <cfRule type="cellIs" dxfId="1270" priority="1278" operator="greaterThan">
      <formula>0.51</formula>
    </cfRule>
  </conditionalFormatting>
  <conditionalFormatting sqref="FZ15">
    <cfRule type="cellIs" dxfId="1269" priority="1275" operator="lessThan">
      <formula>-0.51</formula>
    </cfRule>
    <cfRule type="cellIs" dxfId="1268" priority="1276" operator="greaterThan">
      <formula>0.51</formula>
    </cfRule>
  </conditionalFormatting>
  <conditionalFormatting sqref="FZ12">
    <cfRule type="cellIs" dxfId="1267" priority="1271" operator="lessThan">
      <formula>-0.51</formula>
    </cfRule>
    <cfRule type="cellIs" dxfId="1266" priority="1272" operator="greaterThan">
      <formula>0.51</formula>
    </cfRule>
  </conditionalFormatting>
  <conditionalFormatting sqref="FZ21">
    <cfRule type="cellIs" dxfId="1265" priority="1265" operator="lessThan">
      <formula>-0.51</formula>
    </cfRule>
    <cfRule type="cellIs" dxfId="1264" priority="1266" operator="greaterThan">
      <formula>0.51</formula>
    </cfRule>
  </conditionalFormatting>
  <conditionalFormatting sqref="ES34">
    <cfRule type="cellIs" dxfId="1263" priority="1257" operator="lessThan">
      <formula>-0.51</formula>
    </cfRule>
    <cfRule type="cellIs" dxfId="1262" priority="1258" operator="greaterThan">
      <formula>0.51</formula>
    </cfRule>
  </conditionalFormatting>
  <conditionalFormatting sqref="ES39">
    <cfRule type="cellIs" dxfId="1261" priority="1255" operator="lessThan">
      <formula>-0.51</formula>
    </cfRule>
    <cfRule type="cellIs" dxfId="1260" priority="1256" operator="greaterThan">
      <formula>0.51</formula>
    </cfRule>
  </conditionalFormatting>
  <conditionalFormatting sqref="ES41">
    <cfRule type="cellIs" dxfId="1259" priority="1253" operator="lessThan">
      <formula>-0.51</formula>
    </cfRule>
    <cfRule type="cellIs" dxfId="1258" priority="1254" operator="greaterThan">
      <formula>0.51</formula>
    </cfRule>
  </conditionalFormatting>
  <conditionalFormatting sqref="ES43">
    <cfRule type="cellIs" dxfId="1257" priority="1251" operator="lessThan">
      <formula>-0.51</formula>
    </cfRule>
    <cfRule type="cellIs" dxfId="1256" priority="1252" operator="greaterThan">
      <formula>0.51</formula>
    </cfRule>
  </conditionalFormatting>
  <conditionalFormatting sqref="FD31">
    <cfRule type="cellIs" dxfId="1255" priority="1249" operator="lessThan">
      <formula>-0.51</formula>
    </cfRule>
    <cfRule type="cellIs" dxfId="1254" priority="1250" operator="greaterThan">
      <formula>0.51</formula>
    </cfRule>
  </conditionalFormatting>
  <conditionalFormatting sqref="FD37">
    <cfRule type="cellIs" dxfId="1253" priority="1247" operator="lessThan">
      <formula>-0.51</formula>
    </cfRule>
    <cfRule type="cellIs" dxfId="1252" priority="1248" operator="greaterThan">
      <formula>0.51</formula>
    </cfRule>
  </conditionalFormatting>
  <conditionalFormatting sqref="FD47">
    <cfRule type="cellIs" dxfId="1251" priority="1245" operator="lessThan">
      <formula>-0.51</formula>
    </cfRule>
    <cfRule type="cellIs" dxfId="1250" priority="1246" operator="greaterThan">
      <formula>0.51</formula>
    </cfRule>
  </conditionalFormatting>
  <conditionalFormatting sqref="FD34">
    <cfRule type="cellIs" dxfId="1249" priority="1243" operator="lessThan">
      <formula>-0.51</formula>
    </cfRule>
    <cfRule type="cellIs" dxfId="1248" priority="1244" operator="greaterThan">
      <formula>0.51</formula>
    </cfRule>
  </conditionalFormatting>
  <conditionalFormatting sqref="FD39">
    <cfRule type="cellIs" dxfId="1247" priority="1241" operator="lessThan">
      <formula>-0.51</formula>
    </cfRule>
    <cfRule type="cellIs" dxfId="1246" priority="1242" operator="greaterThan">
      <formula>0.51</formula>
    </cfRule>
  </conditionalFormatting>
  <conditionalFormatting sqref="FD41">
    <cfRule type="cellIs" dxfId="1245" priority="1239" operator="lessThan">
      <formula>-0.51</formula>
    </cfRule>
    <cfRule type="cellIs" dxfId="1244" priority="1240" operator="greaterThan">
      <formula>0.51</formula>
    </cfRule>
  </conditionalFormatting>
  <conditionalFormatting sqref="FD43">
    <cfRule type="cellIs" dxfId="1243" priority="1237" operator="lessThan">
      <formula>-0.51</formula>
    </cfRule>
    <cfRule type="cellIs" dxfId="1242" priority="1238" operator="greaterThan">
      <formula>0.51</formula>
    </cfRule>
  </conditionalFormatting>
  <conditionalFormatting sqref="FO34">
    <cfRule type="cellIs" dxfId="1241" priority="1231" operator="lessThan">
      <formula>-0.51</formula>
    </cfRule>
    <cfRule type="cellIs" dxfId="1240" priority="1232" operator="greaterThan">
      <formula>0.51</formula>
    </cfRule>
  </conditionalFormatting>
  <conditionalFormatting sqref="FO37">
    <cfRule type="cellIs" dxfId="1239" priority="1235" operator="lessThan">
      <formula>-0.51</formula>
    </cfRule>
    <cfRule type="cellIs" dxfId="1238" priority="1236" operator="greaterThan">
      <formula>0.51</formula>
    </cfRule>
  </conditionalFormatting>
  <conditionalFormatting sqref="FO47">
    <cfRule type="cellIs" dxfId="1237" priority="1233" operator="lessThan">
      <formula>-0.51</formula>
    </cfRule>
    <cfRule type="cellIs" dxfId="1236" priority="1234" operator="greaterThan">
      <formula>0.51</formula>
    </cfRule>
  </conditionalFormatting>
  <conditionalFormatting sqref="FO39">
    <cfRule type="cellIs" dxfId="1235" priority="1229" operator="lessThan">
      <formula>-0.51</formula>
    </cfRule>
    <cfRule type="cellIs" dxfId="1234" priority="1230" operator="greaterThan">
      <formula>0.51</formula>
    </cfRule>
  </conditionalFormatting>
  <conditionalFormatting sqref="FO41">
    <cfRule type="cellIs" dxfId="1233" priority="1227" operator="lessThan">
      <formula>-0.51</formula>
    </cfRule>
    <cfRule type="cellIs" dxfId="1232" priority="1228" operator="greaterThan">
      <formula>0.51</formula>
    </cfRule>
  </conditionalFormatting>
  <conditionalFormatting sqref="FO43">
    <cfRule type="cellIs" dxfId="1231" priority="1225" operator="lessThan">
      <formula>-0.51</formula>
    </cfRule>
    <cfRule type="cellIs" dxfId="1230" priority="1226" operator="greaterThan">
      <formula>0.51</formula>
    </cfRule>
  </conditionalFormatting>
  <conditionalFormatting sqref="FZ31">
    <cfRule type="cellIs" dxfId="1229" priority="1223" operator="lessThan">
      <formula>-0.51</formula>
    </cfRule>
    <cfRule type="cellIs" dxfId="1228" priority="1224" operator="greaterThan">
      <formula>0.51</formula>
    </cfRule>
  </conditionalFormatting>
  <conditionalFormatting sqref="FZ37">
    <cfRule type="cellIs" dxfId="1227" priority="1221" operator="lessThan">
      <formula>-0.51</formula>
    </cfRule>
    <cfRule type="cellIs" dxfId="1226" priority="1222" operator="greaterThan">
      <formula>0.51</formula>
    </cfRule>
  </conditionalFormatting>
  <conditionalFormatting sqref="FZ47">
    <cfRule type="cellIs" dxfId="1225" priority="1219" operator="lessThan">
      <formula>-0.51</formula>
    </cfRule>
    <cfRule type="cellIs" dxfId="1224" priority="1220" operator="greaterThan">
      <formula>0.51</formula>
    </cfRule>
  </conditionalFormatting>
  <conditionalFormatting sqref="FZ34">
    <cfRule type="cellIs" dxfId="1223" priority="1217" operator="lessThan">
      <formula>-0.51</formula>
    </cfRule>
    <cfRule type="cellIs" dxfId="1222" priority="1218" operator="greaterThan">
      <formula>0.51</formula>
    </cfRule>
  </conditionalFormatting>
  <conditionalFormatting sqref="FZ39">
    <cfRule type="cellIs" dxfId="1221" priority="1215" operator="lessThan">
      <formula>-0.51</formula>
    </cfRule>
    <cfRule type="cellIs" dxfId="1220" priority="1216" operator="greaterThan">
      <formula>0.51</formula>
    </cfRule>
  </conditionalFormatting>
  <conditionalFormatting sqref="FZ41">
    <cfRule type="cellIs" dxfId="1219" priority="1213" operator="lessThan">
      <formula>-0.51</formula>
    </cfRule>
    <cfRule type="cellIs" dxfId="1218" priority="1214" operator="greaterThan">
      <formula>0.51</formula>
    </cfRule>
  </conditionalFormatting>
  <conditionalFormatting sqref="FZ43">
    <cfRule type="cellIs" dxfId="1217" priority="1211" operator="lessThan">
      <formula>-0.51</formula>
    </cfRule>
    <cfRule type="cellIs" dxfId="1216" priority="1212" operator="greaterThan">
      <formula>0.51</formula>
    </cfRule>
  </conditionalFormatting>
  <conditionalFormatting sqref="ES31">
    <cfRule type="cellIs" dxfId="1215" priority="1263" operator="lessThan">
      <formula>-0.51</formula>
    </cfRule>
    <cfRule type="cellIs" dxfId="1214" priority="1264" operator="greaterThan">
      <formula>0.51</formula>
    </cfRule>
  </conditionalFormatting>
  <conditionalFormatting sqref="ES37">
    <cfRule type="cellIs" dxfId="1213" priority="1261" operator="lessThan">
      <formula>-0.51</formula>
    </cfRule>
    <cfRule type="cellIs" dxfId="1212" priority="1262" operator="greaterThan">
      <formula>0.51</formula>
    </cfRule>
  </conditionalFormatting>
  <conditionalFormatting sqref="ES47">
    <cfRule type="cellIs" dxfId="1211" priority="1259" operator="lessThan">
      <formula>-0.51</formula>
    </cfRule>
    <cfRule type="cellIs" dxfId="1210" priority="1260" operator="greaterThan">
      <formula>0.51</formula>
    </cfRule>
  </conditionalFormatting>
  <conditionalFormatting sqref="FZ70">
    <cfRule type="cellIs" dxfId="1209" priority="1155" operator="lessThan">
      <formula>-0.51</formula>
    </cfRule>
    <cfRule type="cellIs" dxfId="1208" priority="1156" operator="greaterThan">
      <formula>0.51</formula>
    </cfRule>
  </conditionalFormatting>
  <conditionalFormatting sqref="ES61">
    <cfRule type="cellIs" dxfId="1207" priority="1207" operator="lessThan">
      <formula>-0.51</formula>
    </cfRule>
    <cfRule type="cellIs" dxfId="1206" priority="1208" operator="greaterThan">
      <formula>0.51</formula>
    </cfRule>
  </conditionalFormatting>
  <conditionalFormatting sqref="ES70">
    <cfRule type="cellIs" dxfId="1205" priority="1197" operator="lessThan">
      <formula>-0.51</formula>
    </cfRule>
    <cfRule type="cellIs" dxfId="1204" priority="1198" operator="greaterThan">
      <formula>0.51</formula>
    </cfRule>
  </conditionalFormatting>
  <conditionalFormatting sqref="ES57">
    <cfRule type="cellIs" dxfId="1203" priority="1203" operator="lessThan">
      <formula>-0.51</formula>
    </cfRule>
    <cfRule type="cellIs" dxfId="1202" priority="1204" operator="greaterThan">
      <formula>0.51</formula>
    </cfRule>
  </conditionalFormatting>
  <conditionalFormatting sqref="ES64">
    <cfRule type="cellIs" dxfId="1201" priority="1201" operator="lessThan">
      <formula>-0.51</formula>
    </cfRule>
    <cfRule type="cellIs" dxfId="1200" priority="1202" operator="greaterThan">
      <formula>0.51</formula>
    </cfRule>
  </conditionalFormatting>
  <conditionalFormatting sqref="FD61">
    <cfRule type="cellIs" dxfId="1199" priority="1193" operator="lessThan">
      <formula>-0.51</formula>
    </cfRule>
    <cfRule type="cellIs" dxfId="1198" priority="1194" operator="greaterThan">
      <formula>0.51</formula>
    </cfRule>
  </conditionalFormatting>
  <conditionalFormatting sqref="FD70">
    <cfRule type="cellIs" dxfId="1197" priority="1183" operator="lessThan">
      <formula>-0.51</formula>
    </cfRule>
    <cfRule type="cellIs" dxfId="1196" priority="1184" operator="greaterThan">
      <formula>0.51</formula>
    </cfRule>
  </conditionalFormatting>
  <conditionalFormatting sqref="FD57">
    <cfRule type="cellIs" dxfId="1195" priority="1189" operator="lessThan">
      <formula>-0.51</formula>
    </cfRule>
    <cfRule type="cellIs" dxfId="1194" priority="1190" operator="greaterThan">
      <formula>0.51</formula>
    </cfRule>
  </conditionalFormatting>
  <conditionalFormatting sqref="FD64">
    <cfRule type="cellIs" dxfId="1193" priority="1187" operator="lessThan">
      <formula>-0.51</formula>
    </cfRule>
    <cfRule type="cellIs" dxfId="1192" priority="1188" operator="greaterThan">
      <formula>0.51</formula>
    </cfRule>
  </conditionalFormatting>
  <conditionalFormatting sqref="FO61">
    <cfRule type="cellIs" dxfId="1191" priority="1179" operator="lessThan">
      <formula>-0.51</formula>
    </cfRule>
    <cfRule type="cellIs" dxfId="1190" priority="1180" operator="greaterThan">
      <formula>0.51</formula>
    </cfRule>
  </conditionalFormatting>
  <conditionalFormatting sqref="FO70">
    <cfRule type="cellIs" dxfId="1189" priority="1169" operator="lessThan">
      <formula>-0.51</formula>
    </cfRule>
    <cfRule type="cellIs" dxfId="1188" priority="1170" operator="greaterThan">
      <formula>0.51</formula>
    </cfRule>
  </conditionalFormatting>
  <conditionalFormatting sqref="FO57">
    <cfRule type="cellIs" dxfId="1187" priority="1175" operator="lessThan">
      <formula>-0.51</formula>
    </cfRule>
    <cfRule type="cellIs" dxfId="1186" priority="1176" operator="greaterThan">
      <formula>0.51</formula>
    </cfRule>
  </conditionalFormatting>
  <conditionalFormatting sqref="FO64">
    <cfRule type="cellIs" dxfId="1185" priority="1173" operator="lessThan">
      <formula>-0.51</formula>
    </cfRule>
    <cfRule type="cellIs" dxfId="1184" priority="1174" operator="greaterThan">
      <formula>0.51</formula>
    </cfRule>
  </conditionalFormatting>
  <conditionalFormatting sqref="FZ61">
    <cfRule type="cellIs" dxfId="1183" priority="1165" operator="lessThan">
      <formula>-0.51</formula>
    </cfRule>
    <cfRule type="cellIs" dxfId="1182" priority="1166" operator="greaterThan">
      <formula>0.51</formula>
    </cfRule>
  </conditionalFormatting>
  <conditionalFormatting sqref="FZ57">
    <cfRule type="cellIs" dxfId="1181" priority="1161" operator="lessThan">
      <formula>-0.51</formula>
    </cfRule>
    <cfRule type="cellIs" dxfId="1180" priority="1162" operator="greaterThan">
      <formula>0.51</formula>
    </cfRule>
  </conditionalFormatting>
  <conditionalFormatting sqref="FZ67">
    <cfRule type="cellIs" dxfId="1179" priority="1157" operator="lessThan">
      <formula>-0.51</formula>
    </cfRule>
    <cfRule type="cellIs" dxfId="1178" priority="1158" operator="greaterThan">
      <formula>0.51</formula>
    </cfRule>
  </conditionalFormatting>
  <conditionalFormatting sqref="ES53:ES54">
    <cfRule type="cellIs" dxfId="1177" priority="1209" operator="lessThan">
      <formula>-0.51</formula>
    </cfRule>
    <cfRule type="cellIs" dxfId="1176" priority="1210" operator="greaterThan">
      <formula>0.51</formula>
    </cfRule>
  </conditionalFormatting>
  <conditionalFormatting sqref="ES75">
    <cfRule type="cellIs" dxfId="1175" priority="1205" operator="lessThan">
      <formula>-0.51</formula>
    </cfRule>
    <cfRule type="cellIs" dxfId="1174" priority="1206" operator="greaterThan">
      <formula>0.51</formula>
    </cfRule>
  </conditionalFormatting>
  <conditionalFormatting sqref="ES67">
    <cfRule type="cellIs" dxfId="1173" priority="1199" operator="lessThan">
      <formula>-0.51</formula>
    </cfRule>
    <cfRule type="cellIs" dxfId="1172" priority="1200" operator="greaterThan">
      <formula>0.51</formula>
    </cfRule>
  </conditionalFormatting>
  <conditionalFormatting sqref="FD53:FD54">
    <cfRule type="cellIs" dxfId="1171" priority="1195" operator="lessThan">
      <formula>-0.51</formula>
    </cfRule>
    <cfRule type="cellIs" dxfId="1170" priority="1196" operator="greaterThan">
      <formula>0.51</formula>
    </cfRule>
  </conditionalFormatting>
  <conditionalFormatting sqref="FD75">
    <cfRule type="cellIs" dxfId="1169" priority="1191" operator="lessThan">
      <formula>-0.51</formula>
    </cfRule>
    <cfRule type="cellIs" dxfId="1168" priority="1192" operator="greaterThan">
      <formula>0.51</formula>
    </cfRule>
  </conditionalFormatting>
  <conditionalFormatting sqref="FD67">
    <cfRule type="cellIs" dxfId="1167" priority="1185" operator="lessThan">
      <formula>-0.51</formula>
    </cfRule>
    <cfRule type="cellIs" dxfId="1166" priority="1186" operator="greaterThan">
      <formula>0.51</formula>
    </cfRule>
  </conditionalFormatting>
  <conditionalFormatting sqref="FO53:FO54">
    <cfRule type="cellIs" dxfId="1165" priority="1181" operator="lessThan">
      <formula>-0.51</formula>
    </cfRule>
    <cfRule type="cellIs" dxfId="1164" priority="1182" operator="greaterThan">
      <formula>0.51</formula>
    </cfRule>
  </conditionalFormatting>
  <conditionalFormatting sqref="FO75">
    <cfRule type="cellIs" dxfId="1163" priority="1177" operator="lessThan">
      <formula>-0.51</formula>
    </cfRule>
    <cfRule type="cellIs" dxfId="1162" priority="1178" operator="greaterThan">
      <formula>0.51</formula>
    </cfRule>
  </conditionalFormatting>
  <conditionalFormatting sqref="FO67">
    <cfRule type="cellIs" dxfId="1161" priority="1171" operator="lessThan">
      <formula>-0.51</formula>
    </cfRule>
    <cfRule type="cellIs" dxfId="1160" priority="1172" operator="greaterThan">
      <formula>0.51</formula>
    </cfRule>
  </conditionalFormatting>
  <conditionalFormatting sqref="FZ53:FZ54">
    <cfRule type="cellIs" dxfId="1159" priority="1167" operator="lessThan">
      <formula>-0.51</formula>
    </cfRule>
    <cfRule type="cellIs" dxfId="1158" priority="1168" operator="greaterThan">
      <formula>0.51</formula>
    </cfRule>
  </conditionalFormatting>
  <conditionalFormatting sqref="FZ75">
    <cfRule type="cellIs" dxfId="1157" priority="1163" operator="lessThan">
      <formula>-0.51</formula>
    </cfRule>
    <cfRule type="cellIs" dxfId="1156" priority="1164" operator="greaterThan">
      <formula>0.51</formula>
    </cfRule>
  </conditionalFormatting>
  <conditionalFormatting sqref="FZ64">
    <cfRule type="cellIs" dxfId="1155" priority="1159" operator="lessThan">
      <formula>-0.51</formula>
    </cfRule>
    <cfRule type="cellIs" dxfId="1154" priority="1160" operator="greaterThan">
      <formula>0.51</formula>
    </cfRule>
  </conditionalFormatting>
  <conditionalFormatting sqref="FD118 FO118 FZ118 ES118">
    <cfRule type="cellIs" dxfId="1153" priority="1153" operator="lessThan">
      <formula>-0.51</formula>
    </cfRule>
    <cfRule type="cellIs" dxfId="1152" priority="1154" operator="greaterThan">
      <formula>0.51</formula>
    </cfRule>
  </conditionalFormatting>
  <conditionalFormatting sqref="ES108">
    <cfRule type="cellIs" dxfId="1151" priority="1149" operator="lessThan">
      <formula>-0.51</formula>
    </cfRule>
    <cfRule type="cellIs" dxfId="1150" priority="1150" operator="greaterThan">
      <formula>0.51</formula>
    </cfRule>
  </conditionalFormatting>
  <conditionalFormatting sqref="FD108">
    <cfRule type="cellIs" dxfId="1149" priority="1137" operator="lessThan">
      <formula>-0.51</formula>
    </cfRule>
    <cfRule type="cellIs" dxfId="1148" priority="1138" operator="greaterThan">
      <formula>0.51</formula>
    </cfRule>
  </conditionalFormatting>
  <conditionalFormatting sqref="FO108">
    <cfRule type="cellIs" dxfId="1147" priority="1127" operator="lessThan">
      <formula>-0.51</formula>
    </cfRule>
    <cfRule type="cellIs" dxfId="1146" priority="1128" operator="greaterThan">
      <formula>0.51</formula>
    </cfRule>
  </conditionalFormatting>
  <conditionalFormatting sqref="FZ108">
    <cfRule type="cellIs" dxfId="1145" priority="1117" operator="lessThan">
      <formula>-0.51</formula>
    </cfRule>
    <cfRule type="cellIs" dxfId="1144" priority="1118" operator="greaterThan">
      <formula>0.51</formula>
    </cfRule>
  </conditionalFormatting>
  <conditionalFormatting sqref="ES105">
    <cfRule type="cellIs" dxfId="1143" priority="1147" operator="lessThan">
      <formula>-0.51</formula>
    </cfRule>
    <cfRule type="cellIs" dxfId="1142" priority="1148" operator="greaterThan">
      <formula>0.51</formula>
    </cfRule>
  </conditionalFormatting>
  <conditionalFormatting sqref="ES110">
    <cfRule type="cellIs" dxfId="1141" priority="1145" operator="lessThan">
      <formula>-0.51</formula>
    </cfRule>
    <cfRule type="cellIs" dxfId="1140" priority="1146" operator="greaterThan">
      <formula>0.51</formula>
    </cfRule>
  </conditionalFormatting>
  <conditionalFormatting sqref="ES114">
    <cfRule type="cellIs" dxfId="1139" priority="1141" operator="lessThan">
      <formula>-0.51</formula>
    </cfRule>
    <cfRule type="cellIs" dxfId="1138" priority="1142" operator="greaterThan">
      <formula>0.51</formula>
    </cfRule>
  </conditionalFormatting>
  <conditionalFormatting sqref="FD105">
    <cfRule type="cellIs" dxfId="1137" priority="1135" operator="lessThan">
      <formula>-0.51</formula>
    </cfRule>
    <cfRule type="cellIs" dxfId="1136" priority="1136" operator="greaterThan">
      <formula>0.51</formula>
    </cfRule>
  </conditionalFormatting>
  <conditionalFormatting sqref="FD110">
    <cfRule type="cellIs" dxfId="1135" priority="1133" operator="lessThan">
      <formula>-0.51</formula>
    </cfRule>
    <cfRule type="cellIs" dxfId="1134" priority="1134" operator="greaterThan">
      <formula>0.51</formula>
    </cfRule>
  </conditionalFormatting>
  <conditionalFormatting sqref="FD114">
    <cfRule type="cellIs" dxfId="1133" priority="1129" operator="lessThan">
      <formula>-0.51</formula>
    </cfRule>
    <cfRule type="cellIs" dxfId="1132" priority="1130" operator="greaterThan">
      <formula>0.51</formula>
    </cfRule>
  </conditionalFormatting>
  <conditionalFormatting sqref="FO110">
    <cfRule type="cellIs" dxfId="1131" priority="1125" operator="lessThan">
      <formula>-0.51</formula>
    </cfRule>
    <cfRule type="cellIs" dxfId="1130" priority="1126" operator="greaterThan">
      <formula>0.51</formula>
    </cfRule>
  </conditionalFormatting>
  <conditionalFormatting sqref="FO114">
    <cfRule type="cellIs" dxfId="1129" priority="1121" operator="lessThan">
      <formula>-0.51</formula>
    </cfRule>
    <cfRule type="cellIs" dxfId="1128" priority="1122" operator="greaterThan">
      <formula>0.51</formula>
    </cfRule>
  </conditionalFormatting>
  <conditionalFormatting sqref="ES112">
    <cfRule type="cellIs" dxfId="1127" priority="1143" operator="lessThan">
      <formula>-0.51</formula>
    </cfRule>
    <cfRule type="cellIs" dxfId="1126" priority="1144" operator="greaterThan">
      <formula>0.51</formula>
    </cfRule>
  </conditionalFormatting>
  <conditionalFormatting sqref="FD102">
    <cfRule type="cellIs" dxfId="1125" priority="1139" operator="lessThan">
      <formula>-0.51</formula>
    </cfRule>
    <cfRule type="cellIs" dxfId="1124" priority="1140" operator="greaterThan">
      <formula>0.51</formula>
    </cfRule>
  </conditionalFormatting>
  <conditionalFormatting sqref="FD112">
    <cfRule type="cellIs" dxfId="1123" priority="1131" operator="lessThan">
      <formula>-0.51</formula>
    </cfRule>
    <cfRule type="cellIs" dxfId="1122" priority="1132" operator="greaterThan">
      <formula>0.51</formula>
    </cfRule>
  </conditionalFormatting>
  <conditionalFormatting sqref="FO112">
    <cfRule type="cellIs" dxfId="1121" priority="1123" operator="lessThan">
      <formula>-0.51</formula>
    </cfRule>
    <cfRule type="cellIs" dxfId="1120" priority="1124" operator="greaterThan">
      <formula>0.51</formula>
    </cfRule>
  </conditionalFormatting>
  <conditionalFormatting sqref="FZ102">
    <cfRule type="cellIs" dxfId="1119" priority="1119" operator="lessThan">
      <formula>-0.51</formula>
    </cfRule>
    <cfRule type="cellIs" dxfId="1118" priority="1120" operator="greaterThan">
      <formula>0.51</formula>
    </cfRule>
  </conditionalFormatting>
  <conditionalFormatting sqref="FZ105">
    <cfRule type="cellIs" dxfId="1117" priority="1115" operator="lessThan">
      <formula>-0.51</formula>
    </cfRule>
    <cfRule type="cellIs" dxfId="1116" priority="1116" operator="greaterThan">
      <formula>0.51</formula>
    </cfRule>
  </conditionalFormatting>
  <conditionalFormatting sqref="FZ110">
    <cfRule type="cellIs" dxfId="1115" priority="1113" operator="lessThan">
      <formula>-0.51</formula>
    </cfRule>
    <cfRule type="cellIs" dxfId="1114" priority="1114" operator="greaterThan">
      <formula>0.51</formula>
    </cfRule>
  </conditionalFormatting>
  <conditionalFormatting sqref="FZ112">
    <cfRule type="cellIs" dxfId="1113" priority="1111" operator="lessThan">
      <formula>-0.51</formula>
    </cfRule>
    <cfRule type="cellIs" dxfId="1112" priority="1112" operator="greaterThan">
      <formula>0.51</formula>
    </cfRule>
  </conditionalFormatting>
  <conditionalFormatting sqref="FZ114">
    <cfRule type="cellIs" dxfId="1111" priority="1109" operator="lessThan">
      <formula>-0.51</formula>
    </cfRule>
    <cfRule type="cellIs" dxfId="1110" priority="1110" operator="greaterThan">
      <formula>0.51</formula>
    </cfRule>
  </conditionalFormatting>
  <conditionalFormatting sqref="ES102">
    <cfRule type="cellIs" dxfId="1109" priority="1151" operator="lessThan">
      <formula>-0.51</formula>
    </cfRule>
    <cfRule type="cellIs" dxfId="1108" priority="1152" operator="greaterThan">
      <formula>0.51</formula>
    </cfRule>
  </conditionalFormatting>
  <conditionalFormatting sqref="ES13">
    <cfRule type="cellIs" dxfId="1107" priority="1107" operator="lessThan">
      <formula>-0.51</formula>
    </cfRule>
    <cfRule type="cellIs" dxfId="1106" priority="1108" operator="greaterThan">
      <formula>0.51</formula>
    </cfRule>
  </conditionalFormatting>
  <conditionalFormatting sqref="FD13">
    <cfRule type="cellIs" dxfId="1105" priority="1105" operator="lessThan">
      <formula>-0.51</formula>
    </cfRule>
    <cfRule type="cellIs" dxfId="1104" priority="1106" operator="greaterThan">
      <formula>0.51</formula>
    </cfRule>
  </conditionalFormatting>
  <conditionalFormatting sqref="FO13">
    <cfRule type="cellIs" dxfId="1103" priority="1103" operator="lessThan">
      <formula>-0.51</formula>
    </cfRule>
    <cfRule type="cellIs" dxfId="1102" priority="1104" operator="greaterThan">
      <formula>0.51</formula>
    </cfRule>
  </conditionalFormatting>
  <conditionalFormatting sqref="FZ13">
    <cfRule type="cellIs" dxfId="1101" priority="1101" operator="lessThan">
      <formula>-0.51</formula>
    </cfRule>
    <cfRule type="cellIs" dxfId="1100" priority="1102" operator="greaterThan">
      <formula>0.51</formula>
    </cfRule>
  </conditionalFormatting>
  <conditionalFormatting sqref="ES32">
    <cfRule type="cellIs" dxfId="1099" priority="1099" operator="lessThan">
      <formula>-0.51</formula>
    </cfRule>
    <cfRule type="cellIs" dxfId="1098" priority="1100" operator="greaterThan">
      <formula>0.51</formula>
    </cfRule>
  </conditionalFormatting>
  <conditionalFormatting sqref="FD32">
    <cfRule type="cellIs" dxfId="1097" priority="1097" operator="lessThan">
      <formula>-0.51</formula>
    </cfRule>
    <cfRule type="cellIs" dxfId="1096" priority="1098" operator="greaterThan">
      <formula>0.51</formula>
    </cfRule>
  </conditionalFormatting>
  <conditionalFormatting sqref="FO32">
    <cfRule type="cellIs" dxfId="1095" priority="1095" operator="lessThan">
      <formula>-0.51</formula>
    </cfRule>
    <cfRule type="cellIs" dxfId="1094" priority="1096" operator="greaterThan">
      <formula>0.51</formula>
    </cfRule>
  </conditionalFormatting>
  <conditionalFormatting sqref="FZ32">
    <cfRule type="cellIs" dxfId="1093" priority="1093" operator="lessThan">
      <formula>-0.51</formula>
    </cfRule>
    <cfRule type="cellIs" dxfId="1092" priority="1094" operator="greaterThan">
      <formula>0.51</formula>
    </cfRule>
  </conditionalFormatting>
  <conditionalFormatting sqref="ES35">
    <cfRule type="cellIs" dxfId="1091" priority="1091" operator="lessThan">
      <formula>-0.51</formula>
    </cfRule>
    <cfRule type="cellIs" dxfId="1090" priority="1092" operator="greaterThan">
      <formula>0.51</formula>
    </cfRule>
  </conditionalFormatting>
  <conditionalFormatting sqref="FD35">
    <cfRule type="cellIs" dxfId="1089" priority="1089" operator="lessThan">
      <formula>-0.51</formula>
    </cfRule>
    <cfRule type="cellIs" dxfId="1088" priority="1090" operator="greaterThan">
      <formula>0.51</formula>
    </cfRule>
  </conditionalFormatting>
  <conditionalFormatting sqref="FO35">
    <cfRule type="cellIs" dxfId="1087" priority="1087" operator="lessThan">
      <formula>-0.51</formula>
    </cfRule>
    <cfRule type="cellIs" dxfId="1086" priority="1088" operator="greaterThan">
      <formula>0.51</formula>
    </cfRule>
  </conditionalFormatting>
  <conditionalFormatting sqref="FZ35">
    <cfRule type="cellIs" dxfId="1085" priority="1085" operator="lessThan">
      <formula>-0.51</formula>
    </cfRule>
    <cfRule type="cellIs" dxfId="1084" priority="1086" operator="greaterThan">
      <formula>0.51</formula>
    </cfRule>
  </conditionalFormatting>
  <conditionalFormatting sqref="ES55">
    <cfRule type="cellIs" dxfId="1083" priority="1083" operator="lessThan">
      <formula>-0.51</formula>
    </cfRule>
    <cfRule type="cellIs" dxfId="1082" priority="1084" operator="greaterThan">
      <formula>0.51</formula>
    </cfRule>
  </conditionalFormatting>
  <conditionalFormatting sqref="FD55">
    <cfRule type="cellIs" dxfId="1081" priority="1081" operator="lessThan">
      <formula>-0.51</formula>
    </cfRule>
    <cfRule type="cellIs" dxfId="1080" priority="1082" operator="greaterThan">
      <formula>0.51</formula>
    </cfRule>
  </conditionalFormatting>
  <conditionalFormatting sqref="FO55">
    <cfRule type="cellIs" dxfId="1079" priority="1079" operator="lessThan">
      <formula>-0.51</formula>
    </cfRule>
    <cfRule type="cellIs" dxfId="1078" priority="1080" operator="greaterThan">
      <formula>0.51</formula>
    </cfRule>
  </conditionalFormatting>
  <conditionalFormatting sqref="FZ55">
    <cfRule type="cellIs" dxfId="1077" priority="1077" operator="lessThan">
      <formula>-0.51</formula>
    </cfRule>
    <cfRule type="cellIs" dxfId="1076" priority="1078" operator="greaterThan">
      <formula>0.51</formula>
    </cfRule>
  </conditionalFormatting>
  <conditionalFormatting sqref="ES59">
    <cfRule type="cellIs" dxfId="1075" priority="1075" operator="lessThan">
      <formula>-0.51</formula>
    </cfRule>
    <cfRule type="cellIs" dxfId="1074" priority="1076" operator="greaterThan">
      <formula>0.51</formula>
    </cfRule>
  </conditionalFormatting>
  <conditionalFormatting sqref="FD59">
    <cfRule type="cellIs" dxfId="1073" priority="1073" operator="lessThan">
      <formula>-0.51</formula>
    </cfRule>
    <cfRule type="cellIs" dxfId="1072" priority="1074" operator="greaterThan">
      <formula>0.51</formula>
    </cfRule>
  </conditionalFormatting>
  <conditionalFormatting sqref="FO59">
    <cfRule type="cellIs" dxfId="1071" priority="1071" operator="lessThan">
      <formula>-0.51</formula>
    </cfRule>
    <cfRule type="cellIs" dxfId="1070" priority="1072" operator="greaterThan">
      <formula>0.51</formula>
    </cfRule>
  </conditionalFormatting>
  <conditionalFormatting sqref="FZ59">
    <cfRule type="cellIs" dxfId="1069" priority="1069" operator="lessThan">
      <formula>-0.51</formula>
    </cfRule>
    <cfRule type="cellIs" dxfId="1068" priority="1070" operator="greaterThan">
      <formula>0.51</formula>
    </cfRule>
  </conditionalFormatting>
  <conditionalFormatting sqref="ES103">
    <cfRule type="cellIs" dxfId="1067" priority="1067" operator="lessThan">
      <formula>-0.51</formula>
    </cfRule>
    <cfRule type="cellIs" dxfId="1066" priority="1068" operator="greaterThan">
      <formula>0.51</formula>
    </cfRule>
  </conditionalFormatting>
  <conditionalFormatting sqref="FD103">
    <cfRule type="cellIs" dxfId="1065" priority="1065" operator="lessThan">
      <formula>-0.51</formula>
    </cfRule>
    <cfRule type="cellIs" dxfId="1064" priority="1066" operator="greaterThan">
      <formula>0.51</formula>
    </cfRule>
  </conditionalFormatting>
  <conditionalFormatting sqref="FO103">
    <cfRule type="cellIs" dxfId="1063" priority="1063" operator="lessThan">
      <formula>-0.51</formula>
    </cfRule>
    <cfRule type="cellIs" dxfId="1062" priority="1064" operator="greaterThan">
      <formula>0.51</formula>
    </cfRule>
  </conditionalFormatting>
  <conditionalFormatting sqref="FZ103">
    <cfRule type="cellIs" dxfId="1061" priority="1061" operator="lessThan">
      <formula>-0.51</formula>
    </cfRule>
    <cfRule type="cellIs" dxfId="1060" priority="1062" operator="greaterThan">
      <formula>0.51</formula>
    </cfRule>
  </conditionalFormatting>
  <conditionalFormatting sqref="ES106">
    <cfRule type="cellIs" dxfId="1059" priority="1059" operator="lessThan">
      <formula>-0.51</formula>
    </cfRule>
    <cfRule type="cellIs" dxfId="1058" priority="1060" operator="greaterThan">
      <formula>0.51</formula>
    </cfRule>
  </conditionalFormatting>
  <conditionalFormatting sqref="FD106">
    <cfRule type="cellIs" dxfId="1057" priority="1057" operator="lessThan">
      <formula>-0.51</formula>
    </cfRule>
    <cfRule type="cellIs" dxfId="1056" priority="1058" operator="greaterThan">
      <formula>0.51</formula>
    </cfRule>
  </conditionalFormatting>
  <conditionalFormatting sqref="FO106">
    <cfRule type="cellIs" dxfId="1055" priority="1055" operator="lessThan">
      <formula>-0.51</formula>
    </cfRule>
    <cfRule type="cellIs" dxfId="1054" priority="1056" operator="greaterThan">
      <formula>0.51</formula>
    </cfRule>
  </conditionalFormatting>
  <conditionalFormatting sqref="FZ106">
    <cfRule type="cellIs" dxfId="1053" priority="1053" operator="lessThan">
      <formula>-0.51</formula>
    </cfRule>
    <cfRule type="cellIs" dxfId="1052" priority="1054" operator="greaterThan">
      <formula>0.51</formula>
    </cfRule>
  </conditionalFormatting>
  <conditionalFormatting sqref="ES58">
    <cfRule type="cellIs" dxfId="1051" priority="1051" operator="lessThan">
      <formula>-0.51</formula>
    </cfRule>
    <cfRule type="cellIs" dxfId="1050" priority="1052" operator="greaterThan">
      <formula>0.51</formula>
    </cfRule>
  </conditionalFormatting>
  <conditionalFormatting sqref="FD58">
    <cfRule type="cellIs" dxfId="1049" priority="1049" operator="lessThan">
      <formula>-0.51</formula>
    </cfRule>
    <cfRule type="cellIs" dxfId="1048" priority="1050" operator="greaterThan">
      <formula>0.51</formula>
    </cfRule>
  </conditionalFormatting>
  <conditionalFormatting sqref="FO58">
    <cfRule type="cellIs" dxfId="1047" priority="1047" operator="lessThan">
      <formula>-0.51</formula>
    </cfRule>
    <cfRule type="cellIs" dxfId="1046" priority="1048" operator="greaterThan">
      <formula>0.51</formula>
    </cfRule>
  </conditionalFormatting>
  <conditionalFormatting sqref="FZ58">
    <cfRule type="cellIs" dxfId="1045" priority="1045" operator="lessThan">
      <formula>-0.51</formula>
    </cfRule>
    <cfRule type="cellIs" dxfId="1044" priority="1046" operator="greaterThan">
      <formula>0.51</formula>
    </cfRule>
  </conditionalFormatting>
  <conditionalFormatting sqref="ES62">
    <cfRule type="cellIs" dxfId="1043" priority="1043" operator="lessThan">
      <formula>-0.51</formula>
    </cfRule>
    <cfRule type="cellIs" dxfId="1042" priority="1044" operator="greaterThan">
      <formula>0.51</formula>
    </cfRule>
  </conditionalFormatting>
  <conditionalFormatting sqref="FD62">
    <cfRule type="cellIs" dxfId="1041" priority="1041" operator="lessThan">
      <formula>-0.51</formula>
    </cfRule>
    <cfRule type="cellIs" dxfId="1040" priority="1042" operator="greaterThan">
      <formula>0.51</formula>
    </cfRule>
  </conditionalFormatting>
  <conditionalFormatting sqref="FO62">
    <cfRule type="cellIs" dxfId="1039" priority="1039" operator="lessThan">
      <formula>-0.51</formula>
    </cfRule>
    <cfRule type="cellIs" dxfId="1038" priority="1040" operator="greaterThan">
      <formula>0.51</formula>
    </cfRule>
  </conditionalFormatting>
  <conditionalFormatting sqref="FZ62">
    <cfRule type="cellIs" dxfId="1037" priority="1037" operator="lessThan">
      <formula>-0.51</formula>
    </cfRule>
    <cfRule type="cellIs" dxfId="1036" priority="1038" operator="greaterThan">
      <formula>0.51</formula>
    </cfRule>
  </conditionalFormatting>
  <conditionalFormatting sqref="ES65">
    <cfRule type="cellIs" dxfId="1035" priority="1035" operator="lessThan">
      <formula>-0.51</formula>
    </cfRule>
    <cfRule type="cellIs" dxfId="1034" priority="1036" operator="greaterThan">
      <formula>0.51</formula>
    </cfRule>
  </conditionalFormatting>
  <conditionalFormatting sqref="FD65">
    <cfRule type="cellIs" dxfId="1033" priority="1033" operator="lessThan">
      <formula>-0.51</formula>
    </cfRule>
    <cfRule type="cellIs" dxfId="1032" priority="1034" operator="greaterThan">
      <formula>0.51</formula>
    </cfRule>
  </conditionalFormatting>
  <conditionalFormatting sqref="FO65">
    <cfRule type="cellIs" dxfId="1031" priority="1031" operator="lessThan">
      <formula>-0.51</formula>
    </cfRule>
    <cfRule type="cellIs" dxfId="1030" priority="1032" operator="greaterThan">
      <formula>0.51</formula>
    </cfRule>
  </conditionalFormatting>
  <conditionalFormatting sqref="FZ65">
    <cfRule type="cellIs" dxfId="1029" priority="1029" operator="lessThan">
      <formula>-0.51</formula>
    </cfRule>
    <cfRule type="cellIs" dxfId="1028" priority="1030" operator="greaterThan">
      <formula>0.51</formula>
    </cfRule>
  </conditionalFormatting>
  <conditionalFormatting sqref="ES68">
    <cfRule type="cellIs" dxfId="1027" priority="1027" operator="lessThan">
      <formula>-0.51</formula>
    </cfRule>
    <cfRule type="cellIs" dxfId="1026" priority="1028" operator="greaterThan">
      <formula>0.51</formula>
    </cfRule>
  </conditionalFormatting>
  <conditionalFormatting sqref="FD68">
    <cfRule type="cellIs" dxfId="1025" priority="1025" operator="lessThan">
      <formula>-0.51</formula>
    </cfRule>
    <cfRule type="cellIs" dxfId="1024" priority="1026" operator="greaterThan">
      <formula>0.51</formula>
    </cfRule>
  </conditionalFormatting>
  <conditionalFormatting sqref="FO68">
    <cfRule type="cellIs" dxfId="1023" priority="1023" operator="lessThan">
      <formula>-0.51</formula>
    </cfRule>
    <cfRule type="cellIs" dxfId="1022" priority="1024" operator="greaterThan">
      <formula>0.51</formula>
    </cfRule>
  </conditionalFormatting>
  <conditionalFormatting sqref="FZ68">
    <cfRule type="cellIs" dxfId="1021" priority="1021" operator="lessThan">
      <formula>-0.51</formula>
    </cfRule>
    <cfRule type="cellIs" dxfId="1020" priority="1022" operator="greaterThan">
      <formula>0.51</formula>
    </cfRule>
  </conditionalFormatting>
  <conditionalFormatting sqref="ES71">
    <cfRule type="cellIs" dxfId="1019" priority="1019" operator="lessThan">
      <formula>-0.51</formula>
    </cfRule>
    <cfRule type="cellIs" dxfId="1018" priority="1020" operator="greaterThan">
      <formula>0.51</formula>
    </cfRule>
  </conditionalFormatting>
  <conditionalFormatting sqref="FD71">
    <cfRule type="cellIs" dxfId="1017" priority="1017" operator="lessThan">
      <formula>-0.51</formula>
    </cfRule>
    <cfRule type="cellIs" dxfId="1016" priority="1018" operator="greaterThan">
      <formula>0.51</formula>
    </cfRule>
  </conditionalFormatting>
  <conditionalFormatting sqref="FO71">
    <cfRule type="cellIs" dxfId="1015" priority="1015" operator="lessThan">
      <formula>-0.51</formula>
    </cfRule>
    <cfRule type="cellIs" dxfId="1014" priority="1016" operator="greaterThan">
      <formula>0.51</formula>
    </cfRule>
  </conditionalFormatting>
  <conditionalFormatting sqref="FZ71">
    <cfRule type="cellIs" dxfId="1013" priority="1013" operator="lessThan">
      <formula>-0.51</formula>
    </cfRule>
    <cfRule type="cellIs" dxfId="1012" priority="1014" operator="greaterThan">
      <formula>0.51</formula>
    </cfRule>
  </conditionalFormatting>
  <conditionalFormatting sqref="ES76">
    <cfRule type="cellIs" dxfId="1011" priority="1011" operator="lessThan">
      <formula>-0.51</formula>
    </cfRule>
    <cfRule type="cellIs" dxfId="1010" priority="1012" operator="greaterThan">
      <formula>0.51</formula>
    </cfRule>
  </conditionalFormatting>
  <conditionalFormatting sqref="FD76">
    <cfRule type="cellIs" dxfId="1009" priority="1009" operator="lessThan">
      <formula>-0.51</formula>
    </cfRule>
    <cfRule type="cellIs" dxfId="1008" priority="1010" operator="greaterThan">
      <formula>0.51</formula>
    </cfRule>
  </conditionalFormatting>
  <conditionalFormatting sqref="FO76">
    <cfRule type="cellIs" dxfId="1007" priority="1007" operator="lessThan">
      <formula>-0.51</formula>
    </cfRule>
    <cfRule type="cellIs" dxfId="1006" priority="1008" operator="greaterThan">
      <formula>0.51</formula>
    </cfRule>
  </conditionalFormatting>
  <conditionalFormatting sqref="FZ76">
    <cfRule type="cellIs" dxfId="1005" priority="1005" operator="lessThan">
      <formula>-0.51</formula>
    </cfRule>
    <cfRule type="cellIs" dxfId="1004" priority="1006" operator="greaterThan">
      <formula>0.51</formula>
    </cfRule>
  </conditionalFormatting>
  <conditionalFormatting sqref="FO12">
    <cfRule type="cellIs" dxfId="1003" priority="1003" operator="lessThan">
      <formula>-0.51</formula>
    </cfRule>
    <cfRule type="cellIs" dxfId="1002" priority="1004" operator="greaterThan">
      <formula>0.51</formula>
    </cfRule>
  </conditionalFormatting>
  <conditionalFormatting sqref="FO15">
    <cfRule type="cellIs" dxfId="1001" priority="1001" operator="lessThan">
      <formula>-0.51</formula>
    </cfRule>
    <cfRule type="cellIs" dxfId="1000" priority="1002" operator="greaterThan">
      <formula>0.51</formula>
    </cfRule>
  </conditionalFormatting>
  <conditionalFormatting sqref="FO17">
    <cfRule type="cellIs" dxfId="999" priority="999" operator="lessThan">
      <formula>-0.51</formula>
    </cfRule>
    <cfRule type="cellIs" dxfId="998" priority="1000" operator="greaterThan">
      <formula>0.51</formula>
    </cfRule>
  </conditionalFormatting>
  <conditionalFormatting sqref="FO19">
    <cfRule type="cellIs" dxfId="997" priority="997" operator="lessThan">
      <formula>-0.51</formula>
    </cfRule>
    <cfRule type="cellIs" dxfId="996" priority="998" operator="greaterThan">
      <formula>0.51</formula>
    </cfRule>
  </conditionalFormatting>
  <conditionalFormatting sqref="FO21">
    <cfRule type="cellIs" dxfId="995" priority="995" operator="lessThan">
      <formula>-0.51</formula>
    </cfRule>
    <cfRule type="cellIs" dxfId="994" priority="996" operator="greaterThan">
      <formula>0.51</formula>
    </cfRule>
  </conditionalFormatting>
  <conditionalFormatting sqref="FO25">
    <cfRule type="cellIs" dxfId="993" priority="993" operator="lessThan">
      <formula>-0.51</formula>
    </cfRule>
    <cfRule type="cellIs" dxfId="992" priority="994" operator="greaterThan">
      <formula>0.51</formula>
    </cfRule>
  </conditionalFormatting>
  <conditionalFormatting sqref="FO31">
    <cfRule type="cellIs" dxfId="991" priority="991" operator="lessThan">
      <formula>-0.51</formula>
    </cfRule>
    <cfRule type="cellIs" dxfId="990" priority="992" operator="greaterThan">
      <formula>0.51</formula>
    </cfRule>
  </conditionalFormatting>
  <conditionalFormatting sqref="FO105">
    <cfRule type="cellIs" dxfId="989" priority="987" operator="lessThan">
      <formula>-0.51</formula>
    </cfRule>
    <cfRule type="cellIs" dxfId="988" priority="988" operator="greaterThan">
      <formula>0.51</formula>
    </cfRule>
  </conditionalFormatting>
  <conditionalFormatting sqref="FO102">
    <cfRule type="cellIs" dxfId="987" priority="989" operator="lessThan">
      <formula>-0.51</formula>
    </cfRule>
    <cfRule type="cellIs" dxfId="986" priority="990" operator="greaterThan">
      <formula>0.51</formula>
    </cfRule>
  </conditionalFormatting>
  <conditionalFormatting sqref="DM9 EE9 DS9 DO9 DU9 EA9 EG9">
    <cfRule type="cellIs" dxfId="985" priority="985" operator="lessThan">
      <formula>-0.51</formula>
    </cfRule>
    <cfRule type="cellIs" dxfId="984" priority="986" operator="greaterThan">
      <formula>0.51</formula>
    </cfRule>
  </conditionalFormatting>
  <conditionalFormatting sqref="DM15:DO15 DS15 DY15 EE15 DU15 EA15 EG15">
    <cfRule type="cellIs" dxfId="983" priority="983" operator="lessThan">
      <formula>-0.51</formula>
    </cfRule>
    <cfRule type="cellIs" dxfId="982" priority="984" operator="greaterThan">
      <formula>0.51</formula>
    </cfRule>
  </conditionalFormatting>
  <conditionalFormatting sqref="DM17:DO17 DS17 EE17 DU17 EA17 EG17">
    <cfRule type="cellIs" dxfId="981" priority="981" operator="lessThan">
      <formula>-0.51</formula>
    </cfRule>
    <cfRule type="cellIs" dxfId="980" priority="982" operator="greaterThan">
      <formula>0.51</formula>
    </cfRule>
  </conditionalFormatting>
  <conditionalFormatting sqref="DM19:DO19 DS19 DY19 EE19 DU19 EA19 EG19">
    <cfRule type="cellIs" dxfId="979" priority="979" operator="lessThan">
      <formula>-0.51</formula>
    </cfRule>
    <cfRule type="cellIs" dxfId="978" priority="980" operator="greaterThan">
      <formula>0.51</formula>
    </cfRule>
  </conditionalFormatting>
  <conditionalFormatting sqref="DM21 DS21 EE21 EG21 EA21 DU21 DO21">
    <cfRule type="cellIs" dxfId="977" priority="977" operator="lessThan">
      <formula>-0.51</formula>
    </cfRule>
    <cfRule type="cellIs" dxfId="976" priority="978" operator="greaterThan">
      <formula>0.51</formula>
    </cfRule>
  </conditionalFormatting>
  <conditionalFormatting sqref="DM25 DS25 DY25 EE25 DO25 DU25 EA25 EG25">
    <cfRule type="cellIs" dxfId="975" priority="975" operator="lessThan">
      <formula>-0.51</formula>
    </cfRule>
    <cfRule type="cellIs" dxfId="974" priority="976" operator="greaterThan">
      <formula>0.51</formula>
    </cfRule>
  </conditionalFormatting>
  <conditionalFormatting sqref="DM31:DO31 DS31 DY31 EE31 DU31 EA31 EG31">
    <cfRule type="cellIs" dxfId="973" priority="973" operator="lessThan">
      <formula>-0.51</formula>
    </cfRule>
    <cfRule type="cellIs" dxfId="972" priority="974" operator="greaterThan">
      <formula>0.51</formula>
    </cfRule>
  </conditionalFormatting>
  <conditionalFormatting sqref="DM34 DS34 DY34 EE34 DO34 DU34 EA34 EG34">
    <cfRule type="cellIs" dxfId="971" priority="971" operator="lessThan">
      <formula>-0.51</formula>
    </cfRule>
    <cfRule type="cellIs" dxfId="970" priority="972" operator="greaterThan">
      <formula>0.51</formula>
    </cfRule>
  </conditionalFormatting>
  <conditionalFormatting sqref="DM37:DO37 DU37 EA37 EG37 DS37 EE37">
    <cfRule type="cellIs" dxfId="969" priority="969" operator="lessThan">
      <formula>-0.51</formula>
    </cfRule>
    <cfRule type="cellIs" dxfId="968" priority="970" operator="greaterThan">
      <formula>0.51</formula>
    </cfRule>
  </conditionalFormatting>
  <conditionalFormatting sqref="DM39:DO39 DU39 EA39 EG39 DS39 EE39">
    <cfRule type="cellIs" dxfId="967" priority="967" operator="lessThan">
      <formula>-0.51</formula>
    </cfRule>
    <cfRule type="cellIs" dxfId="966" priority="968" operator="greaterThan">
      <formula>0.51</formula>
    </cfRule>
  </conditionalFormatting>
  <conditionalFormatting sqref="DM41:DO41 DU41 EA41 EG41 DS41 EE41">
    <cfRule type="cellIs" dxfId="965" priority="965" operator="lessThan">
      <formula>-0.51</formula>
    </cfRule>
    <cfRule type="cellIs" dxfId="964" priority="966" operator="greaterThan">
      <formula>0.51</formula>
    </cfRule>
  </conditionalFormatting>
  <conditionalFormatting sqref="DM43:DO43 DU43 EA43 EG43 DS43 EE43">
    <cfRule type="cellIs" dxfId="963" priority="963" operator="lessThan">
      <formula>-0.51</formula>
    </cfRule>
    <cfRule type="cellIs" dxfId="962" priority="964" operator="greaterThan">
      <formula>0.51</formula>
    </cfRule>
  </conditionalFormatting>
  <conditionalFormatting sqref="DM47:DO47 DU47 EA47 EG47 DS47 EE47">
    <cfRule type="cellIs" dxfId="961" priority="961" operator="lessThan">
      <formula>-0.51</formula>
    </cfRule>
    <cfRule type="cellIs" dxfId="960" priority="962" operator="greaterThan">
      <formula>0.51</formula>
    </cfRule>
  </conditionalFormatting>
  <conditionalFormatting sqref="DM53 DS53 DY53 EE53 DO53 DU53 EA53 EG53">
    <cfRule type="cellIs" dxfId="959" priority="959" operator="lessThan">
      <formula>-0.51</formula>
    </cfRule>
    <cfRule type="cellIs" dxfId="958" priority="960" operator="greaterThan">
      <formula>0.51</formula>
    </cfRule>
  </conditionalFormatting>
  <conditionalFormatting sqref="DM57 DS57 DY57 EE57 EG57 EA57 DU57 DO57">
    <cfRule type="cellIs" dxfId="957" priority="957" operator="lessThan">
      <formula>-0.51</formula>
    </cfRule>
    <cfRule type="cellIs" dxfId="956" priority="958" operator="greaterThan">
      <formula>0.51</formula>
    </cfRule>
  </conditionalFormatting>
  <conditionalFormatting sqref="DM61 DS61 DY61 EE61 DO61 DU61 EA61 EG61">
    <cfRule type="cellIs" dxfId="955" priority="955" operator="lessThan">
      <formula>-0.51</formula>
    </cfRule>
    <cfRule type="cellIs" dxfId="954" priority="956" operator="greaterThan">
      <formula>0.51</formula>
    </cfRule>
  </conditionalFormatting>
  <conditionalFormatting sqref="DM64 DS64 DY64 EE64 DO64 DU64 EA64 EG64">
    <cfRule type="cellIs" dxfId="953" priority="953" operator="lessThan">
      <formula>-0.51</formula>
    </cfRule>
    <cfRule type="cellIs" dxfId="952" priority="954" operator="greaterThan">
      <formula>0.51</formula>
    </cfRule>
  </conditionalFormatting>
  <conditionalFormatting sqref="DM67 DS67 DY67 EE67 EG67 EA67 DU67 DO67">
    <cfRule type="cellIs" dxfId="951" priority="951" operator="lessThan">
      <formula>-0.51</formula>
    </cfRule>
    <cfRule type="cellIs" dxfId="950" priority="952" operator="greaterThan">
      <formula>0.51</formula>
    </cfRule>
  </conditionalFormatting>
  <conditionalFormatting sqref="DM70 DS70 DY70 EE70 EG70 EA70 DU70 DO70">
    <cfRule type="cellIs" dxfId="949" priority="949" operator="lessThan">
      <formula>-0.51</formula>
    </cfRule>
    <cfRule type="cellIs" dxfId="948" priority="950" operator="greaterThan">
      <formula>0.51</formula>
    </cfRule>
  </conditionalFormatting>
  <conditionalFormatting sqref="DM75 DS75 DY75 EE75 DO75 DU75 EA75 EG75">
    <cfRule type="cellIs" dxfId="947" priority="947" operator="lessThan">
      <formula>-0.51</formula>
    </cfRule>
    <cfRule type="cellIs" dxfId="946" priority="948" operator="greaterThan">
      <formula>0.51</formula>
    </cfRule>
  </conditionalFormatting>
  <conditionalFormatting sqref="DM102 DS102 DY102 EE102 EG102 EA102 DU102 DO102">
    <cfRule type="cellIs" dxfId="945" priority="945" operator="lessThan">
      <formula>-0.51</formula>
    </cfRule>
    <cfRule type="cellIs" dxfId="944" priority="946" operator="greaterThan">
      <formula>0.51</formula>
    </cfRule>
  </conditionalFormatting>
  <conditionalFormatting sqref="DM105 DS105 DY105 EE105 EG105 EA105 DU105 DO105">
    <cfRule type="cellIs" dxfId="943" priority="943" operator="lessThan">
      <formula>-0.51</formula>
    </cfRule>
    <cfRule type="cellIs" dxfId="942" priority="944" operator="greaterThan">
      <formula>0.51</formula>
    </cfRule>
  </conditionalFormatting>
  <conditionalFormatting sqref="DM108:DO108 DS108 DY108 EE108 DU108 EA108 EG108">
    <cfRule type="cellIs" dxfId="941" priority="941" operator="lessThan">
      <formula>-0.51</formula>
    </cfRule>
    <cfRule type="cellIs" dxfId="940" priority="942" operator="greaterThan">
      <formula>0.51</formula>
    </cfRule>
  </conditionalFormatting>
  <conditionalFormatting sqref="DM110:DO110 DS110 DY110 EE110 DU110 EA110 EG110">
    <cfRule type="cellIs" dxfId="939" priority="939" operator="lessThan">
      <formula>-0.51</formula>
    </cfRule>
    <cfRule type="cellIs" dxfId="938" priority="940" operator="greaterThan">
      <formula>0.51</formula>
    </cfRule>
  </conditionalFormatting>
  <conditionalFormatting sqref="DM112:DO112 DS112 DY112 EE112 DU112 EA112 EG112">
    <cfRule type="cellIs" dxfId="937" priority="937" operator="lessThan">
      <formula>-0.51</formula>
    </cfRule>
    <cfRule type="cellIs" dxfId="936" priority="938" operator="greaterThan">
      <formula>0.51</formula>
    </cfRule>
  </conditionalFormatting>
  <conditionalFormatting sqref="DM114:DO114 DS114 DY114 EE114 DU114 EA114 EG114">
    <cfRule type="cellIs" dxfId="935" priority="935" operator="lessThan">
      <formula>-0.51</formula>
    </cfRule>
    <cfRule type="cellIs" dxfId="934" priority="936" operator="greaterThan">
      <formula>0.51</formula>
    </cfRule>
  </conditionalFormatting>
  <conditionalFormatting sqref="DM118:DO118 DS118 DY118 EE118 DU118 EA118 EG118">
    <cfRule type="cellIs" dxfId="933" priority="933" operator="lessThan">
      <formula>-0.51</formula>
    </cfRule>
    <cfRule type="cellIs" dxfId="932" priority="934" operator="greaterThan">
      <formula>0.51</formula>
    </cfRule>
  </conditionalFormatting>
  <conditionalFormatting sqref="DF43">
    <cfRule type="cellIs" dxfId="931" priority="903" operator="lessThan">
      <formula>-0.51</formula>
    </cfRule>
    <cfRule type="cellIs" dxfId="930" priority="904" operator="greaterThan">
      <formula>0.51</formula>
    </cfRule>
  </conditionalFormatting>
  <conditionalFormatting sqref="DF39">
    <cfRule type="cellIs" dxfId="929" priority="907" operator="lessThan">
      <formula>-0.51</formula>
    </cfRule>
    <cfRule type="cellIs" dxfId="928" priority="908" operator="greaterThan">
      <formula>0.51</formula>
    </cfRule>
  </conditionalFormatting>
  <conditionalFormatting sqref="DF9:DF10">
    <cfRule type="cellIs" dxfId="927" priority="931" operator="lessThan">
      <formula>-0.51</formula>
    </cfRule>
    <cfRule type="cellIs" dxfId="926" priority="932" operator="greaterThan">
      <formula>0.51</formula>
    </cfRule>
  </conditionalFormatting>
  <conditionalFormatting sqref="DF15">
    <cfRule type="cellIs" dxfId="925" priority="929" operator="lessThan">
      <formula>-0.51</formula>
    </cfRule>
    <cfRule type="cellIs" dxfId="924" priority="930" operator="greaterThan">
      <formula>0.51</formula>
    </cfRule>
  </conditionalFormatting>
  <conditionalFormatting sqref="DF32">
    <cfRule type="cellIs" dxfId="923" priority="901" operator="lessThan">
      <formula>-0.51</formula>
    </cfRule>
    <cfRule type="cellIs" dxfId="922" priority="902" operator="greaterThan">
      <formula>0.51</formula>
    </cfRule>
  </conditionalFormatting>
  <conditionalFormatting sqref="DF35">
    <cfRule type="cellIs" dxfId="921" priority="899" operator="lessThan">
      <formula>-0.51</formula>
    </cfRule>
    <cfRule type="cellIs" dxfId="920" priority="900" operator="greaterThan">
      <formula>0.51</formula>
    </cfRule>
  </conditionalFormatting>
  <conditionalFormatting sqref="DF41">
    <cfRule type="cellIs" dxfId="919" priority="905" operator="lessThan">
      <formula>-0.51</formula>
    </cfRule>
    <cfRule type="cellIs" dxfId="918" priority="906" operator="greaterThan">
      <formula>0.51</formula>
    </cfRule>
  </conditionalFormatting>
  <conditionalFormatting sqref="DF25">
    <cfRule type="cellIs" dxfId="917" priority="927" operator="lessThan">
      <formula>-0.51</formula>
    </cfRule>
    <cfRule type="cellIs" dxfId="916" priority="928" operator="greaterThan">
      <formula>0.51</formula>
    </cfRule>
  </conditionalFormatting>
  <conditionalFormatting sqref="DF12">
    <cfRule type="cellIs" dxfId="915" priority="925" operator="lessThan">
      <formula>-0.51</formula>
    </cfRule>
    <cfRule type="cellIs" dxfId="914" priority="926" operator="greaterThan">
      <formula>0.51</formula>
    </cfRule>
  </conditionalFormatting>
  <conditionalFormatting sqref="DF17">
    <cfRule type="cellIs" dxfId="913" priority="923" operator="lessThan">
      <formula>-0.51</formula>
    </cfRule>
    <cfRule type="cellIs" dxfId="912" priority="924" operator="greaterThan">
      <formula>0.51</formula>
    </cfRule>
  </conditionalFormatting>
  <conditionalFormatting sqref="DF19">
    <cfRule type="cellIs" dxfId="911" priority="921" operator="lessThan">
      <formula>-0.51</formula>
    </cfRule>
    <cfRule type="cellIs" dxfId="910" priority="922" operator="greaterThan">
      <formula>0.51</formula>
    </cfRule>
  </conditionalFormatting>
  <conditionalFormatting sqref="DF21">
    <cfRule type="cellIs" dxfId="909" priority="919" operator="lessThan">
      <formula>-0.51</formula>
    </cfRule>
    <cfRule type="cellIs" dxfId="908" priority="920" operator="greaterThan">
      <formula>0.51</formula>
    </cfRule>
  </conditionalFormatting>
  <conditionalFormatting sqref="DF13">
    <cfRule type="cellIs" dxfId="907" priority="917" operator="lessThan">
      <formula>-0.51</formula>
    </cfRule>
    <cfRule type="cellIs" dxfId="906" priority="918" operator="greaterThan">
      <formula>0.51</formula>
    </cfRule>
  </conditionalFormatting>
  <conditionalFormatting sqref="DF34">
    <cfRule type="cellIs" dxfId="905" priority="909" operator="lessThan">
      <formula>-0.51</formula>
    </cfRule>
    <cfRule type="cellIs" dxfId="904" priority="910" operator="greaterThan">
      <formula>0.51</formula>
    </cfRule>
  </conditionalFormatting>
  <conditionalFormatting sqref="DF31">
    <cfRule type="cellIs" dxfId="903" priority="915" operator="lessThan">
      <formula>-0.51</formula>
    </cfRule>
    <cfRule type="cellIs" dxfId="902" priority="916" operator="greaterThan">
      <formula>0.51</formula>
    </cfRule>
  </conditionalFormatting>
  <conditionalFormatting sqref="DF37">
    <cfRule type="cellIs" dxfId="901" priority="913" operator="lessThan">
      <formula>-0.51</formula>
    </cfRule>
    <cfRule type="cellIs" dxfId="900" priority="914" operator="greaterThan">
      <formula>0.51</formula>
    </cfRule>
  </conditionalFormatting>
  <conditionalFormatting sqref="DF47">
    <cfRule type="cellIs" dxfId="899" priority="911" operator="lessThan">
      <formula>-0.51</formula>
    </cfRule>
    <cfRule type="cellIs" dxfId="898" priority="912" operator="greaterThan">
      <formula>0.51</formula>
    </cfRule>
  </conditionalFormatting>
  <conditionalFormatting sqref="BR53">
    <cfRule type="cellIs" dxfId="897" priority="897" operator="lessThan">
      <formula>-0.51</formula>
    </cfRule>
    <cfRule type="cellIs" dxfId="896" priority="898" operator="greaterThan">
      <formula>0.51</formula>
    </cfRule>
  </conditionalFormatting>
  <conditionalFormatting sqref="BR61:BR62">
    <cfRule type="cellIs" dxfId="895" priority="895" operator="lessThan">
      <formula>-0.51</formula>
    </cfRule>
    <cfRule type="cellIs" dxfId="894" priority="896" operator="greaterThan">
      <formula>0.51</formula>
    </cfRule>
  </conditionalFormatting>
  <conditionalFormatting sqref="BR64:BR65">
    <cfRule type="cellIs" dxfId="893" priority="893" operator="lessThan">
      <formula>-0.51</formula>
    </cfRule>
    <cfRule type="cellIs" dxfId="892" priority="894" operator="greaterThan">
      <formula>0.51</formula>
    </cfRule>
  </conditionalFormatting>
  <conditionalFormatting sqref="BR67:BR68">
    <cfRule type="cellIs" dxfId="891" priority="891" operator="lessThan">
      <formula>-0.51</formula>
    </cfRule>
    <cfRule type="cellIs" dxfId="890" priority="892" operator="greaterThan">
      <formula>0.51</formula>
    </cfRule>
  </conditionalFormatting>
  <conditionalFormatting sqref="BR70:BR71">
    <cfRule type="cellIs" dxfId="889" priority="889" operator="lessThan">
      <formula>-0.51</formula>
    </cfRule>
    <cfRule type="cellIs" dxfId="888" priority="890" operator="greaterThan">
      <formula>0.51</formula>
    </cfRule>
  </conditionalFormatting>
  <conditionalFormatting sqref="BR75">
    <cfRule type="cellIs" dxfId="887" priority="887" operator="lessThan">
      <formula>-0.51</formula>
    </cfRule>
    <cfRule type="cellIs" dxfId="886" priority="888" operator="greaterThan">
      <formula>0.51</formula>
    </cfRule>
  </conditionalFormatting>
  <conditionalFormatting sqref="BR54">
    <cfRule type="cellIs" dxfId="885" priority="885" operator="lessThan">
      <formula>-0.51</formula>
    </cfRule>
    <cfRule type="cellIs" dxfId="884" priority="886" operator="greaterThan">
      <formula>0.51</formula>
    </cfRule>
  </conditionalFormatting>
  <conditionalFormatting sqref="BR118">
    <cfRule type="cellIs" dxfId="883" priority="883" operator="lessThan">
      <formula>-0.51</formula>
    </cfRule>
    <cfRule type="cellIs" dxfId="882" priority="884" operator="greaterThan">
      <formula>0.51</formula>
    </cfRule>
  </conditionalFormatting>
  <conditionalFormatting sqref="BR108">
    <cfRule type="cellIs" dxfId="881" priority="881" operator="lessThan">
      <formula>-0.51</formula>
    </cfRule>
    <cfRule type="cellIs" dxfId="880" priority="882" operator="greaterThan">
      <formula>0.51</formula>
    </cfRule>
  </conditionalFormatting>
  <conditionalFormatting sqref="BR110">
    <cfRule type="cellIs" dxfId="879" priority="879" operator="lessThan">
      <formula>-0.51</formula>
    </cfRule>
    <cfRule type="cellIs" dxfId="878" priority="880" operator="greaterThan">
      <formula>0.51</formula>
    </cfRule>
  </conditionalFormatting>
  <conditionalFormatting sqref="BR114">
    <cfRule type="cellIs" dxfId="877" priority="875" operator="lessThan">
      <formula>-0.51</formula>
    </cfRule>
    <cfRule type="cellIs" dxfId="876" priority="876" operator="greaterThan">
      <formula>0.51</formula>
    </cfRule>
  </conditionalFormatting>
  <conditionalFormatting sqref="BR112">
    <cfRule type="cellIs" dxfId="875" priority="877" operator="lessThan">
      <formula>-0.51</formula>
    </cfRule>
    <cfRule type="cellIs" dxfId="874" priority="878" operator="greaterThan">
      <formula>0.51</formula>
    </cfRule>
  </conditionalFormatting>
  <conditionalFormatting sqref="BR102">
    <cfRule type="cellIs" dxfId="873" priority="873" operator="lessThan">
      <formula>-0.51</formula>
    </cfRule>
    <cfRule type="cellIs" dxfId="872" priority="874" operator="greaterThan">
      <formula>0.51</formula>
    </cfRule>
  </conditionalFormatting>
  <conditionalFormatting sqref="BR105:BR106">
    <cfRule type="cellIs" dxfId="871" priority="871" operator="lessThan">
      <formula>-0.51</formula>
    </cfRule>
    <cfRule type="cellIs" dxfId="870" priority="872" operator="greaterThan">
      <formula>0.51</formula>
    </cfRule>
  </conditionalFormatting>
  <conditionalFormatting sqref="DV34:DX34">
    <cfRule type="cellIs" dxfId="869" priority="847" operator="lessThan">
      <formula>-0.51</formula>
    </cfRule>
    <cfRule type="cellIs" dxfId="868" priority="848" operator="greaterThan">
      <formula>0.51</formula>
    </cfRule>
  </conditionalFormatting>
  <conditionalFormatting sqref="DM12:DO12 EE12 DS12 DY12 DU12 EA12 EG12">
    <cfRule type="cellIs" dxfId="867" priority="845" operator="lessThan">
      <formula>-0.51</formula>
    </cfRule>
    <cfRule type="cellIs" dxfId="866" priority="846" operator="greaterThan">
      <formula>0.51</formula>
    </cfRule>
  </conditionalFormatting>
  <conditionalFormatting sqref="DN34">
    <cfRule type="cellIs" dxfId="865" priority="869" operator="lessThan">
      <formula>-0.51</formula>
    </cfRule>
    <cfRule type="cellIs" dxfId="864" priority="870" operator="greaterThan">
      <formula>0.51</formula>
    </cfRule>
  </conditionalFormatting>
  <conditionalFormatting sqref="DN53">
    <cfRule type="cellIs" dxfId="863" priority="867" operator="lessThan">
      <formula>-0.51</formula>
    </cfRule>
    <cfRule type="cellIs" dxfId="862" priority="868" operator="greaterThan">
      <formula>0.51</formula>
    </cfRule>
  </conditionalFormatting>
  <conditionalFormatting sqref="DN57">
    <cfRule type="cellIs" dxfId="861" priority="865" operator="lessThan">
      <formula>-0.51</formula>
    </cfRule>
    <cfRule type="cellIs" dxfId="860" priority="866" operator="greaterThan">
      <formula>0.51</formula>
    </cfRule>
  </conditionalFormatting>
  <conditionalFormatting sqref="DN61">
    <cfRule type="cellIs" dxfId="859" priority="863" operator="lessThan">
      <formula>-0.51</formula>
    </cfRule>
    <cfRule type="cellIs" dxfId="858" priority="864" operator="greaterThan">
      <formula>0.51</formula>
    </cfRule>
  </conditionalFormatting>
  <conditionalFormatting sqref="DN64">
    <cfRule type="cellIs" dxfId="857" priority="861" operator="lessThan">
      <formula>-0.51</formula>
    </cfRule>
    <cfRule type="cellIs" dxfId="856" priority="862" operator="greaterThan">
      <formula>0.51</formula>
    </cfRule>
  </conditionalFormatting>
  <conditionalFormatting sqref="DN70">
    <cfRule type="cellIs" dxfId="855" priority="859" operator="lessThan">
      <formula>-0.51</formula>
    </cfRule>
    <cfRule type="cellIs" dxfId="854" priority="860" operator="greaterThan">
      <formula>0.51</formula>
    </cfRule>
  </conditionalFormatting>
  <conditionalFormatting sqref="DN67">
    <cfRule type="cellIs" dxfId="853" priority="857" operator="lessThan">
      <formula>-0.51</formula>
    </cfRule>
    <cfRule type="cellIs" dxfId="852" priority="858" operator="greaterThan">
      <formula>0.51</formula>
    </cfRule>
  </conditionalFormatting>
  <conditionalFormatting sqref="DN75">
    <cfRule type="cellIs" dxfId="851" priority="855" operator="lessThan">
      <formula>-0.51</formula>
    </cfRule>
    <cfRule type="cellIs" dxfId="850" priority="856" operator="greaterThan">
      <formula>0.51</formula>
    </cfRule>
  </conditionalFormatting>
  <conditionalFormatting sqref="DN102">
    <cfRule type="cellIs" dxfId="849" priority="853" operator="lessThan">
      <formula>-0.51</formula>
    </cfRule>
    <cfRule type="cellIs" dxfId="848" priority="854" operator="greaterThan">
      <formula>0.51</formula>
    </cfRule>
  </conditionalFormatting>
  <conditionalFormatting sqref="DN105">
    <cfRule type="cellIs" dxfId="847" priority="851" operator="lessThan">
      <formula>-0.51</formula>
    </cfRule>
    <cfRule type="cellIs" dxfId="846" priority="852" operator="greaterThan">
      <formula>0.51</formula>
    </cfRule>
  </conditionalFormatting>
  <conditionalFormatting sqref="DV31:DX31">
    <cfRule type="cellIs" dxfId="845" priority="849" operator="lessThan">
      <formula>-0.51</formula>
    </cfRule>
    <cfRule type="cellIs" dxfId="844" priority="850" operator="greaterThan">
      <formula>0.51</formula>
    </cfRule>
  </conditionalFormatting>
  <conditionalFormatting sqref="CC39">
    <cfRule type="cellIs" dxfId="843" priority="737" operator="lessThan">
      <formula>-0.51</formula>
    </cfRule>
    <cfRule type="cellIs" dxfId="842" priority="738" operator="greaterThan">
      <formula>0.51</formula>
    </cfRule>
  </conditionalFormatting>
  <conditionalFormatting sqref="CN31">
    <cfRule type="cellIs" dxfId="841" priority="727" operator="lessThan">
      <formula>-0.51</formula>
    </cfRule>
    <cfRule type="cellIs" dxfId="840" priority="728" operator="greaterThan">
      <formula>0.51</formula>
    </cfRule>
  </conditionalFormatting>
  <conditionalFormatting sqref="CN37">
    <cfRule type="cellIs" dxfId="839" priority="725" operator="lessThan">
      <formula>-0.51</formula>
    </cfRule>
    <cfRule type="cellIs" dxfId="838" priority="726" operator="greaterThan">
      <formula>0.51</formula>
    </cfRule>
  </conditionalFormatting>
  <conditionalFormatting sqref="EB9:ED9">
    <cfRule type="cellIs" dxfId="837" priority="843" operator="lessThan">
      <formula>-0.51</formula>
    </cfRule>
    <cfRule type="cellIs" dxfId="836" priority="844" operator="greaterThan">
      <formula>0.51</formula>
    </cfRule>
  </conditionalFormatting>
  <conditionalFormatting sqref="EB25:ED25">
    <cfRule type="cellIs" dxfId="835" priority="819" operator="lessThan">
      <formula>-0.51</formula>
    </cfRule>
    <cfRule type="cellIs" dxfId="834" priority="820" operator="greaterThan">
      <formula>0.51</formula>
    </cfRule>
  </conditionalFormatting>
  <conditionalFormatting sqref="DN9:DN10">
    <cfRule type="cellIs" dxfId="833" priority="841" operator="lessThan">
      <formula>-0.51</formula>
    </cfRule>
    <cfRule type="cellIs" dxfId="832" priority="842" operator="greaterThan">
      <formula>0.51</formula>
    </cfRule>
  </conditionalFormatting>
  <conditionalFormatting sqref="DV12:DX12">
    <cfRule type="cellIs" dxfId="831" priority="839" operator="lessThan">
      <formula>-0.51</formula>
    </cfRule>
    <cfRule type="cellIs" dxfId="830" priority="840" operator="greaterThan">
      <formula>0.51</formula>
    </cfRule>
  </conditionalFormatting>
  <conditionalFormatting sqref="EB12:ED12">
    <cfRule type="cellIs" dxfId="829" priority="837" operator="lessThan">
      <formula>-0.51</formula>
    </cfRule>
    <cfRule type="cellIs" dxfId="828" priority="838" operator="greaterThan">
      <formula>0.51</formula>
    </cfRule>
  </conditionalFormatting>
  <conditionalFormatting sqref="CY31">
    <cfRule type="cellIs" dxfId="827" priority="713" operator="lessThan">
      <formula>-0.51</formula>
    </cfRule>
    <cfRule type="cellIs" dxfId="826" priority="714" operator="greaterThan">
      <formula>0.51</formula>
    </cfRule>
  </conditionalFormatting>
  <conditionalFormatting sqref="DV15:DX15">
    <cfRule type="cellIs" dxfId="825" priority="835" operator="lessThan">
      <formula>-0.51</formula>
    </cfRule>
    <cfRule type="cellIs" dxfId="824" priority="836" operator="greaterThan">
      <formula>0.51</formula>
    </cfRule>
  </conditionalFormatting>
  <conditionalFormatting sqref="EB15:ED15">
    <cfRule type="cellIs" dxfId="823" priority="833" operator="lessThan">
      <formula>-0.51</formula>
    </cfRule>
    <cfRule type="cellIs" dxfId="822" priority="834" operator="greaterThan">
      <formula>0.51</formula>
    </cfRule>
  </conditionalFormatting>
  <conditionalFormatting sqref="CY41">
    <cfRule type="cellIs" dxfId="821" priority="707" operator="lessThan">
      <formula>-0.51</formula>
    </cfRule>
    <cfRule type="cellIs" dxfId="820" priority="708" operator="greaterThan">
      <formula>0.51</formula>
    </cfRule>
  </conditionalFormatting>
  <conditionalFormatting sqref="CN21">
    <cfRule type="cellIs" dxfId="819" priority="803" operator="lessThan">
      <formula>-0.51</formula>
    </cfRule>
    <cfRule type="cellIs" dxfId="818" priority="804" operator="greaterThan">
      <formula>0.51</formula>
    </cfRule>
  </conditionalFormatting>
  <conditionalFormatting sqref="EB17:ED17">
    <cfRule type="cellIs" dxfId="817" priority="831" operator="lessThan">
      <formula>-0.51</formula>
    </cfRule>
    <cfRule type="cellIs" dxfId="816" priority="832" operator="greaterThan">
      <formula>0.51</formula>
    </cfRule>
  </conditionalFormatting>
  <conditionalFormatting sqref="BR12">
    <cfRule type="cellIs" dxfId="815" priority="799" operator="lessThan">
      <formula>-0.51</formula>
    </cfRule>
    <cfRule type="cellIs" dxfId="814" priority="800" operator="greaterThan">
      <formula>0.51</formula>
    </cfRule>
  </conditionalFormatting>
  <conditionalFormatting sqref="BR58">
    <cfRule type="cellIs" dxfId="813" priority="699" operator="lessThan">
      <formula>-0.51</formula>
    </cfRule>
    <cfRule type="cellIs" dxfId="812" priority="700" operator="greaterThan">
      <formula>0.51</formula>
    </cfRule>
  </conditionalFormatting>
  <conditionalFormatting sqref="DV19:DX19">
    <cfRule type="cellIs" dxfId="811" priority="829" operator="lessThan">
      <formula>-0.51</formula>
    </cfRule>
    <cfRule type="cellIs" dxfId="810" priority="830" operator="greaterThan">
      <formula>0.51</formula>
    </cfRule>
  </conditionalFormatting>
  <conditionalFormatting sqref="EC19:ED19">
    <cfRule type="cellIs" dxfId="809" priority="827" operator="lessThan">
      <formula>-0.51</formula>
    </cfRule>
    <cfRule type="cellIs" dxfId="808" priority="828" operator="greaterThan">
      <formula>0.51</formula>
    </cfRule>
  </conditionalFormatting>
  <conditionalFormatting sqref="EB19">
    <cfRule type="cellIs" dxfId="807" priority="825" operator="lessThan">
      <formula>-0.51</formula>
    </cfRule>
    <cfRule type="cellIs" dxfId="806" priority="826" operator="greaterThan">
      <formula>0.51</formula>
    </cfRule>
  </conditionalFormatting>
  <conditionalFormatting sqref="BR21">
    <cfRule type="cellIs" dxfId="805" priority="789" operator="lessThan">
      <formula>-0.51</formula>
    </cfRule>
    <cfRule type="cellIs" dxfId="804" priority="790" operator="greaterThan">
      <formula>0.51</formula>
    </cfRule>
  </conditionalFormatting>
  <conditionalFormatting sqref="CC70:CC71">
    <cfRule type="cellIs" dxfId="803" priority="689" operator="lessThan">
      <formula>-0.51</formula>
    </cfRule>
    <cfRule type="cellIs" dxfId="802" priority="690" operator="greaterThan">
      <formula>0.51</formula>
    </cfRule>
  </conditionalFormatting>
  <conditionalFormatting sqref="EB21:ED21">
    <cfRule type="cellIs" dxfId="801" priority="823" operator="lessThan">
      <formula>-0.51</formula>
    </cfRule>
    <cfRule type="cellIs" dxfId="800" priority="824" operator="greaterThan">
      <formula>0.51</formula>
    </cfRule>
  </conditionalFormatting>
  <conditionalFormatting sqref="CC9">
    <cfRule type="cellIs" dxfId="799" priority="783" operator="lessThan">
      <formula>-0.51</formula>
    </cfRule>
    <cfRule type="cellIs" dxfId="798" priority="784" operator="greaterThan">
      <formula>0.51</formula>
    </cfRule>
  </conditionalFormatting>
  <conditionalFormatting sqref="CC57">
    <cfRule type="cellIs" dxfId="797" priority="683" operator="lessThan">
      <formula>-0.51</formula>
    </cfRule>
    <cfRule type="cellIs" dxfId="796" priority="684" operator="greaterThan">
      <formula>0.51</formula>
    </cfRule>
  </conditionalFormatting>
  <conditionalFormatting sqref="DV25:DX25">
    <cfRule type="cellIs" dxfId="795" priority="821" operator="lessThan">
      <formula>-0.51</formula>
    </cfRule>
    <cfRule type="cellIs" dxfId="794" priority="822" operator="greaterThan">
      <formula>0.51</formula>
    </cfRule>
  </conditionalFormatting>
  <conditionalFormatting sqref="DN21">
    <cfRule type="cellIs" dxfId="793" priority="817" operator="lessThan">
      <formula>-0.51</formula>
    </cfRule>
    <cfRule type="cellIs" dxfId="792" priority="818" operator="greaterThan">
      <formula>0.51</formula>
    </cfRule>
  </conditionalFormatting>
  <conditionalFormatting sqref="DN25">
    <cfRule type="cellIs" dxfId="791" priority="815" operator="lessThan">
      <formula>-0.51</formula>
    </cfRule>
    <cfRule type="cellIs" dxfId="790" priority="816" operator="greaterThan">
      <formula>0.51</formula>
    </cfRule>
  </conditionalFormatting>
  <conditionalFormatting sqref="CN12">
    <cfRule type="cellIs" dxfId="789" priority="813" operator="lessThan">
      <formula>-0.51</formula>
    </cfRule>
    <cfRule type="cellIs" dxfId="788" priority="814" operator="greaterThan">
      <formula>0.51</formula>
    </cfRule>
  </conditionalFormatting>
  <conditionalFormatting sqref="CN9">
    <cfRule type="cellIs" dxfId="787" priority="811" operator="lessThan">
      <formula>-0.51</formula>
    </cfRule>
    <cfRule type="cellIs" dxfId="786" priority="812" operator="greaterThan">
      <formula>0.51</formula>
    </cfRule>
  </conditionalFormatting>
  <conditionalFormatting sqref="CN15">
    <cfRule type="cellIs" dxfId="785" priority="809" operator="lessThan">
      <formula>-0.51</formula>
    </cfRule>
    <cfRule type="cellIs" dxfId="784" priority="810" operator="greaterThan">
      <formula>0.51</formula>
    </cfRule>
  </conditionalFormatting>
  <conditionalFormatting sqref="CN17">
    <cfRule type="cellIs" dxfId="783" priority="807" operator="lessThan">
      <formula>-0.51</formula>
    </cfRule>
    <cfRule type="cellIs" dxfId="782" priority="808" operator="greaterThan">
      <formula>0.51</formula>
    </cfRule>
  </conditionalFormatting>
  <conditionalFormatting sqref="CN19">
    <cfRule type="cellIs" dxfId="781" priority="805" operator="lessThan">
      <formula>-0.51</formula>
    </cfRule>
    <cfRule type="cellIs" dxfId="780" priority="806" operator="greaterThan">
      <formula>0.51</formula>
    </cfRule>
  </conditionalFormatting>
  <conditionalFormatting sqref="CN25">
    <cfRule type="cellIs" dxfId="779" priority="801" operator="lessThan">
      <formula>-0.51</formula>
    </cfRule>
    <cfRule type="cellIs" dxfId="778" priority="802" operator="greaterThan">
      <formula>0.51</formula>
    </cfRule>
  </conditionalFormatting>
  <conditionalFormatting sqref="BR9">
    <cfRule type="cellIs" dxfId="777" priority="797" operator="lessThan">
      <formula>-0.51</formula>
    </cfRule>
    <cfRule type="cellIs" dxfId="776" priority="798" operator="greaterThan">
      <formula>0.51</formula>
    </cfRule>
  </conditionalFormatting>
  <conditionalFormatting sqref="BR15">
    <cfRule type="cellIs" dxfId="775" priority="795" operator="lessThan">
      <formula>-0.51</formula>
    </cfRule>
    <cfRule type="cellIs" dxfId="774" priority="796" operator="greaterThan">
      <formula>0.51</formula>
    </cfRule>
  </conditionalFormatting>
  <conditionalFormatting sqref="BR17">
    <cfRule type="cellIs" dxfId="773" priority="793" operator="lessThan">
      <formula>-0.51</formula>
    </cfRule>
    <cfRule type="cellIs" dxfId="772" priority="794" operator="greaterThan">
      <formula>0.51</formula>
    </cfRule>
  </conditionalFormatting>
  <conditionalFormatting sqref="BR19">
    <cfRule type="cellIs" dxfId="771" priority="791" operator="lessThan">
      <formula>-0.51</formula>
    </cfRule>
    <cfRule type="cellIs" dxfId="770" priority="792" operator="greaterThan">
      <formula>0.51</formula>
    </cfRule>
  </conditionalFormatting>
  <conditionalFormatting sqref="BR25">
    <cfRule type="cellIs" dxfId="769" priority="787" operator="lessThan">
      <formula>-0.51</formula>
    </cfRule>
    <cfRule type="cellIs" dxfId="768" priority="788" operator="greaterThan">
      <formula>0.51</formula>
    </cfRule>
  </conditionalFormatting>
  <conditionalFormatting sqref="CC12">
    <cfRule type="cellIs" dxfId="767" priority="785" operator="lessThan">
      <formula>-0.51</formula>
    </cfRule>
    <cfRule type="cellIs" dxfId="766" priority="786" operator="greaterThan">
      <formula>0.51</formula>
    </cfRule>
  </conditionalFormatting>
  <conditionalFormatting sqref="CC15">
    <cfRule type="cellIs" dxfId="765" priority="781" operator="lessThan">
      <formula>-0.51</formula>
    </cfRule>
    <cfRule type="cellIs" dxfId="764" priority="782" operator="greaterThan">
      <formula>0.51</formula>
    </cfRule>
  </conditionalFormatting>
  <conditionalFormatting sqref="CC17">
    <cfRule type="cellIs" dxfId="763" priority="779" operator="lessThan">
      <formula>-0.51</formula>
    </cfRule>
    <cfRule type="cellIs" dxfId="762" priority="780" operator="greaterThan">
      <formula>0.51</formula>
    </cfRule>
  </conditionalFormatting>
  <conditionalFormatting sqref="CC19">
    <cfRule type="cellIs" dxfId="761" priority="777" operator="lessThan">
      <formula>-0.51</formula>
    </cfRule>
    <cfRule type="cellIs" dxfId="760" priority="778" operator="greaterThan">
      <formula>0.51</formula>
    </cfRule>
  </conditionalFormatting>
  <conditionalFormatting sqref="CC21">
    <cfRule type="cellIs" dxfId="759" priority="775" operator="lessThan">
      <formula>-0.51</formula>
    </cfRule>
    <cfRule type="cellIs" dxfId="758" priority="776" operator="greaterThan">
      <formula>0.51</formula>
    </cfRule>
  </conditionalFormatting>
  <conditionalFormatting sqref="CC25">
    <cfRule type="cellIs" dxfId="757" priority="773" operator="lessThan">
      <formula>-0.51</formula>
    </cfRule>
    <cfRule type="cellIs" dxfId="756" priority="774" operator="greaterThan">
      <formula>0.51</formula>
    </cfRule>
  </conditionalFormatting>
  <conditionalFormatting sqref="CY12">
    <cfRule type="cellIs" dxfId="755" priority="771" operator="lessThan">
      <formula>-0.51</formula>
    </cfRule>
    <cfRule type="cellIs" dxfId="754" priority="772" operator="greaterThan">
      <formula>0.51</formula>
    </cfRule>
  </conditionalFormatting>
  <conditionalFormatting sqref="CY9">
    <cfRule type="cellIs" dxfId="753" priority="769" operator="lessThan">
      <formula>-0.51</formula>
    </cfRule>
    <cfRule type="cellIs" dxfId="752" priority="770" operator="greaterThan">
      <formula>0.51</formula>
    </cfRule>
  </conditionalFormatting>
  <conditionalFormatting sqref="CY15">
    <cfRule type="cellIs" dxfId="751" priority="767" operator="lessThan">
      <formula>-0.51</formula>
    </cfRule>
    <cfRule type="cellIs" dxfId="750" priority="768" operator="greaterThan">
      <formula>0.51</formula>
    </cfRule>
  </conditionalFormatting>
  <conditionalFormatting sqref="CY17">
    <cfRule type="cellIs" dxfId="749" priority="765" operator="lessThan">
      <formula>-0.51</formula>
    </cfRule>
    <cfRule type="cellIs" dxfId="748" priority="766" operator="greaterThan">
      <formula>0.51</formula>
    </cfRule>
  </conditionalFormatting>
  <conditionalFormatting sqref="CY19">
    <cfRule type="cellIs" dxfId="747" priority="763" operator="lessThan">
      <formula>-0.51</formula>
    </cfRule>
    <cfRule type="cellIs" dxfId="746" priority="764" operator="greaterThan">
      <formula>0.51</formula>
    </cfRule>
  </conditionalFormatting>
  <conditionalFormatting sqref="CY21">
    <cfRule type="cellIs" dxfId="745" priority="761" operator="lessThan">
      <formula>-0.51</formula>
    </cfRule>
    <cfRule type="cellIs" dxfId="744" priority="762" operator="greaterThan">
      <formula>0.51</formula>
    </cfRule>
  </conditionalFormatting>
  <conditionalFormatting sqref="CY25">
    <cfRule type="cellIs" dxfId="743" priority="759" operator="lessThan">
      <formula>-0.51</formula>
    </cfRule>
    <cfRule type="cellIs" dxfId="742" priority="760" operator="greaterThan">
      <formula>0.51</formula>
    </cfRule>
  </conditionalFormatting>
  <conditionalFormatting sqref="BR34">
    <cfRule type="cellIs" dxfId="741" priority="757" operator="lessThan">
      <formula>-0.51</formula>
    </cfRule>
    <cfRule type="cellIs" dxfId="740" priority="758" operator="greaterThan">
      <formula>0.51</formula>
    </cfRule>
  </conditionalFormatting>
  <conditionalFormatting sqref="BR31">
    <cfRule type="cellIs" dxfId="739" priority="755" operator="lessThan">
      <formula>-0.51</formula>
    </cfRule>
    <cfRule type="cellIs" dxfId="738" priority="756" operator="greaterThan">
      <formula>0.51</formula>
    </cfRule>
  </conditionalFormatting>
  <conditionalFormatting sqref="BR37">
    <cfRule type="cellIs" dxfId="737" priority="753" operator="lessThan">
      <formula>-0.51</formula>
    </cfRule>
    <cfRule type="cellIs" dxfId="736" priority="754" operator="greaterThan">
      <formula>0.51</formula>
    </cfRule>
  </conditionalFormatting>
  <conditionalFormatting sqref="BR39">
    <cfRule type="cellIs" dxfId="735" priority="751" operator="lessThan">
      <formula>-0.51</formula>
    </cfRule>
    <cfRule type="cellIs" dxfId="734" priority="752" operator="greaterThan">
      <formula>0.51</formula>
    </cfRule>
  </conditionalFormatting>
  <conditionalFormatting sqref="BR41">
    <cfRule type="cellIs" dxfId="733" priority="749" operator="lessThan">
      <formula>-0.51</formula>
    </cfRule>
    <cfRule type="cellIs" dxfId="732" priority="750" operator="greaterThan">
      <formula>0.51</formula>
    </cfRule>
  </conditionalFormatting>
  <conditionalFormatting sqref="BR43">
    <cfRule type="cellIs" dxfId="731" priority="747" operator="lessThan">
      <formula>-0.51</formula>
    </cfRule>
    <cfRule type="cellIs" dxfId="730" priority="748" operator="greaterThan">
      <formula>0.51</formula>
    </cfRule>
  </conditionalFormatting>
  <conditionalFormatting sqref="BR47">
    <cfRule type="cellIs" dxfId="729" priority="745" operator="lessThan">
      <formula>-0.51</formula>
    </cfRule>
    <cfRule type="cellIs" dxfId="728" priority="746" operator="greaterThan">
      <formula>0.51</formula>
    </cfRule>
  </conditionalFormatting>
  <conditionalFormatting sqref="CC34">
    <cfRule type="cellIs" dxfId="727" priority="743" operator="lessThan">
      <formula>-0.51</formula>
    </cfRule>
    <cfRule type="cellIs" dxfId="726" priority="744" operator="greaterThan">
      <formula>0.51</formula>
    </cfRule>
  </conditionalFormatting>
  <conditionalFormatting sqref="CC31">
    <cfRule type="cellIs" dxfId="725" priority="741" operator="lessThan">
      <formula>-0.51</formula>
    </cfRule>
    <cfRule type="cellIs" dxfId="724" priority="742" operator="greaterThan">
      <formula>0.51</formula>
    </cfRule>
  </conditionalFormatting>
  <conditionalFormatting sqref="CC37">
    <cfRule type="cellIs" dxfId="723" priority="739" operator="lessThan">
      <formula>-0.51</formula>
    </cfRule>
    <cfRule type="cellIs" dxfId="722" priority="740" operator="greaterThan">
      <formula>0.51</formula>
    </cfRule>
  </conditionalFormatting>
  <conditionalFormatting sqref="CC41">
    <cfRule type="cellIs" dxfId="721" priority="735" operator="lessThan">
      <formula>-0.51</formula>
    </cfRule>
    <cfRule type="cellIs" dxfId="720" priority="736" operator="greaterThan">
      <formula>0.51</formula>
    </cfRule>
  </conditionalFormatting>
  <conditionalFormatting sqref="CC43">
    <cfRule type="cellIs" dxfId="719" priority="733" operator="lessThan">
      <formula>-0.51</formula>
    </cfRule>
    <cfRule type="cellIs" dxfId="718" priority="734" operator="greaterThan">
      <formula>0.51</formula>
    </cfRule>
  </conditionalFormatting>
  <conditionalFormatting sqref="CC47">
    <cfRule type="cellIs" dxfId="717" priority="731" operator="lessThan">
      <formula>-0.51</formula>
    </cfRule>
    <cfRule type="cellIs" dxfId="716" priority="732" operator="greaterThan">
      <formula>0.51</formula>
    </cfRule>
  </conditionalFormatting>
  <conditionalFormatting sqref="CN34">
    <cfRule type="cellIs" dxfId="715" priority="729" operator="lessThan">
      <formula>-0.51</formula>
    </cfRule>
    <cfRule type="cellIs" dxfId="714" priority="730" operator="greaterThan">
      <formula>0.51</formula>
    </cfRule>
  </conditionalFormatting>
  <conditionalFormatting sqref="CN39">
    <cfRule type="cellIs" dxfId="713" priority="723" operator="lessThan">
      <formula>-0.51</formula>
    </cfRule>
    <cfRule type="cellIs" dxfId="712" priority="724" operator="greaterThan">
      <formula>0.51</formula>
    </cfRule>
  </conditionalFormatting>
  <conditionalFormatting sqref="CN41">
    <cfRule type="cellIs" dxfId="711" priority="721" operator="lessThan">
      <formula>-0.51</formula>
    </cfRule>
    <cfRule type="cellIs" dxfId="710" priority="722" operator="greaterThan">
      <formula>0.51</formula>
    </cfRule>
  </conditionalFormatting>
  <conditionalFormatting sqref="CN43">
    <cfRule type="cellIs" dxfId="709" priority="719" operator="lessThan">
      <formula>-0.51</formula>
    </cfRule>
    <cfRule type="cellIs" dxfId="708" priority="720" operator="greaterThan">
      <formula>0.51</formula>
    </cfRule>
  </conditionalFormatting>
  <conditionalFormatting sqref="CN47">
    <cfRule type="cellIs" dxfId="707" priority="717" operator="lessThan">
      <formula>-0.51</formula>
    </cfRule>
    <cfRule type="cellIs" dxfId="706" priority="718" operator="greaterThan">
      <formula>0.51</formula>
    </cfRule>
  </conditionalFormatting>
  <conditionalFormatting sqref="CY34">
    <cfRule type="cellIs" dxfId="705" priority="715" operator="lessThan">
      <formula>-0.51</formula>
    </cfRule>
    <cfRule type="cellIs" dxfId="704" priority="716" operator="greaterThan">
      <formula>0.51</formula>
    </cfRule>
  </conditionalFormatting>
  <conditionalFormatting sqref="CY37">
    <cfRule type="cellIs" dxfId="703" priority="711" operator="lessThan">
      <formula>-0.51</formula>
    </cfRule>
    <cfRule type="cellIs" dxfId="702" priority="712" operator="greaterThan">
      <formula>0.51</formula>
    </cfRule>
  </conditionalFormatting>
  <conditionalFormatting sqref="CY39">
    <cfRule type="cellIs" dxfId="701" priority="709" operator="lessThan">
      <formula>-0.51</formula>
    </cfRule>
    <cfRule type="cellIs" dxfId="700" priority="710" operator="greaterThan">
      <formula>0.51</formula>
    </cfRule>
  </conditionalFormatting>
  <conditionalFormatting sqref="CY43">
    <cfRule type="cellIs" dxfId="699" priority="705" operator="lessThan">
      <formula>-0.51</formula>
    </cfRule>
    <cfRule type="cellIs" dxfId="698" priority="706" operator="greaterThan">
      <formula>0.51</formula>
    </cfRule>
  </conditionalFormatting>
  <conditionalFormatting sqref="CY47">
    <cfRule type="cellIs" dxfId="697" priority="703" operator="lessThan">
      <formula>-0.51</formula>
    </cfRule>
    <cfRule type="cellIs" dxfId="696" priority="704" operator="greaterThan">
      <formula>0.51</formula>
    </cfRule>
  </conditionalFormatting>
  <conditionalFormatting sqref="BR57">
    <cfRule type="cellIs" dxfId="695" priority="701" operator="lessThan">
      <formula>-0.51</formula>
    </cfRule>
    <cfRule type="cellIs" dxfId="694" priority="702" operator="greaterThan">
      <formula>0.51</formula>
    </cfRule>
  </conditionalFormatting>
  <conditionalFormatting sqref="CC53">
    <cfRule type="cellIs" dxfId="693" priority="697" operator="lessThan">
      <formula>-0.51</formula>
    </cfRule>
    <cfRule type="cellIs" dxfId="692" priority="698" operator="greaterThan">
      <formula>0.51</formula>
    </cfRule>
  </conditionalFormatting>
  <conditionalFormatting sqref="CC61:CC62">
    <cfRule type="cellIs" dxfId="691" priority="695" operator="lessThan">
      <formula>-0.51</formula>
    </cfRule>
    <cfRule type="cellIs" dxfId="690" priority="696" operator="greaterThan">
      <formula>0.51</formula>
    </cfRule>
  </conditionalFormatting>
  <conditionalFormatting sqref="CC64:CC65">
    <cfRule type="cellIs" dxfId="689" priority="693" operator="lessThan">
      <formula>-0.51</formula>
    </cfRule>
    <cfRule type="cellIs" dxfId="688" priority="694" operator="greaterThan">
      <formula>0.51</formula>
    </cfRule>
  </conditionalFormatting>
  <conditionalFormatting sqref="CC67:CC68">
    <cfRule type="cellIs" dxfId="687" priority="691" operator="lessThan">
      <formula>-0.51</formula>
    </cfRule>
    <cfRule type="cellIs" dxfId="686" priority="692" operator="greaterThan">
      <formula>0.51</formula>
    </cfRule>
  </conditionalFormatting>
  <conditionalFormatting sqref="CC75">
    <cfRule type="cellIs" dxfId="685" priority="687" operator="lessThan">
      <formula>-0.51</formula>
    </cfRule>
    <cfRule type="cellIs" dxfId="684" priority="688" operator="greaterThan">
      <formula>0.51</formula>
    </cfRule>
  </conditionalFormatting>
  <conditionalFormatting sqref="CC54">
    <cfRule type="cellIs" dxfId="683" priority="685" operator="lessThan">
      <formula>-0.51</formula>
    </cfRule>
    <cfRule type="cellIs" dxfId="682" priority="686" operator="greaterThan">
      <formula>0.51</formula>
    </cfRule>
  </conditionalFormatting>
  <conditionalFormatting sqref="CC58">
    <cfRule type="cellIs" dxfId="681" priority="681" operator="lessThan">
      <formula>-0.51</formula>
    </cfRule>
    <cfRule type="cellIs" dxfId="680" priority="682" operator="greaterThan">
      <formula>0.51</formula>
    </cfRule>
  </conditionalFormatting>
  <conditionalFormatting sqref="CN53">
    <cfRule type="cellIs" dxfId="679" priority="679" operator="lessThan">
      <formula>-0.51</formula>
    </cfRule>
    <cfRule type="cellIs" dxfId="678" priority="680" operator="greaterThan">
      <formula>0.51</formula>
    </cfRule>
  </conditionalFormatting>
  <conditionalFormatting sqref="CN61:CN62">
    <cfRule type="cellIs" dxfId="677" priority="677" operator="lessThan">
      <formula>-0.51</formula>
    </cfRule>
    <cfRule type="cellIs" dxfId="676" priority="678" operator="greaterThan">
      <formula>0.51</formula>
    </cfRule>
  </conditionalFormatting>
  <conditionalFormatting sqref="CN64:CN65">
    <cfRule type="cellIs" dxfId="675" priority="675" operator="lessThan">
      <formula>-0.51</formula>
    </cfRule>
    <cfRule type="cellIs" dxfId="674" priority="676" operator="greaterThan">
      <formula>0.51</formula>
    </cfRule>
  </conditionalFormatting>
  <conditionalFormatting sqref="CN67:CN68">
    <cfRule type="cellIs" dxfId="673" priority="673" operator="lessThan">
      <formula>-0.51</formula>
    </cfRule>
    <cfRule type="cellIs" dxfId="672" priority="674" operator="greaterThan">
      <formula>0.51</formula>
    </cfRule>
  </conditionalFormatting>
  <conditionalFormatting sqref="CN70:CN71">
    <cfRule type="cellIs" dxfId="671" priority="671" operator="lessThan">
      <formula>-0.51</formula>
    </cfRule>
    <cfRule type="cellIs" dxfId="670" priority="672" operator="greaterThan">
      <formula>0.51</formula>
    </cfRule>
  </conditionalFormatting>
  <conditionalFormatting sqref="CN75">
    <cfRule type="cellIs" dxfId="669" priority="669" operator="lessThan">
      <formula>-0.51</formula>
    </cfRule>
    <cfRule type="cellIs" dxfId="668" priority="670" operator="greaterThan">
      <formula>0.51</formula>
    </cfRule>
  </conditionalFormatting>
  <conditionalFormatting sqref="CN54">
    <cfRule type="cellIs" dxfId="667" priority="667" operator="lessThan">
      <formula>-0.51</formula>
    </cfRule>
    <cfRule type="cellIs" dxfId="666" priority="668" operator="greaterThan">
      <formula>0.51</formula>
    </cfRule>
  </conditionalFormatting>
  <conditionalFormatting sqref="CN57">
    <cfRule type="cellIs" dxfId="665" priority="665" operator="lessThan">
      <formula>-0.51</formula>
    </cfRule>
    <cfRule type="cellIs" dxfId="664" priority="666" operator="greaterThan">
      <formula>0.51</formula>
    </cfRule>
  </conditionalFormatting>
  <conditionalFormatting sqref="CN58">
    <cfRule type="cellIs" dxfId="663" priority="663" operator="lessThan">
      <formula>-0.51</formula>
    </cfRule>
    <cfRule type="cellIs" dxfId="662" priority="664" operator="greaterThan">
      <formula>0.51</formula>
    </cfRule>
  </conditionalFormatting>
  <conditionalFormatting sqref="CY53">
    <cfRule type="cellIs" dxfId="661" priority="661" operator="lessThan">
      <formula>-0.51</formula>
    </cfRule>
    <cfRule type="cellIs" dxfId="660" priority="662" operator="greaterThan">
      <formula>0.51</formula>
    </cfRule>
  </conditionalFormatting>
  <conditionalFormatting sqref="CY61:CY62">
    <cfRule type="cellIs" dxfId="659" priority="659" operator="lessThan">
      <formula>-0.51</formula>
    </cfRule>
    <cfRule type="cellIs" dxfId="658" priority="660" operator="greaterThan">
      <formula>0.51</formula>
    </cfRule>
  </conditionalFormatting>
  <conditionalFormatting sqref="CY64:CY65">
    <cfRule type="cellIs" dxfId="657" priority="657" operator="lessThan">
      <formula>-0.51</formula>
    </cfRule>
    <cfRule type="cellIs" dxfId="656" priority="658" operator="greaterThan">
      <formula>0.51</formula>
    </cfRule>
  </conditionalFormatting>
  <conditionalFormatting sqref="CY67:CY68">
    <cfRule type="cellIs" dxfId="655" priority="655" operator="lessThan">
      <formula>-0.51</formula>
    </cfRule>
    <cfRule type="cellIs" dxfId="654" priority="656" operator="greaterThan">
      <formula>0.51</formula>
    </cfRule>
  </conditionalFormatting>
  <conditionalFormatting sqref="CY70:CY71">
    <cfRule type="cellIs" dxfId="653" priority="653" operator="lessThan">
      <formula>-0.51</formula>
    </cfRule>
    <cfRule type="cellIs" dxfId="652" priority="654" operator="greaterThan">
      <formula>0.51</formula>
    </cfRule>
  </conditionalFormatting>
  <conditionalFormatting sqref="CY75">
    <cfRule type="cellIs" dxfId="651" priority="651" operator="lessThan">
      <formula>-0.51</formula>
    </cfRule>
    <cfRule type="cellIs" dxfId="650" priority="652" operator="greaterThan">
      <formula>0.51</formula>
    </cfRule>
  </conditionalFormatting>
  <conditionalFormatting sqref="CY54">
    <cfRule type="cellIs" dxfId="649" priority="649" operator="lessThan">
      <formula>-0.51</formula>
    </cfRule>
    <cfRule type="cellIs" dxfId="648" priority="650" operator="greaterThan">
      <formula>0.51</formula>
    </cfRule>
  </conditionalFormatting>
  <conditionalFormatting sqref="CY57">
    <cfRule type="cellIs" dxfId="647" priority="647" operator="lessThan">
      <formula>-0.51</formula>
    </cfRule>
    <cfRule type="cellIs" dxfId="646" priority="648" operator="greaterThan">
      <formula>0.51</formula>
    </cfRule>
  </conditionalFormatting>
  <conditionalFormatting sqref="CY58">
    <cfRule type="cellIs" dxfId="645" priority="645" operator="lessThan">
      <formula>-0.51</formula>
    </cfRule>
    <cfRule type="cellIs" dxfId="644" priority="646" operator="greaterThan">
      <formula>0.51</formula>
    </cfRule>
  </conditionalFormatting>
  <conditionalFormatting sqref="DF53">
    <cfRule type="cellIs" dxfId="643" priority="643" operator="lessThan">
      <formula>-0.51</formula>
    </cfRule>
    <cfRule type="cellIs" dxfId="642" priority="644" operator="greaterThan">
      <formula>0.51</formula>
    </cfRule>
  </conditionalFormatting>
  <conditionalFormatting sqref="DF61:DF62">
    <cfRule type="cellIs" dxfId="641" priority="641" operator="lessThan">
      <formula>-0.51</formula>
    </cfRule>
    <cfRule type="cellIs" dxfId="640" priority="642" operator="greaterThan">
      <formula>0.51</formula>
    </cfRule>
  </conditionalFormatting>
  <conditionalFormatting sqref="DF64:DF65">
    <cfRule type="cellIs" dxfId="639" priority="639" operator="lessThan">
      <formula>-0.51</formula>
    </cfRule>
    <cfRule type="cellIs" dxfId="638" priority="640" operator="greaterThan">
      <formula>0.51</formula>
    </cfRule>
  </conditionalFormatting>
  <conditionalFormatting sqref="DF67:DF68">
    <cfRule type="cellIs" dxfId="637" priority="637" operator="lessThan">
      <formula>-0.51</formula>
    </cfRule>
    <cfRule type="cellIs" dxfId="636" priority="638" operator="greaterThan">
      <formula>0.51</formula>
    </cfRule>
  </conditionalFormatting>
  <conditionalFormatting sqref="DF70:DF71">
    <cfRule type="cellIs" dxfId="635" priority="635" operator="lessThan">
      <formula>-0.51</formula>
    </cfRule>
    <cfRule type="cellIs" dxfId="634" priority="636" operator="greaterThan">
      <formula>0.51</formula>
    </cfRule>
  </conditionalFormatting>
  <conditionalFormatting sqref="DF75">
    <cfRule type="cellIs" dxfId="633" priority="633" operator="lessThan">
      <formula>-0.51</formula>
    </cfRule>
    <cfRule type="cellIs" dxfId="632" priority="634" operator="greaterThan">
      <formula>0.51</formula>
    </cfRule>
  </conditionalFormatting>
  <conditionalFormatting sqref="DF54">
    <cfRule type="cellIs" dxfId="631" priority="631" operator="lessThan">
      <formula>-0.51</formula>
    </cfRule>
    <cfRule type="cellIs" dxfId="630" priority="632" operator="greaterThan">
      <formula>0.51</formula>
    </cfRule>
  </conditionalFormatting>
  <conditionalFormatting sqref="DF57">
    <cfRule type="cellIs" dxfId="629" priority="629" operator="lessThan">
      <formula>-0.51</formula>
    </cfRule>
    <cfRule type="cellIs" dxfId="628" priority="630" operator="greaterThan">
      <formula>0.51</formula>
    </cfRule>
  </conditionalFormatting>
  <conditionalFormatting sqref="DF58">
    <cfRule type="cellIs" dxfId="627" priority="627" operator="lessThan">
      <formula>-0.51</formula>
    </cfRule>
    <cfRule type="cellIs" dxfId="626" priority="628" operator="greaterThan">
      <formula>0.51</formula>
    </cfRule>
  </conditionalFormatting>
  <conditionalFormatting sqref="CC118">
    <cfRule type="cellIs" dxfId="625" priority="625" operator="lessThan">
      <formula>-0.51</formula>
    </cfRule>
    <cfRule type="cellIs" dxfId="624" priority="626" operator="greaterThan">
      <formula>0.51</formula>
    </cfRule>
  </conditionalFormatting>
  <conditionalFormatting sqref="CC108">
    <cfRule type="cellIs" dxfId="623" priority="623" operator="lessThan">
      <formula>-0.51</formula>
    </cfRule>
    <cfRule type="cellIs" dxfId="622" priority="624" operator="greaterThan">
      <formula>0.51</formula>
    </cfRule>
  </conditionalFormatting>
  <conditionalFormatting sqref="CC110">
    <cfRule type="cellIs" dxfId="621" priority="621" operator="lessThan">
      <formula>-0.51</formula>
    </cfRule>
    <cfRule type="cellIs" dxfId="620" priority="622" operator="greaterThan">
      <formula>0.51</formula>
    </cfRule>
  </conditionalFormatting>
  <conditionalFormatting sqref="CC114">
    <cfRule type="cellIs" dxfId="619" priority="617" operator="lessThan">
      <formula>-0.51</formula>
    </cfRule>
    <cfRule type="cellIs" dxfId="618" priority="618" operator="greaterThan">
      <formula>0.51</formula>
    </cfRule>
  </conditionalFormatting>
  <conditionalFormatting sqref="CC112">
    <cfRule type="cellIs" dxfId="617" priority="619" operator="lessThan">
      <formula>-0.51</formula>
    </cfRule>
    <cfRule type="cellIs" dxfId="616" priority="620" operator="greaterThan">
      <formula>0.51</formula>
    </cfRule>
  </conditionalFormatting>
  <conditionalFormatting sqref="CC102">
    <cfRule type="cellIs" dxfId="615" priority="615" operator="lessThan">
      <formula>-0.51</formula>
    </cfRule>
    <cfRule type="cellIs" dxfId="614" priority="616" operator="greaterThan">
      <formula>0.51</formula>
    </cfRule>
  </conditionalFormatting>
  <conditionalFormatting sqref="CC105:CC106">
    <cfRule type="cellIs" dxfId="613" priority="613" operator="lessThan">
      <formula>-0.51</formula>
    </cfRule>
    <cfRule type="cellIs" dxfId="612" priority="614" operator="greaterThan">
      <formula>0.51</formula>
    </cfRule>
  </conditionalFormatting>
  <conditionalFormatting sqref="CN118">
    <cfRule type="cellIs" dxfId="611" priority="611" operator="lessThan">
      <formula>-0.51</formula>
    </cfRule>
    <cfRule type="cellIs" dxfId="610" priority="612" operator="greaterThan">
      <formula>0.51</formula>
    </cfRule>
  </conditionalFormatting>
  <conditionalFormatting sqref="CN108">
    <cfRule type="cellIs" dxfId="609" priority="609" operator="lessThan">
      <formula>-0.51</formula>
    </cfRule>
    <cfRule type="cellIs" dxfId="608" priority="610" operator="greaterThan">
      <formula>0.51</formula>
    </cfRule>
  </conditionalFormatting>
  <conditionalFormatting sqref="CN110">
    <cfRule type="cellIs" dxfId="607" priority="607" operator="lessThan">
      <formula>-0.51</formula>
    </cfRule>
    <cfRule type="cellIs" dxfId="606" priority="608" operator="greaterThan">
      <formula>0.51</formula>
    </cfRule>
  </conditionalFormatting>
  <conditionalFormatting sqref="CN114">
    <cfRule type="cellIs" dxfId="605" priority="603" operator="lessThan">
      <formula>-0.51</formula>
    </cfRule>
    <cfRule type="cellIs" dxfId="604" priority="604" operator="greaterThan">
      <formula>0.51</formula>
    </cfRule>
  </conditionalFormatting>
  <conditionalFormatting sqref="CN112">
    <cfRule type="cellIs" dxfId="603" priority="605" operator="lessThan">
      <formula>-0.51</formula>
    </cfRule>
    <cfRule type="cellIs" dxfId="602" priority="606" operator="greaterThan">
      <formula>0.51</formula>
    </cfRule>
  </conditionalFormatting>
  <conditionalFormatting sqref="CN102">
    <cfRule type="cellIs" dxfId="601" priority="601" operator="lessThan">
      <formula>-0.51</formula>
    </cfRule>
    <cfRule type="cellIs" dxfId="600" priority="602" operator="greaterThan">
      <formula>0.51</formula>
    </cfRule>
  </conditionalFormatting>
  <conditionalFormatting sqref="CN105:CN106">
    <cfRule type="cellIs" dxfId="599" priority="599" operator="lessThan">
      <formula>-0.51</formula>
    </cfRule>
    <cfRule type="cellIs" dxfId="598" priority="600" operator="greaterThan">
      <formula>0.51</formula>
    </cfRule>
  </conditionalFormatting>
  <conditionalFormatting sqref="CY118">
    <cfRule type="cellIs" dxfId="597" priority="597" operator="lessThan">
      <formula>-0.51</formula>
    </cfRule>
    <cfRule type="cellIs" dxfId="596" priority="598" operator="greaterThan">
      <formula>0.51</formula>
    </cfRule>
  </conditionalFormatting>
  <conditionalFormatting sqref="CY108">
    <cfRule type="cellIs" dxfId="595" priority="595" operator="lessThan">
      <formula>-0.51</formula>
    </cfRule>
    <cfRule type="cellIs" dxfId="594" priority="596" operator="greaterThan">
      <formula>0.51</formula>
    </cfRule>
  </conditionalFormatting>
  <conditionalFormatting sqref="CY110">
    <cfRule type="cellIs" dxfId="593" priority="593" operator="lessThan">
      <formula>-0.51</formula>
    </cfRule>
    <cfRule type="cellIs" dxfId="592" priority="594" operator="greaterThan">
      <formula>0.51</formula>
    </cfRule>
  </conditionalFormatting>
  <conditionalFormatting sqref="CY114">
    <cfRule type="cellIs" dxfId="591" priority="589" operator="lessThan">
      <formula>-0.51</formula>
    </cfRule>
    <cfRule type="cellIs" dxfId="590" priority="590" operator="greaterThan">
      <formula>0.51</formula>
    </cfRule>
  </conditionalFormatting>
  <conditionalFormatting sqref="CY112">
    <cfRule type="cellIs" dxfId="589" priority="591" operator="lessThan">
      <formula>-0.51</formula>
    </cfRule>
    <cfRule type="cellIs" dxfId="588" priority="592" operator="greaterThan">
      <formula>0.51</formula>
    </cfRule>
  </conditionalFormatting>
  <conditionalFormatting sqref="CY102">
    <cfRule type="cellIs" dxfId="587" priority="587" operator="lessThan">
      <formula>-0.51</formula>
    </cfRule>
    <cfRule type="cellIs" dxfId="586" priority="588" operator="greaterThan">
      <formula>0.51</formula>
    </cfRule>
  </conditionalFormatting>
  <conditionalFormatting sqref="CY105:CY106">
    <cfRule type="cellIs" dxfId="585" priority="585" operator="lessThan">
      <formula>-0.51</formula>
    </cfRule>
    <cfRule type="cellIs" dxfId="584" priority="586" operator="greaterThan">
      <formula>0.51</formula>
    </cfRule>
  </conditionalFormatting>
  <conditionalFormatting sqref="DF118">
    <cfRule type="cellIs" dxfId="583" priority="583" operator="lessThan">
      <formula>-0.51</formula>
    </cfRule>
    <cfRule type="cellIs" dxfId="582" priority="584" operator="greaterThan">
      <formula>0.51</formula>
    </cfRule>
  </conditionalFormatting>
  <conditionalFormatting sqref="DF108">
    <cfRule type="cellIs" dxfId="581" priority="581" operator="lessThan">
      <formula>-0.51</formula>
    </cfRule>
    <cfRule type="cellIs" dxfId="580" priority="582" operator="greaterThan">
      <formula>0.51</formula>
    </cfRule>
  </conditionalFormatting>
  <conditionalFormatting sqref="DF110">
    <cfRule type="cellIs" dxfId="579" priority="579" operator="lessThan">
      <formula>-0.51</formula>
    </cfRule>
    <cfRule type="cellIs" dxfId="578" priority="580" operator="greaterThan">
      <formula>0.51</formula>
    </cfRule>
  </conditionalFormatting>
  <conditionalFormatting sqref="DF114">
    <cfRule type="cellIs" dxfId="577" priority="575" operator="lessThan">
      <formula>-0.51</formula>
    </cfRule>
    <cfRule type="cellIs" dxfId="576" priority="576" operator="greaterThan">
      <formula>0.51</formula>
    </cfRule>
  </conditionalFormatting>
  <conditionalFormatting sqref="DF112">
    <cfRule type="cellIs" dxfId="575" priority="577" operator="lessThan">
      <formula>-0.51</formula>
    </cfRule>
    <cfRule type="cellIs" dxfId="574" priority="578" operator="greaterThan">
      <formula>0.51</formula>
    </cfRule>
  </conditionalFormatting>
  <conditionalFormatting sqref="DF102">
    <cfRule type="cellIs" dxfId="573" priority="573" operator="lessThan">
      <formula>-0.51</formula>
    </cfRule>
    <cfRule type="cellIs" dxfId="572" priority="574" operator="greaterThan">
      <formula>0.51</formula>
    </cfRule>
  </conditionalFormatting>
  <conditionalFormatting sqref="DF105:DF106">
    <cfRule type="cellIs" dxfId="571" priority="571" operator="lessThan">
      <formula>-0.51</formula>
    </cfRule>
    <cfRule type="cellIs" dxfId="570" priority="572" operator="greaterThan">
      <formula>0.51</formula>
    </cfRule>
  </conditionalFormatting>
  <conditionalFormatting sqref="DT15">
    <cfRule type="cellIs" dxfId="569" priority="569" operator="lessThan">
      <formula>-0.51</formula>
    </cfRule>
    <cfRule type="cellIs" dxfId="568" priority="570" operator="greaterThan">
      <formula>0.51</formula>
    </cfRule>
  </conditionalFormatting>
  <conditionalFormatting sqref="DT17">
    <cfRule type="cellIs" dxfId="567" priority="567" operator="lessThan">
      <formula>-0.51</formula>
    </cfRule>
    <cfRule type="cellIs" dxfId="566" priority="568" operator="greaterThan">
      <formula>0.51</formula>
    </cfRule>
  </conditionalFormatting>
  <conditionalFormatting sqref="DT19">
    <cfRule type="cellIs" dxfId="565" priority="565" operator="lessThan">
      <formula>-0.51</formula>
    </cfRule>
    <cfRule type="cellIs" dxfId="564" priority="566" operator="greaterThan">
      <formula>0.51</formula>
    </cfRule>
  </conditionalFormatting>
  <conditionalFormatting sqref="DT12">
    <cfRule type="cellIs" dxfId="563" priority="563" operator="lessThan">
      <formula>-0.51</formula>
    </cfRule>
    <cfRule type="cellIs" dxfId="562" priority="564" operator="greaterThan">
      <formula>0.51</formula>
    </cfRule>
  </conditionalFormatting>
  <conditionalFormatting sqref="DT9:DT10">
    <cfRule type="cellIs" dxfId="561" priority="561" operator="lessThan">
      <formula>-0.51</formula>
    </cfRule>
    <cfRule type="cellIs" dxfId="560" priority="562" operator="greaterThan">
      <formula>0.51</formula>
    </cfRule>
  </conditionalFormatting>
  <conditionalFormatting sqref="DT21">
    <cfRule type="cellIs" dxfId="559" priority="559" operator="lessThan">
      <formula>-0.51</formula>
    </cfRule>
    <cfRule type="cellIs" dxfId="558" priority="560" operator="greaterThan">
      <formula>0.51</formula>
    </cfRule>
  </conditionalFormatting>
  <conditionalFormatting sqref="DT25">
    <cfRule type="cellIs" dxfId="557" priority="557" operator="lessThan">
      <formula>-0.51</formula>
    </cfRule>
    <cfRule type="cellIs" dxfId="556" priority="558" operator="greaterThan">
      <formula>0.51</formula>
    </cfRule>
  </conditionalFormatting>
  <conditionalFormatting sqref="DZ15">
    <cfRule type="cellIs" dxfId="555" priority="555" operator="lessThan">
      <formula>-0.51</formula>
    </cfRule>
    <cfRule type="cellIs" dxfId="554" priority="556" operator="greaterThan">
      <formula>0.51</formula>
    </cfRule>
  </conditionalFormatting>
  <conditionalFormatting sqref="DZ17">
    <cfRule type="cellIs" dxfId="553" priority="553" operator="lessThan">
      <formula>-0.51</formula>
    </cfRule>
    <cfRule type="cellIs" dxfId="552" priority="554" operator="greaterThan">
      <formula>0.51</formula>
    </cfRule>
  </conditionalFormatting>
  <conditionalFormatting sqref="DZ19">
    <cfRule type="cellIs" dxfId="551" priority="551" operator="lessThan">
      <formula>-0.51</formula>
    </cfRule>
    <cfRule type="cellIs" dxfId="550" priority="552" operator="greaterThan">
      <formula>0.51</formula>
    </cfRule>
  </conditionalFormatting>
  <conditionalFormatting sqref="DZ12">
    <cfRule type="cellIs" dxfId="549" priority="549" operator="lessThan">
      <formula>-0.51</formula>
    </cfRule>
    <cfRule type="cellIs" dxfId="548" priority="550" operator="greaterThan">
      <formula>0.51</formula>
    </cfRule>
  </conditionalFormatting>
  <conditionalFormatting sqref="DZ9:DZ10">
    <cfRule type="cellIs" dxfId="547" priority="547" operator="lessThan">
      <formula>-0.51</formula>
    </cfRule>
    <cfRule type="cellIs" dxfId="546" priority="548" operator="greaterThan">
      <formula>0.51</formula>
    </cfRule>
  </conditionalFormatting>
  <conditionalFormatting sqref="DZ21">
    <cfRule type="cellIs" dxfId="545" priority="545" operator="lessThan">
      <formula>-0.51</formula>
    </cfRule>
    <cfRule type="cellIs" dxfId="544" priority="546" operator="greaterThan">
      <formula>0.51</formula>
    </cfRule>
  </conditionalFormatting>
  <conditionalFormatting sqref="DZ25">
    <cfRule type="cellIs" dxfId="543" priority="543" operator="lessThan">
      <formula>-0.51</formula>
    </cfRule>
    <cfRule type="cellIs" dxfId="542" priority="544" operator="greaterThan">
      <formula>0.51</formula>
    </cfRule>
  </conditionalFormatting>
  <conditionalFormatting sqref="EF15">
    <cfRule type="cellIs" dxfId="541" priority="541" operator="lessThan">
      <formula>-0.51</formula>
    </cfRule>
    <cfRule type="cellIs" dxfId="540" priority="542" operator="greaterThan">
      <formula>0.51</formula>
    </cfRule>
  </conditionalFormatting>
  <conditionalFormatting sqref="EF17">
    <cfRule type="cellIs" dxfId="539" priority="539" operator="lessThan">
      <formula>-0.51</formula>
    </cfRule>
    <cfRule type="cellIs" dxfId="538" priority="540" operator="greaterThan">
      <formula>0.51</formula>
    </cfRule>
  </conditionalFormatting>
  <conditionalFormatting sqref="EF19">
    <cfRule type="cellIs" dxfId="537" priority="537" operator="lessThan">
      <formula>-0.51</formula>
    </cfRule>
    <cfRule type="cellIs" dxfId="536" priority="538" operator="greaterThan">
      <formula>0.51</formula>
    </cfRule>
  </conditionalFormatting>
  <conditionalFormatting sqref="EF12">
    <cfRule type="cellIs" dxfId="535" priority="535" operator="lessThan">
      <formula>-0.51</formula>
    </cfRule>
    <cfRule type="cellIs" dxfId="534" priority="536" operator="greaterThan">
      <formula>0.51</formula>
    </cfRule>
  </conditionalFormatting>
  <conditionalFormatting sqref="EF9:EF10">
    <cfRule type="cellIs" dxfId="533" priority="533" operator="lessThan">
      <formula>-0.51</formula>
    </cfRule>
    <cfRule type="cellIs" dxfId="532" priority="534" operator="greaterThan">
      <formula>0.51</formula>
    </cfRule>
  </conditionalFormatting>
  <conditionalFormatting sqref="EF21">
    <cfRule type="cellIs" dxfId="531" priority="531" operator="lessThan">
      <formula>-0.51</formula>
    </cfRule>
    <cfRule type="cellIs" dxfId="530" priority="532" operator="greaterThan">
      <formula>0.51</formula>
    </cfRule>
  </conditionalFormatting>
  <conditionalFormatting sqref="EF25">
    <cfRule type="cellIs" dxfId="529" priority="529" operator="lessThan">
      <formula>-0.51</formula>
    </cfRule>
    <cfRule type="cellIs" dxfId="528" priority="530" operator="greaterThan">
      <formula>0.51</formula>
    </cfRule>
  </conditionalFormatting>
  <conditionalFormatting sqref="EH15">
    <cfRule type="cellIs" dxfId="527" priority="527" operator="lessThan">
      <formula>-0.51</formula>
    </cfRule>
    <cfRule type="cellIs" dxfId="526" priority="528" operator="greaterThan">
      <formula>0.51</formula>
    </cfRule>
  </conditionalFormatting>
  <conditionalFormatting sqref="EH17">
    <cfRule type="cellIs" dxfId="525" priority="525" operator="lessThan">
      <formula>-0.51</formula>
    </cfRule>
    <cfRule type="cellIs" dxfId="524" priority="526" operator="greaterThan">
      <formula>0.51</formula>
    </cfRule>
  </conditionalFormatting>
  <conditionalFormatting sqref="EH19">
    <cfRule type="cellIs" dxfId="523" priority="523" operator="lessThan">
      <formula>-0.51</formula>
    </cfRule>
    <cfRule type="cellIs" dxfId="522" priority="524" operator="greaterThan">
      <formula>0.51</formula>
    </cfRule>
  </conditionalFormatting>
  <conditionalFormatting sqref="EH12">
    <cfRule type="cellIs" dxfId="521" priority="521" operator="lessThan">
      <formula>-0.51</formula>
    </cfRule>
    <cfRule type="cellIs" dxfId="520" priority="522" operator="greaterThan">
      <formula>0.51</formula>
    </cfRule>
  </conditionalFormatting>
  <conditionalFormatting sqref="EH9:EH10">
    <cfRule type="cellIs" dxfId="519" priority="519" operator="lessThan">
      <formula>-0.51</formula>
    </cfRule>
    <cfRule type="cellIs" dxfId="518" priority="520" operator="greaterThan">
      <formula>0.51</formula>
    </cfRule>
  </conditionalFormatting>
  <conditionalFormatting sqref="EH21">
    <cfRule type="cellIs" dxfId="517" priority="517" operator="lessThan">
      <formula>-0.51</formula>
    </cfRule>
    <cfRule type="cellIs" dxfId="516" priority="518" operator="greaterThan">
      <formula>0.51</formula>
    </cfRule>
  </conditionalFormatting>
  <conditionalFormatting sqref="EH25">
    <cfRule type="cellIs" dxfId="515" priority="515" operator="lessThan">
      <formula>-0.51</formula>
    </cfRule>
    <cfRule type="cellIs" dxfId="514" priority="516" operator="greaterThan">
      <formula>0.51</formula>
    </cfRule>
  </conditionalFormatting>
  <conditionalFormatting sqref="EB39">
    <cfRule type="cellIs" dxfId="513" priority="511" operator="lessThan">
      <formula>-0.51</formula>
    </cfRule>
    <cfRule type="cellIs" dxfId="512" priority="512" operator="greaterThan">
      <formula>0.51</formula>
    </cfRule>
  </conditionalFormatting>
  <conditionalFormatting sqref="EB41">
    <cfRule type="cellIs" dxfId="511" priority="509" operator="lessThan">
      <formula>-0.51</formula>
    </cfRule>
    <cfRule type="cellIs" dxfId="510" priority="510" operator="greaterThan">
      <formula>0.51</formula>
    </cfRule>
  </conditionalFormatting>
  <conditionalFormatting sqref="DW105">
    <cfRule type="cellIs" dxfId="509" priority="451" operator="lessThan">
      <formula>-0.51</formula>
    </cfRule>
    <cfRule type="cellIs" dxfId="508" priority="452" operator="greaterThan">
      <formula>0.51</formula>
    </cfRule>
  </conditionalFormatting>
  <conditionalFormatting sqref="DX108">
    <cfRule type="cellIs" dxfId="507" priority="449" operator="lessThan">
      <formula>-0.51</formula>
    </cfRule>
    <cfRule type="cellIs" dxfId="506" priority="450" operator="greaterThan">
      <formula>0.51</formula>
    </cfRule>
  </conditionalFormatting>
  <conditionalFormatting sqref="DX110">
    <cfRule type="cellIs" dxfId="505" priority="447" operator="lessThan">
      <formula>-0.51</formula>
    </cfRule>
    <cfRule type="cellIs" dxfId="504" priority="448" operator="greaterThan">
      <formula>0.51</formula>
    </cfRule>
  </conditionalFormatting>
  <conditionalFormatting sqref="DX112">
    <cfRule type="cellIs" dxfId="503" priority="445" operator="lessThan">
      <formula>-0.51</formula>
    </cfRule>
    <cfRule type="cellIs" dxfId="502" priority="446" operator="greaterThan">
      <formula>0.51</formula>
    </cfRule>
  </conditionalFormatting>
  <conditionalFormatting sqref="DX114">
    <cfRule type="cellIs" dxfId="501" priority="443" operator="lessThan">
      <formula>-0.51</formula>
    </cfRule>
    <cfRule type="cellIs" dxfId="500" priority="444" operator="greaterThan">
      <formula>0.51</formula>
    </cfRule>
  </conditionalFormatting>
  <conditionalFormatting sqref="DX118">
    <cfRule type="cellIs" dxfId="499" priority="441" operator="lessThan">
      <formula>-0.51</formula>
    </cfRule>
    <cfRule type="cellIs" dxfId="498" priority="442" operator="greaterThan">
      <formula>0.51</formula>
    </cfRule>
  </conditionalFormatting>
  <conditionalFormatting sqref="EC47">
    <cfRule type="cellIs" dxfId="497" priority="495" operator="lessThan">
      <formula>-0.51</formula>
    </cfRule>
    <cfRule type="cellIs" dxfId="496" priority="496" operator="greaterThan">
      <formula>0.51</formula>
    </cfRule>
  </conditionalFormatting>
  <conditionalFormatting sqref="EC31">
    <cfRule type="cellIs" dxfId="495" priority="493" operator="lessThan">
      <formula>-0.51</formula>
    </cfRule>
    <cfRule type="cellIs" dxfId="494" priority="494" operator="greaterThan">
      <formula>0.51</formula>
    </cfRule>
  </conditionalFormatting>
  <conditionalFormatting sqref="EC34">
    <cfRule type="cellIs" dxfId="493" priority="491" operator="lessThan">
      <formula>-0.51</formula>
    </cfRule>
    <cfRule type="cellIs" dxfId="492" priority="492" operator="greaterThan">
      <formula>0.51</formula>
    </cfRule>
  </conditionalFormatting>
  <conditionalFormatting sqref="ED37">
    <cfRule type="cellIs" dxfId="491" priority="489" operator="lessThan">
      <formula>-0.51</formula>
    </cfRule>
    <cfRule type="cellIs" dxfId="490" priority="490" operator="greaterThan">
      <formula>0.51</formula>
    </cfRule>
  </conditionalFormatting>
  <conditionalFormatting sqref="ED39">
    <cfRule type="cellIs" dxfId="489" priority="487" operator="lessThan">
      <formula>-0.51</formula>
    </cfRule>
    <cfRule type="cellIs" dxfId="488" priority="488" operator="greaterThan">
      <formula>0.51</formula>
    </cfRule>
  </conditionalFormatting>
  <conditionalFormatting sqref="ED41">
    <cfRule type="cellIs" dxfId="487" priority="485" operator="lessThan">
      <formula>-0.51</formula>
    </cfRule>
    <cfRule type="cellIs" dxfId="486" priority="486" operator="greaterThan">
      <formula>0.51</formula>
    </cfRule>
  </conditionalFormatting>
  <conditionalFormatting sqref="ED47">
    <cfRule type="cellIs" dxfId="485" priority="483" operator="lessThan">
      <formula>-0.51</formula>
    </cfRule>
    <cfRule type="cellIs" dxfId="484" priority="484" operator="greaterThan">
      <formula>0.51</formula>
    </cfRule>
  </conditionalFormatting>
  <conditionalFormatting sqref="ED31">
    <cfRule type="cellIs" dxfId="483" priority="481" operator="lessThan">
      <formula>-0.51</formula>
    </cfRule>
    <cfRule type="cellIs" dxfId="482" priority="482" operator="greaterThan">
      <formula>0.51</formula>
    </cfRule>
  </conditionalFormatting>
  <conditionalFormatting sqref="ED34">
    <cfRule type="cellIs" dxfId="481" priority="479" operator="lessThan">
      <formula>-0.51</formula>
    </cfRule>
    <cfRule type="cellIs" dxfId="480" priority="480" operator="greaterThan">
      <formula>0.51</formula>
    </cfRule>
  </conditionalFormatting>
  <conditionalFormatting sqref="EB37">
    <cfRule type="cellIs" dxfId="479" priority="513" operator="lessThan">
      <formula>-0.51</formula>
    </cfRule>
    <cfRule type="cellIs" dxfId="478" priority="514" operator="greaterThan">
      <formula>0.51</formula>
    </cfRule>
  </conditionalFormatting>
  <conditionalFormatting sqref="EB47">
    <cfRule type="cellIs" dxfId="477" priority="507" operator="lessThan">
      <formula>-0.51</formula>
    </cfRule>
    <cfRule type="cellIs" dxfId="476" priority="508" operator="greaterThan">
      <formula>0.51</formula>
    </cfRule>
  </conditionalFormatting>
  <conditionalFormatting sqref="EB31">
    <cfRule type="cellIs" dxfId="475" priority="505" operator="lessThan">
      <formula>-0.51</formula>
    </cfRule>
    <cfRule type="cellIs" dxfId="474" priority="506" operator="greaterThan">
      <formula>0.51</formula>
    </cfRule>
  </conditionalFormatting>
  <conditionalFormatting sqref="EB34">
    <cfRule type="cellIs" dxfId="473" priority="503" operator="lessThan">
      <formula>-0.51</formula>
    </cfRule>
    <cfRule type="cellIs" dxfId="472" priority="504" operator="greaterThan">
      <formula>0.51</formula>
    </cfRule>
  </conditionalFormatting>
  <conditionalFormatting sqref="EC37">
    <cfRule type="cellIs" dxfId="471" priority="501" operator="lessThan">
      <formula>-0.51</formula>
    </cfRule>
    <cfRule type="cellIs" dxfId="470" priority="502" operator="greaterThan">
      <formula>0.51</formula>
    </cfRule>
  </conditionalFormatting>
  <conditionalFormatting sqref="EC39">
    <cfRule type="cellIs" dxfId="469" priority="499" operator="lessThan">
      <formula>-0.51</formula>
    </cfRule>
    <cfRule type="cellIs" dxfId="468" priority="500" operator="greaterThan">
      <formula>0.51</formula>
    </cfRule>
  </conditionalFormatting>
  <conditionalFormatting sqref="EC41">
    <cfRule type="cellIs" dxfId="467" priority="497" operator="lessThan">
      <formula>-0.51</formula>
    </cfRule>
    <cfRule type="cellIs" dxfId="466" priority="498" operator="greaterThan">
      <formula>0.51</formula>
    </cfRule>
  </conditionalFormatting>
  <conditionalFormatting sqref="DV53">
    <cfRule type="cellIs" dxfId="465" priority="393" operator="lessThan">
      <formula>-0.51</formula>
    </cfRule>
    <cfRule type="cellIs" dxfId="464" priority="394" operator="greaterThan">
      <formula>0.51</formula>
    </cfRule>
  </conditionalFormatting>
  <conditionalFormatting sqref="DV61">
    <cfRule type="cellIs" dxfId="463" priority="391" operator="lessThan">
      <formula>-0.51</formula>
    </cfRule>
    <cfRule type="cellIs" dxfId="462" priority="392" operator="greaterThan">
      <formula>0.51</formula>
    </cfRule>
  </conditionalFormatting>
  <conditionalFormatting sqref="DV64">
    <cfRule type="cellIs" dxfId="461" priority="389" operator="lessThan">
      <formula>-0.51</formula>
    </cfRule>
    <cfRule type="cellIs" dxfId="460" priority="390" operator="greaterThan">
      <formula>0.51</formula>
    </cfRule>
  </conditionalFormatting>
  <conditionalFormatting sqref="DV67">
    <cfRule type="cellIs" dxfId="459" priority="387" operator="lessThan">
      <formula>-0.51</formula>
    </cfRule>
    <cfRule type="cellIs" dxfId="458" priority="388" operator="greaterThan">
      <formula>0.51</formula>
    </cfRule>
  </conditionalFormatting>
  <conditionalFormatting sqref="DV70">
    <cfRule type="cellIs" dxfId="457" priority="385" operator="lessThan">
      <formula>-0.51</formula>
    </cfRule>
    <cfRule type="cellIs" dxfId="456" priority="386" operator="greaterThan">
      <formula>0.51</formula>
    </cfRule>
  </conditionalFormatting>
  <conditionalFormatting sqref="DV75">
    <cfRule type="cellIs" dxfId="455" priority="383" operator="lessThan">
      <formula>-0.51</formula>
    </cfRule>
    <cfRule type="cellIs" dxfId="454" priority="384" operator="greaterThan">
      <formula>0.51</formula>
    </cfRule>
  </conditionalFormatting>
  <conditionalFormatting sqref="DV57">
    <cfRule type="cellIs" dxfId="453" priority="381" operator="lessThan">
      <formula>-0.51</formula>
    </cfRule>
    <cfRule type="cellIs" dxfId="452" priority="382" operator="greaterThan">
      <formula>0.51</formula>
    </cfRule>
  </conditionalFormatting>
  <conditionalFormatting sqref="DV108">
    <cfRule type="cellIs" dxfId="451" priority="477" operator="lessThan">
      <formula>-0.51</formula>
    </cfRule>
    <cfRule type="cellIs" dxfId="450" priority="478" operator="greaterThan">
      <formula>0.51</formula>
    </cfRule>
  </conditionalFormatting>
  <conditionalFormatting sqref="DV110">
    <cfRule type="cellIs" dxfId="449" priority="475" operator="lessThan">
      <formula>-0.51</formula>
    </cfRule>
    <cfRule type="cellIs" dxfId="448" priority="476" operator="greaterThan">
      <formula>0.51</formula>
    </cfRule>
  </conditionalFormatting>
  <conditionalFormatting sqref="DV112">
    <cfRule type="cellIs" dxfId="447" priority="473" operator="lessThan">
      <formula>-0.51</formula>
    </cfRule>
    <cfRule type="cellIs" dxfId="446" priority="474" operator="greaterThan">
      <formula>0.51</formula>
    </cfRule>
  </conditionalFormatting>
  <conditionalFormatting sqref="DV114">
    <cfRule type="cellIs" dxfId="445" priority="471" operator="lessThan">
      <formula>-0.51</formula>
    </cfRule>
    <cfRule type="cellIs" dxfId="444" priority="472" operator="greaterThan">
      <formula>0.51</formula>
    </cfRule>
  </conditionalFormatting>
  <conditionalFormatting sqref="DV118">
    <cfRule type="cellIs" dxfId="443" priority="469" operator="lessThan">
      <formula>-0.51</formula>
    </cfRule>
    <cfRule type="cellIs" dxfId="442" priority="470" operator="greaterThan">
      <formula>0.51</formula>
    </cfRule>
  </conditionalFormatting>
  <conditionalFormatting sqref="DV102">
    <cfRule type="cellIs" dxfId="441" priority="467" operator="lessThan">
      <formula>-0.51</formula>
    </cfRule>
    <cfRule type="cellIs" dxfId="440" priority="468" operator="greaterThan">
      <formula>0.51</formula>
    </cfRule>
  </conditionalFormatting>
  <conditionalFormatting sqref="DV105">
    <cfRule type="cellIs" dxfId="439" priority="465" operator="lessThan">
      <formula>-0.51</formula>
    </cfRule>
    <cfRule type="cellIs" dxfId="438" priority="466" operator="greaterThan">
      <formula>0.51</formula>
    </cfRule>
  </conditionalFormatting>
  <conditionalFormatting sqref="DW108">
    <cfRule type="cellIs" dxfId="437" priority="463" operator="lessThan">
      <formula>-0.51</formula>
    </cfRule>
    <cfRule type="cellIs" dxfId="436" priority="464" operator="greaterThan">
      <formula>0.51</formula>
    </cfRule>
  </conditionalFormatting>
  <conditionalFormatting sqref="DW110">
    <cfRule type="cellIs" dxfId="435" priority="461" operator="lessThan">
      <formula>-0.51</formula>
    </cfRule>
    <cfRule type="cellIs" dxfId="434" priority="462" operator="greaterThan">
      <formula>0.51</formula>
    </cfRule>
  </conditionalFormatting>
  <conditionalFormatting sqref="DW112">
    <cfRule type="cellIs" dxfId="433" priority="459" operator="lessThan">
      <formula>-0.51</formula>
    </cfRule>
    <cfRule type="cellIs" dxfId="432" priority="460" operator="greaterThan">
      <formula>0.51</formula>
    </cfRule>
  </conditionalFormatting>
  <conditionalFormatting sqref="DW114">
    <cfRule type="cellIs" dxfId="431" priority="457" operator="lessThan">
      <formula>-0.51</formula>
    </cfRule>
    <cfRule type="cellIs" dxfId="430" priority="458" operator="greaterThan">
      <formula>0.51</formula>
    </cfRule>
  </conditionalFormatting>
  <conditionalFormatting sqref="DW118">
    <cfRule type="cellIs" dxfId="429" priority="455" operator="lessThan">
      <formula>-0.51</formula>
    </cfRule>
    <cfRule type="cellIs" dxfId="428" priority="456" operator="greaterThan">
      <formula>0.51</formula>
    </cfRule>
  </conditionalFormatting>
  <conditionalFormatting sqref="DW102">
    <cfRule type="cellIs" dxfId="427" priority="453" operator="lessThan">
      <formula>-0.51</formula>
    </cfRule>
    <cfRule type="cellIs" dxfId="426" priority="454" operator="greaterThan">
      <formula>0.51</formula>
    </cfRule>
  </conditionalFormatting>
  <conditionalFormatting sqref="DX102">
    <cfRule type="cellIs" dxfId="425" priority="439" operator="lessThan">
      <formula>-0.51</formula>
    </cfRule>
    <cfRule type="cellIs" dxfId="424" priority="440" operator="greaterThan">
      <formula>0.51</formula>
    </cfRule>
  </conditionalFormatting>
  <conditionalFormatting sqref="DX105">
    <cfRule type="cellIs" dxfId="423" priority="437" operator="lessThan">
      <formula>-0.51</formula>
    </cfRule>
    <cfRule type="cellIs" dxfId="422" priority="438" operator="greaterThan">
      <formula>0.51</formula>
    </cfRule>
  </conditionalFormatting>
  <conditionalFormatting sqref="EB108">
    <cfRule type="cellIs" dxfId="421" priority="435" operator="lessThan">
      <formula>-0.51</formula>
    </cfRule>
    <cfRule type="cellIs" dxfId="420" priority="436" operator="greaterThan">
      <formula>0.51</formula>
    </cfRule>
  </conditionalFormatting>
  <conditionalFormatting sqref="EB110">
    <cfRule type="cellIs" dxfId="419" priority="433" operator="lessThan">
      <formula>-0.51</formula>
    </cfRule>
    <cfRule type="cellIs" dxfId="418" priority="434" operator="greaterThan">
      <formula>0.51</formula>
    </cfRule>
  </conditionalFormatting>
  <conditionalFormatting sqref="EB112">
    <cfRule type="cellIs" dxfId="417" priority="431" operator="lessThan">
      <formula>-0.51</formula>
    </cfRule>
    <cfRule type="cellIs" dxfId="416" priority="432" operator="greaterThan">
      <formula>0.51</formula>
    </cfRule>
  </conditionalFormatting>
  <conditionalFormatting sqref="EB114">
    <cfRule type="cellIs" dxfId="415" priority="429" operator="lessThan">
      <formula>-0.51</formula>
    </cfRule>
    <cfRule type="cellIs" dxfId="414" priority="430" operator="greaterThan">
      <formula>0.51</formula>
    </cfRule>
  </conditionalFormatting>
  <conditionalFormatting sqref="EB118">
    <cfRule type="cellIs" dxfId="413" priority="427" operator="lessThan">
      <formula>-0.51</formula>
    </cfRule>
    <cfRule type="cellIs" dxfId="412" priority="428" operator="greaterThan">
      <formula>0.51</formula>
    </cfRule>
  </conditionalFormatting>
  <conditionalFormatting sqref="EB102">
    <cfRule type="cellIs" dxfId="411" priority="425" operator="lessThan">
      <formula>-0.51</formula>
    </cfRule>
    <cfRule type="cellIs" dxfId="410" priority="426" operator="greaterThan">
      <formula>0.51</formula>
    </cfRule>
  </conditionalFormatting>
  <conditionalFormatting sqref="EB105">
    <cfRule type="cellIs" dxfId="409" priority="423" operator="lessThan">
      <formula>-0.51</formula>
    </cfRule>
    <cfRule type="cellIs" dxfId="408" priority="424" operator="greaterThan">
      <formula>0.51</formula>
    </cfRule>
  </conditionalFormatting>
  <conditionalFormatting sqref="EC108">
    <cfRule type="cellIs" dxfId="407" priority="421" operator="lessThan">
      <formula>-0.51</formula>
    </cfRule>
    <cfRule type="cellIs" dxfId="406" priority="422" operator="greaterThan">
      <formula>0.51</formula>
    </cfRule>
  </conditionalFormatting>
  <conditionalFormatting sqref="EC110">
    <cfRule type="cellIs" dxfId="405" priority="419" operator="lessThan">
      <formula>-0.51</formula>
    </cfRule>
    <cfRule type="cellIs" dxfId="404" priority="420" operator="greaterThan">
      <formula>0.51</formula>
    </cfRule>
  </conditionalFormatting>
  <conditionalFormatting sqref="EC112">
    <cfRule type="cellIs" dxfId="403" priority="417" operator="lessThan">
      <formula>-0.51</formula>
    </cfRule>
    <cfRule type="cellIs" dxfId="402" priority="418" operator="greaterThan">
      <formula>0.51</formula>
    </cfRule>
  </conditionalFormatting>
  <conditionalFormatting sqref="EC114">
    <cfRule type="cellIs" dxfId="401" priority="415" operator="lessThan">
      <formula>-0.51</formula>
    </cfRule>
    <cfRule type="cellIs" dxfId="400" priority="416" operator="greaterThan">
      <formula>0.51</formula>
    </cfRule>
  </conditionalFormatting>
  <conditionalFormatting sqref="EC118">
    <cfRule type="cellIs" dxfId="399" priority="413" operator="lessThan">
      <formula>-0.51</formula>
    </cfRule>
    <cfRule type="cellIs" dxfId="398" priority="414" operator="greaterThan">
      <formula>0.51</formula>
    </cfRule>
  </conditionalFormatting>
  <conditionalFormatting sqref="EC102">
    <cfRule type="cellIs" dxfId="397" priority="411" operator="lessThan">
      <formula>-0.51</formula>
    </cfRule>
    <cfRule type="cellIs" dxfId="396" priority="412" operator="greaterThan">
      <formula>0.51</formula>
    </cfRule>
  </conditionalFormatting>
  <conditionalFormatting sqref="EC105">
    <cfRule type="cellIs" dxfId="395" priority="409" operator="lessThan">
      <formula>-0.51</formula>
    </cfRule>
    <cfRule type="cellIs" dxfId="394" priority="410" operator="greaterThan">
      <formula>0.51</formula>
    </cfRule>
  </conditionalFormatting>
  <conditionalFormatting sqref="ED108">
    <cfRule type="cellIs" dxfId="393" priority="407" operator="lessThan">
      <formula>-0.51</formula>
    </cfRule>
    <cfRule type="cellIs" dxfId="392" priority="408" operator="greaterThan">
      <formula>0.51</formula>
    </cfRule>
  </conditionalFormatting>
  <conditionalFormatting sqref="ED110">
    <cfRule type="cellIs" dxfId="391" priority="405" operator="lessThan">
      <formula>-0.51</formula>
    </cfRule>
    <cfRule type="cellIs" dxfId="390" priority="406" operator="greaterThan">
      <formula>0.51</formula>
    </cfRule>
  </conditionalFormatting>
  <conditionalFormatting sqref="ED112">
    <cfRule type="cellIs" dxfId="389" priority="403" operator="lessThan">
      <formula>-0.51</formula>
    </cfRule>
    <cfRule type="cellIs" dxfId="388" priority="404" operator="greaterThan">
      <formula>0.51</formula>
    </cfRule>
  </conditionalFormatting>
  <conditionalFormatting sqref="ED114">
    <cfRule type="cellIs" dxfId="387" priority="401" operator="lessThan">
      <formula>-0.51</formula>
    </cfRule>
    <cfRule type="cellIs" dxfId="386" priority="402" operator="greaterThan">
      <formula>0.51</formula>
    </cfRule>
  </conditionalFormatting>
  <conditionalFormatting sqref="ED118">
    <cfRule type="cellIs" dxfId="385" priority="399" operator="lessThan">
      <formula>-0.51</formula>
    </cfRule>
    <cfRule type="cellIs" dxfId="384" priority="400" operator="greaterThan">
      <formula>0.51</formula>
    </cfRule>
  </conditionalFormatting>
  <conditionalFormatting sqref="ED102">
    <cfRule type="cellIs" dxfId="383" priority="397" operator="lessThan">
      <formula>-0.51</formula>
    </cfRule>
    <cfRule type="cellIs" dxfId="382" priority="398" operator="greaterThan">
      <formula>0.51</formula>
    </cfRule>
  </conditionalFormatting>
  <conditionalFormatting sqref="ED105">
    <cfRule type="cellIs" dxfId="381" priority="395" operator="lessThan">
      <formula>-0.51</formula>
    </cfRule>
    <cfRule type="cellIs" dxfId="380" priority="396" operator="greaterThan">
      <formula>0.51</formula>
    </cfRule>
  </conditionalFormatting>
  <conditionalFormatting sqref="DZ53">
    <cfRule type="cellIs" dxfId="379" priority="295" operator="lessThan">
      <formula>-0.51</formula>
    </cfRule>
    <cfRule type="cellIs" dxfId="378" priority="296" operator="greaterThan">
      <formula>0.51</formula>
    </cfRule>
  </conditionalFormatting>
  <conditionalFormatting sqref="DZ57">
    <cfRule type="cellIs" dxfId="377" priority="293" operator="lessThan">
      <formula>-0.51</formula>
    </cfRule>
    <cfRule type="cellIs" dxfId="376" priority="294" operator="greaterThan">
      <formula>0.51</formula>
    </cfRule>
  </conditionalFormatting>
  <conditionalFormatting sqref="DZ61">
    <cfRule type="cellIs" dxfId="375" priority="291" operator="lessThan">
      <formula>-0.51</formula>
    </cfRule>
    <cfRule type="cellIs" dxfId="374" priority="292" operator="greaterThan">
      <formula>0.51</formula>
    </cfRule>
  </conditionalFormatting>
  <conditionalFormatting sqref="DZ64">
    <cfRule type="cellIs" dxfId="373" priority="289" operator="lessThan">
      <formula>-0.51</formula>
    </cfRule>
    <cfRule type="cellIs" dxfId="372" priority="290" operator="greaterThan">
      <formula>0.51</formula>
    </cfRule>
  </conditionalFormatting>
  <conditionalFormatting sqref="DZ70">
    <cfRule type="cellIs" dxfId="371" priority="287" operator="lessThan">
      <formula>-0.51</formula>
    </cfRule>
    <cfRule type="cellIs" dxfId="370" priority="288" operator="greaterThan">
      <formula>0.51</formula>
    </cfRule>
  </conditionalFormatting>
  <conditionalFormatting sqref="DZ67">
    <cfRule type="cellIs" dxfId="369" priority="285" operator="lessThan">
      <formula>-0.51</formula>
    </cfRule>
    <cfRule type="cellIs" dxfId="368" priority="286" operator="greaterThan">
      <formula>0.51</formula>
    </cfRule>
  </conditionalFormatting>
  <conditionalFormatting sqref="DZ75">
    <cfRule type="cellIs" dxfId="367" priority="283" operator="lessThan">
      <formula>-0.51</formula>
    </cfRule>
    <cfRule type="cellIs" dxfId="366" priority="284" operator="greaterThan">
      <formula>0.51</formula>
    </cfRule>
  </conditionalFormatting>
  <conditionalFormatting sqref="EF53">
    <cfRule type="cellIs" dxfId="365" priority="281" operator="lessThan">
      <formula>-0.51</formula>
    </cfRule>
    <cfRule type="cellIs" dxfId="364" priority="282" operator="greaterThan">
      <formula>0.51</formula>
    </cfRule>
  </conditionalFormatting>
  <conditionalFormatting sqref="EF57">
    <cfRule type="cellIs" dxfId="363" priority="279" operator="lessThan">
      <formula>-0.51</formula>
    </cfRule>
    <cfRule type="cellIs" dxfId="362" priority="280" operator="greaterThan">
      <formula>0.51</formula>
    </cfRule>
  </conditionalFormatting>
  <conditionalFormatting sqref="EF61">
    <cfRule type="cellIs" dxfId="361" priority="277" operator="lessThan">
      <formula>-0.51</formula>
    </cfRule>
    <cfRule type="cellIs" dxfId="360" priority="278" operator="greaterThan">
      <formula>0.51</formula>
    </cfRule>
  </conditionalFormatting>
  <conditionalFormatting sqref="EF64">
    <cfRule type="cellIs" dxfId="359" priority="275" operator="lessThan">
      <formula>-0.51</formula>
    </cfRule>
    <cfRule type="cellIs" dxfId="358" priority="276" operator="greaterThan">
      <formula>0.51</formula>
    </cfRule>
  </conditionalFormatting>
  <conditionalFormatting sqref="EF70">
    <cfRule type="cellIs" dxfId="357" priority="273" operator="lessThan">
      <formula>-0.51</formula>
    </cfRule>
    <cfRule type="cellIs" dxfId="356" priority="274" operator="greaterThan">
      <formula>0.51</formula>
    </cfRule>
  </conditionalFormatting>
  <conditionalFormatting sqref="EF67">
    <cfRule type="cellIs" dxfId="355" priority="271" operator="lessThan">
      <formula>-0.51</formula>
    </cfRule>
    <cfRule type="cellIs" dxfId="354" priority="272" operator="greaterThan">
      <formula>0.51</formula>
    </cfRule>
  </conditionalFormatting>
  <conditionalFormatting sqref="EF75">
    <cfRule type="cellIs" dxfId="353" priority="269" operator="lessThan">
      <formula>-0.51</formula>
    </cfRule>
    <cfRule type="cellIs" dxfId="352" priority="270" operator="greaterThan">
      <formula>0.51</formula>
    </cfRule>
  </conditionalFormatting>
  <conditionalFormatting sqref="EH53">
    <cfRule type="cellIs" dxfId="351" priority="267" operator="lessThan">
      <formula>-0.51</formula>
    </cfRule>
    <cfRule type="cellIs" dxfId="350" priority="268" operator="greaterThan">
      <formula>0.51</formula>
    </cfRule>
  </conditionalFormatting>
  <conditionalFormatting sqref="EH57">
    <cfRule type="cellIs" dxfId="349" priority="265" operator="lessThan">
      <formula>-0.51</formula>
    </cfRule>
    <cfRule type="cellIs" dxfId="348" priority="266" operator="greaterThan">
      <formula>0.51</formula>
    </cfRule>
  </conditionalFormatting>
  <conditionalFormatting sqref="EH61">
    <cfRule type="cellIs" dxfId="347" priority="263" operator="lessThan">
      <formula>-0.51</formula>
    </cfRule>
    <cfRule type="cellIs" dxfId="346" priority="264" operator="greaterThan">
      <formula>0.51</formula>
    </cfRule>
  </conditionalFormatting>
  <conditionalFormatting sqref="EH64">
    <cfRule type="cellIs" dxfId="345" priority="261" operator="lessThan">
      <formula>-0.51</formula>
    </cfRule>
    <cfRule type="cellIs" dxfId="344" priority="262" operator="greaterThan">
      <formula>0.51</formula>
    </cfRule>
  </conditionalFormatting>
  <conditionalFormatting sqref="EH70">
    <cfRule type="cellIs" dxfId="343" priority="259" operator="lessThan">
      <formula>-0.51</formula>
    </cfRule>
    <cfRule type="cellIs" dxfId="342" priority="260" operator="greaterThan">
      <formula>0.51</formula>
    </cfRule>
  </conditionalFormatting>
  <conditionalFormatting sqref="EH67">
    <cfRule type="cellIs" dxfId="341" priority="257" operator="lessThan">
      <formula>-0.51</formula>
    </cfRule>
    <cfRule type="cellIs" dxfId="340" priority="258" operator="greaterThan">
      <formula>0.51</formula>
    </cfRule>
  </conditionalFormatting>
  <conditionalFormatting sqref="EH75">
    <cfRule type="cellIs" dxfId="339" priority="255" operator="lessThan">
      <formula>-0.51</formula>
    </cfRule>
    <cfRule type="cellIs" dxfId="338" priority="256" operator="greaterThan">
      <formula>0.51</formula>
    </cfRule>
  </conditionalFormatting>
  <conditionalFormatting sqref="DW53">
    <cfRule type="cellIs" dxfId="337" priority="379" operator="lessThan">
      <formula>-0.51</formula>
    </cfRule>
    <cfRule type="cellIs" dxfId="336" priority="380" operator="greaterThan">
      <formula>0.51</formula>
    </cfRule>
  </conditionalFormatting>
  <conditionalFormatting sqref="DW61">
    <cfRule type="cellIs" dxfId="335" priority="377" operator="lessThan">
      <formula>-0.51</formula>
    </cfRule>
    <cfRule type="cellIs" dxfId="334" priority="378" operator="greaterThan">
      <formula>0.51</formula>
    </cfRule>
  </conditionalFormatting>
  <conditionalFormatting sqref="DW64">
    <cfRule type="cellIs" dxfId="333" priority="375" operator="lessThan">
      <formula>-0.51</formula>
    </cfRule>
    <cfRule type="cellIs" dxfId="332" priority="376" operator="greaterThan">
      <formula>0.51</formula>
    </cfRule>
  </conditionalFormatting>
  <conditionalFormatting sqref="DW67">
    <cfRule type="cellIs" dxfId="331" priority="373" operator="lessThan">
      <formula>-0.51</formula>
    </cfRule>
    <cfRule type="cellIs" dxfId="330" priority="374" operator="greaterThan">
      <formula>0.51</formula>
    </cfRule>
  </conditionalFormatting>
  <conditionalFormatting sqref="DW70">
    <cfRule type="cellIs" dxfId="329" priority="371" operator="lessThan">
      <formula>-0.51</formula>
    </cfRule>
    <cfRule type="cellIs" dxfId="328" priority="372" operator="greaterThan">
      <formula>0.51</formula>
    </cfRule>
  </conditionalFormatting>
  <conditionalFormatting sqref="DW75">
    <cfRule type="cellIs" dxfId="327" priority="369" operator="lessThan">
      <formula>-0.51</formula>
    </cfRule>
    <cfRule type="cellIs" dxfId="326" priority="370" operator="greaterThan">
      <formula>0.51</formula>
    </cfRule>
  </conditionalFormatting>
  <conditionalFormatting sqref="DW57">
    <cfRule type="cellIs" dxfId="325" priority="367" operator="lessThan">
      <formula>-0.51</formula>
    </cfRule>
    <cfRule type="cellIs" dxfId="324" priority="368" operator="greaterThan">
      <formula>0.51</formula>
    </cfRule>
  </conditionalFormatting>
  <conditionalFormatting sqref="DX53">
    <cfRule type="cellIs" dxfId="323" priority="365" operator="lessThan">
      <formula>-0.51</formula>
    </cfRule>
    <cfRule type="cellIs" dxfId="322" priority="366" operator="greaterThan">
      <formula>0.51</formula>
    </cfRule>
  </conditionalFormatting>
  <conditionalFormatting sqref="DX61">
    <cfRule type="cellIs" dxfId="321" priority="363" operator="lessThan">
      <formula>-0.51</formula>
    </cfRule>
    <cfRule type="cellIs" dxfId="320" priority="364" operator="greaterThan">
      <formula>0.51</formula>
    </cfRule>
  </conditionalFormatting>
  <conditionalFormatting sqref="DX64">
    <cfRule type="cellIs" dxfId="319" priority="361" operator="lessThan">
      <formula>-0.51</formula>
    </cfRule>
    <cfRule type="cellIs" dxfId="318" priority="362" operator="greaterThan">
      <formula>0.51</formula>
    </cfRule>
  </conditionalFormatting>
  <conditionalFormatting sqref="DX67">
    <cfRule type="cellIs" dxfId="317" priority="359" operator="lessThan">
      <formula>-0.51</formula>
    </cfRule>
    <cfRule type="cellIs" dxfId="316" priority="360" operator="greaterThan">
      <formula>0.51</formula>
    </cfRule>
  </conditionalFormatting>
  <conditionalFormatting sqref="DX70">
    <cfRule type="cellIs" dxfId="315" priority="357" operator="lessThan">
      <formula>-0.51</formula>
    </cfRule>
    <cfRule type="cellIs" dxfId="314" priority="358" operator="greaterThan">
      <formula>0.51</formula>
    </cfRule>
  </conditionalFormatting>
  <conditionalFormatting sqref="DX75">
    <cfRule type="cellIs" dxfId="313" priority="355" operator="lessThan">
      <formula>-0.51</formula>
    </cfRule>
    <cfRule type="cellIs" dxfId="312" priority="356" operator="greaterThan">
      <formula>0.51</formula>
    </cfRule>
  </conditionalFormatting>
  <conditionalFormatting sqref="DX57">
    <cfRule type="cellIs" dxfId="311" priority="353" operator="lessThan">
      <formula>-0.51</formula>
    </cfRule>
    <cfRule type="cellIs" dxfId="310" priority="354" operator="greaterThan">
      <formula>0.51</formula>
    </cfRule>
  </conditionalFormatting>
  <conditionalFormatting sqref="EB53">
    <cfRule type="cellIs" dxfId="309" priority="351" operator="lessThan">
      <formula>-0.51</formula>
    </cfRule>
    <cfRule type="cellIs" dxfId="308" priority="352" operator="greaterThan">
      <formula>0.51</formula>
    </cfRule>
  </conditionalFormatting>
  <conditionalFormatting sqref="EB61">
    <cfRule type="cellIs" dxfId="307" priority="349" operator="lessThan">
      <formula>-0.51</formula>
    </cfRule>
    <cfRule type="cellIs" dxfId="306" priority="350" operator="greaterThan">
      <formula>0.51</formula>
    </cfRule>
  </conditionalFormatting>
  <conditionalFormatting sqref="EB64">
    <cfRule type="cellIs" dxfId="305" priority="347" operator="lessThan">
      <formula>-0.51</formula>
    </cfRule>
    <cfRule type="cellIs" dxfId="304" priority="348" operator="greaterThan">
      <formula>0.51</formula>
    </cfRule>
  </conditionalFormatting>
  <conditionalFormatting sqref="EB67">
    <cfRule type="cellIs" dxfId="303" priority="345" operator="lessThan">
      <formula>-0.51</formula>
    </cfRule>
    <cfRule type="cellIs" dxfId="302" priority="346" operator="greaterThan">
      <formula>0.51</formula>
    </cfRule>
  </conditionalFormatting>
  <conditionalFormatting sqref="EB70">
    <cfRule type="cellIs" dxfId="301" priority="343" operator="lessThan">
      <formula>-0.51</formula>
    </cfRule>
    <cfRule type="cellIs" dxfId="300" priority="344" operator="greaterThan">
      <formula>0.51</formula>
    </cfRule>
  </conditionalFormatting>
  <conditionalFormatting sqref="EB75">
    <cfRule type="cellIs" dxfId="299" priority="341" operator="lessThan">
      <formula>-0.51</formula>
    </cfRule>
    <cfRule type="cellIs" dxfId="298" priority="342" operator="greaterThan">
      <formula>0.51</formula>
    </cfRule>
  </conditionalFormatting>
  <conditionalFormatting sqref="EB57">
    <cfRule type="cellIs" dxfId="297" priority="339" operator="lessThan">
      <formula>-0.51</formula>
    </cfRule>
    <cfRule type="cellIs" dxfId="296" priority="340" operator="greaterThan">
      <formula>0.51</formula>
    </cfRule>
  </conditionalFormatting>
  <conditionalFormatting sqref="EC53">
    <cfRule type="cellIs" dxfId="295" priority="337" operator="lessThan">
      <formula>-0.51</formula>
    </cfRule>
    <cfRule type="cellIs" dxfId="294" priority="338" operator="greaterThan">
      <formula>0.51</formula>
    </cfRule>
  </conditionalFormatting>
  <conditionalFormatting sqref="EC61">
    <cfRule type="cellIs" dxfId="293" priority="335" operator="lessThan">
      <formula>-0.51</formula>
    </cfRule>
    <cfRule type="cellIs" dxfId="292" priority="336" operator="greaterThan">
      <formula>0.51</formula>
    </cfRule>
  </conditionalFormatting>
  <conditionalFormatting sqref="EC64">
    <cfRule type="cellIs" dxfId="291" priority="333" operator="lessThan">
      <formula>-0.51</formula>
    </cfRule>
    <cfRule type="cellIs" dxfId="290" priority="334" operator="greaterThan">
      <formula>0.51</formula>
    </cfRule>
  </conditionalFormatting>
  <conditionalFormatting sqref="EC67">
    <cfRule type="cellIs" dxfId="289" priority="331" operator="lessThan">
      <formula>-0.51</formula>
    </cfRule>
    <cfRule type="cellIs" dxfId="288" priority="332" operator="greaterThan">
      <formula>0.51</formula>
    </cfRule>
  </conditionalFormatting>
  <conditionalFormatting sqref="EC70">
    <cfRule type="cellIs" dxfId="287" priority="329" operator="lessThan">
      <formula>-0.51</formula>
    </cfRule>
    <cfRule type="cellIs" dxfId="286" priority="330" operator="greaterThan">
      <formula>0.51</formula>
    </cfRule>
  </conditionalFormatting>
  <conditionalFormatting sqref="EC75">
    <cfRule type="cellIs" dxfId="285" priority="327" operator="lessThan">
      <formula>-0.51</formula>
    </cfRule>
    <cfRule type="cellIs" dxfId="284" priority="328" operator="greaterThan">
      <formula>0.51</formula>
    </cfRule>
  </conditionalFormatting>
  <conditionalFormatting sqref="EC57">
    <cfRule type="cellIs" dxfId="283" priority="325" operator="lessThan">
      <formula>-0.51</formula>
    </cfRule>
    <cfRule type="cellIs" dxfId="282" priority="326" operator="greaterThan">
      <formula>0.51</formula>
    </cfRule>
  </conditionalFormatting>
  <conditionalFormatting sqref="ED53">
    <cfRule type="cellIs" dxfId="281" priority="323" operator="lessThan">
      <formula>-0.51</formula>
    </cfRule>
    <cfRule type="cellIs" dxfId="280" priority="324" operator="greaterThan">
      <formula>0.51</formula>
    </cfRule>
  </conditionalFormatting>
  <conditionalFormatting sqref="ED61">
    <cfRule type="cellIs" dxfId="279" priority="321" operator="lessThan">
      <formula>-0.51</formula>
    </cfRule>
    <cfRule type="cellIs" dxfId="278" priority="322" operator="greaterThan">
      <formula>0.51</formula>
    </cfRule>
  </conditionalFormatting>
  <conditionalFormatting sqref="ED64">
    <cfRule type="cellIs" dxfId="277" priority="319" operator="lessThan">
      <formula>-0.51</formula>
    </cfRule>
    <cfRule type="cellIs" dxfId="276" priority="320" operator="greaterThan">
      <formula>0.51</formula>
    </cfRule>
  </conditionalFormatting>
  <conditionalFormatting sqref="ED67">
    <cfRule type="cellIs" dxfId="275" priority="317" operator="lessThan">
      <formula>-0.51</formula>
    </cfRule>
    <cfRule type="cellIs" dxfId="274" priority="318" operator="greaterThan">
      <formula>0.51</formula>
    </cfRule>
  </conditionalFormatting>
  <conditionalFormatting sqref="ED70">
    <cfRule type="cellIs" dxfId="273" priority="315" operator="lessThan">
      <formula>-0.51</formula>
    </cfRule>
    <cfRule type="cellIs" dxfId="272" priority="316" operator="greaterThan">
      <formula>0.51</formula>
    </cfRule>
  </conditionalFormatting>
  <conditionalFormatting sqref="ED75">
    <cfRule type="cellIs" dxfId="271" priority="313" operator="lessThan">
      <formula>-0.51</formula>
    </cfRule>
    <cfRule type="cellIs" dxfId="270" priority="314" operator="greaterThan">
      <formula>0.51</formula>
    </cfRule>
  </conditionalFormatting>
  <conditionalFormatting sqref="ED57">
    <cfRule type="cellIs" dxfId="269" priority="311" operator="lessThan">
      <formula>-0.51</formula>
    </cfRule>
    <cfRule type="cellIs" dxfId="268" priority="312" operator="greaterThan">
      <formula>0.51</formula>
    </cfRule>
  </conditionalFormatting>
  <conditionalFormatting sqref="DT53">
    <cfRule type="cellIs" dxfId="267" priority="309" operator="lessThan">
      <formula>-0.51</formula>
    </cfRule>
    <cfRule type="cellIs" dxfId="266" priority="310" operator="greaterThan">
      <formula>0.51</formula>
    </cfRule>
  </conditionalFormatting>
  <conditionalFormatting sqref="DT57">
    <cfRule type="cellIs" dxfId="265" priority="307" operator="lessThan">
      <formula>-0.51</formula>
    </cfRule>
    <cfRule type="cellIs" dxfId="264" priority="308" operator="greaterThan">
      <formula>0.51</formula>
    </cfRule>
  </conditionalFormatting>
  <conditionalFormatting sqref="DT61">
    <cfRule type="cellIs" dxfId="263" priority="305" operator="lessThan">
      <formula>-0.51</formula>
    </cfRule>
    <cfRule type="cellIs" dxfId="262" priority="306" operator="greaterThan">
      <formula>0.51</formula>
    </cfRule>
  </conditionalFormatting>
  <conditionalFormatting sqref="DT64">
    <cfRule type="cellIs" dxfId="261" priority="303" operator="lessThan">
      <formula>-0.51</formula>
    </cfRule>
    <cfRule type="cellIs" dxfId="260" priority="304" operator="greaterThan">
      <formula>0.51</formula>
    </cfRule>
  </conditionalFormatting>
  <conditionalFormatting sqref="DT70">
    <cfRule type="cellIs" dxfId="259" priority="301" operator="lessThan">
      <formula>-0.51</formula>
    </cfRule>
    <cfRule type="cellIs" dxfId="258" priority="302" operator="greaterThan">
      <formula>0.51</formula>
    </cfRule>
  </conditionalFormatting>
  <conditionalFormatting sqref="DT67">
    <cfRule type="cellIs" dxfId="257" priority="299" operator="lessThan">
      <formula>-0.51</formula>
    </cfRule>
    <cfRule type="cellIs" dxfId="256" priority="300" operator="greaterThan">
      <formula>0.51</formula>
    </cfRule>
  </conditionalFormatting>
  <conditionalFormatting sqref="DT75">
    <cfRule type="cellIs" dxfId="255" priority="297" operator="lessThan">
      <formula>-0.51</formula>
    </cfRule>
    <cfRule type="cellIs" dxfId="254" priority="298" operator="greaterThan">
      <formula>0.51</formula>
    </cfRule>
  </conditionalFormatting>
  <conditionalFormatting sqref="DT108">
    <cfRule type="cellIs" dxfId="253" priority="253" operator="lessThan">
      <formula>-0.51</formula>
    </cfRule>
    <cfRule type="cellIs" dxfId="252" priority="254" operator="greaterThan">
      <formula>0.51</formula>
    </cfRule>
  </conditionalFormatting>
  <conditionalFormatting sqref="DT110">
    <cfRule type="cellIs" dxfId="251" priority="251" operator="lessThan">
      <formula>-0.51</formula>
    </cfRule>
    <cfRule type="cellIs" dxfId="250" priority="252" operator="greaterThan">
      <formula>0.51</formula>
    </cfRule>
  </conditionalFormatting>
  <conditionalFormatting sqref="DT112">
    <cfRule type="cellIs" dxfId="249" priority="249" operator="lessThan">
      <formula>-0.51</formula>
    </cfRule>
    <cfRule type="cellIs" dxfId="248" priority="250" operator="greaterThan">
      <formula>0.51</formula>
    </cfRule>
  </conditionalFormatting>
  <conditionalFormatting sqref="DT114">
    <cfRule type="cellIs" dxfId="247" priority="247" operator="lessThan">
      <formula>-0.51</formula>
    </cfRule>
    <cfRule type="cellIs" dxfId="246" priority="248" operator="greaterThan">
      <formula>0.51</formula>
    </cfRule>
  </conditionalFormatting>
  <conditionalFormatting sqref="DT118">
    <cfRule type="cellIs" dxfId="245" priority="245" operator="lessThan">
      <formula>-0.51</formula>
    </cfRule>
    <cfRule type="cellIs" dxfId="244" priority="246" operator="greaterThan">
      <formula>0.51</formula>
    </cfRule>
  </conditionalFormatting>
  <conditionalFormatting sqref="DT102">
    <cfRule type="cellIs" dxfId="243" priority="243" operator="lessThan">
      <formula>-0.51</formula>
    </cfRule>
    <cfRule type="cellIs" dxfId="242" priority="244" operator="greaterThan">
      <formula>0.51</formula>
    </cfRule>
  </conditionalFormatting>
  <conditionalFormatting sqref="DT105">
    <cfRule type="cellIs" dxfId="241" priority="241" operator="lessThan">
      <formula>-0.51</formula>
    </cfRule>
    <cfRule type="cellIs" dxfId="240" priority="242" operator="greaterThan">
      <formula>0.51</formula>
    </cfRule>
  </conditionalFormatting>
  <conditionalFormatting sqref="DZ108">
    <cfRule type="cellIs" dxfId="239" priority="239" operator="lessThan">
      <formula>-0.51</formula>
    </cfRule>
    <cfRule type="cellIs" dxfId="238" priority="240" operator="greaterThan">
      <formula>0.51</formula>
    </cfRule>
  </conditionalFormatting>
  <conditionalFormatting sqref="DZ110">
    <cfRule type="cellIs" dxfId="237" priority="237" operator="lessThan">
      <formula>-0.51</formula>
    </cfRule>
    <cfRule type="cellIs" dxfId="236" priority="238" operator="greaterThan">
      <formula>0.51</formula>
    </cfRule>
  </conditionalFormatting>
  <conditionalFormatting sqref="DZ112">
    <cfRule type="cellIs" dxfId="235" priority="235" operator="lessThan">
      <formula>-0.51</formula>
    </cfRule>
    <cfRule type="cellIs" dxfId="234" priority="236" operator="greaterThan">
      <formula>0.51</formula>
    </cfRule>
  </conditionalFormatting>
  <conditionalFormatting sqref="DZ114">
    <cfRule type="cellIs" dxfId="233" priority="233" operator="lessThan">
      <formula>-0.51</formula>
    </cfRule>
    <cfRule type="cellIs" dxfId="232" priority="234" operator="greaterThan">
      <formula>0.51</formula>
    </cfRule>
  </conditionalFormatting>
  <conditionalFormatting sqref="DZ118">
    <cfRule type="cellIs" dxfId="231" priority="231" operator="lessThan">
      <formula>-0.51</formula>
    </cfRule>
    <cfRule type="cellIs" dxfId="230" priority="232" operator="greaterThan">
      <formula>0.51</formula>
    </cfRule>
  </conditionalFormatting>
  <conditionalFormatting sqref="DZ102">
    <cfRule type="cellIs" dxfId="229" priority="229" operator="lessThan">
      <formula>-0.51</formula>
    </cfRule>
    <cfRule type="cellIs" dxfId="228" priority="230" operator="greaterThan">
      <formula>0.51</formula>
    </cfRule>
  </conditionalFormatting>
  <conditionalFormatting sqref="DZ105">
    <cfRule type="cellIs" dxfId="227" priority="227" operator="lessThan">
      <formula>-0.51</formula>
    </cfRule>
    <cfRule type="cellIs" dxfId="226" priority="228" operator="greaterThan">
      <formula>0.51</formula>
    </cfRule>
  </conditionalFormatting>
  <conditionalFormatting sqref="EF108">
    <cfRule type="cellIs" dxfId="225" priority="225" operator="lessThan">
      <formula>-0.51</formula>
    </cfRule>
    <cfRule type="cellIs" dxfId="224" priority="226" operator="greaterThan">
      <formula>0.51</formula>
    </cfRule>
  </conditionalFormatting>
  <conditionalFormatting sqref="EF110">
    <cfRule type="cellIs" dxfId="223" priority="223" operator="lessThan">
      <formula>-0.51</formula>
    </cfRule>
    <cfRule type="cellIs" dxfId="222" priority="224" operator="greaterThan">
      <formula>0.51</formula>
    </cfRule>
  </conditionalFormatting>
  <conditionalFormatting sqref="EF112">
    <cfRule type="cellIs" dxfId="221" priority="221" operator="lessThan">
      <formula>-0.51</formula>
    </cfRule>
    <cfRule type="cellIs" dxfId="220" priority="222" operator="greaterThan">
      <formula>0.51</formula>
    </cfRule>
  </conditionalFormatting>
  <conditionalFormatting sqref="EF114">
    <cfRule type="cellIs" dxfId="219" priority="219" operator="lessThan">
      <formula>-0.51</formula>
    </cfRule>
    <cfRule type="cellIs" dxfId="218" priority="220" operator="greaterThan">
      <formula>0.51</formula>
    </cfRule>
  </conditionalFormatting>
  <conditionalFormatting sqref="EF118">
    <cfRule type="cellIs" dxfId="217" priority="217" operator="lessThan">
      <formula>-0.51</formula>
    </cfRule>
    <cfRule type="cellIs" dxfId="216" priority="218" operator="greaterThan">
      <formula>0.51</formula>
    </cfRule>
  </conditionalFormatting>
  <conditionalFormatting sqref="EF102">
    <cfRule type="cellIs" dxfId="215" priority="215" operator="lessThan">
      <formula>-0.51</formula>
    </cfRule>
    <cfRule type="cellIs" dxfId="214" priority="216" operator="greaterThan">
      <formula>0.51</formula>
    </cfRule>
  </conditionalFormatting>
  <conditionalFormatting sqref="EF105">
    <cfRule type="cellIs" dxfId="213" priority="213" operator="lessThan">
      <formula>-0.51</formula>
    </cfRule>
    <cfRule type="cellIs" dxfId="212" priority="214" operator="greaterThan">
      <formula>0.51</formula>
    </cfRule>
  </conditionalFormatting>
  <conditionalFormatting sqref="EH108">
    <cfRule type="cellIs" dxfId="211" priority="211" operator="lessThan">
      <formula>-0.51</formula>
    </cfRule>
    <cfRule type="cellIs" dxfId="210" priority="212" operator="greaterThan">
      <formula>0.51</formula>
    </cfRule>
  </conditionalFormatting>
  <conditionalFormatting sqref="EH110">
    <cfRule type="cellIs" dxfId="209" priority="209" operator="lessThan">
      <formula>-0.51</formula>
    </cfRule>
    <cfRule type="cellIs" dxfId="208" priority="210" operator="greaterThan">
      <formula>0.51</formula>
    </cfRule>
  </conditionalFormatting>
  <conditionalFormatting sqref="EH112">
    <cfRule type="cellIs" dxfId="207" priority="207" operator="lessThan">
      <formula>-0.51</formula>
    </cfRule>
    <cfRule type="cellIs" dxfId="206" priority="208" operator="greaterThan">
      <formula>0.51</formula>
    </cfRule>
  </conditionalFormatting>
  <conditionalFormatting sqref="EH114">
    <cfRule type="cellIs" dxfId="205" priority="205" operator="lessThan">
      <formula>-0.51</formula>
    </cfRule>
    <cfRule type="cellIs" dxfId="204" priority="206" operator="greaterThan">
      <formula>0.51</formula>
    </cfRule>
  </conditionalFormatting>
  <conditionalFormatting sqref="EH118">
    <cfRule type="cellIs" dxfId="203" priority="203" operator="lessThan">
      <formula>-0.51</formula>
    </cfRule>
    <cfRule type="cellIs" dxfId="202" priority="204" operator="greaterThan">
      <formula>0.51</formula>
    </cfRule>
  </conditionalFormatting>
  <conditionalFormatting sqref="EH102">
    <cfRule type="cellIs" dxfId="201" priority="201" operator="lessThan">
      <formula>-0.51</formula>
    </cfRule>
    <cfRule type="cellIs" dxfId="200" priority="202" operator="greaterThan">
      <formula>0.51</formula>
    </cfRule>
  </conditionalFormatting>
  <conditionalFormatting sqref="EH105">
    <cfRule type="cellIs" dxfId="199" priority="199" operator="lessThan">
      <formula>-0.51</formula>
    </cfRule>
    <cfRule type="cellIs" dxfId="198" priority="200" operator="greaterThan">
      <formula>0.51</formula>
    </cfRule>
  </conditionalFormatting>
  <conditionalFormatting sqref="DT31">
    <cfRule type="cellIs" dxfId="197" priority="197" operator="lessThan">
      <formula>-0.51</formula>
    </cfRule>
    <cfRule type="cellIs" dxfId="196" priority="198" operator="greaterThan">
      <formula>0.51</formula>
    </cfRule>
  </conditionalFormatting>
  <conditionalFormatting sqref="DT37">
    <cfRule type="cellIs" dxfId="195" priority="195" operator="lessThan">
      <formula>-0.51</formula>
    </cfRule>
    <cfRule type="cellIs" dxfId="194" priority="196" operator="greaterThan">
      <formula>0.51</formula>
    </cfRule>
  </conditionalFormatting>
  <conditionalFormatting sqref="DT39">
    <cfRule type="cellIs" dxfId="193" priority="193" operator="lessThan">
      <formula>-0.51</formula>
    </cfRule>
    <cfRule type="cellIs" dxfId="192" priority="194" operator="greaterThan">
      <formula>0.51</formula>
    </cfRule>
  </conditionalFormatting>
  <conditionalFormatting sqref="DT41">
    <cfRule type="cellIs" dxfId="191" priority="191" operator="lessThan">
      <formula>-0.51</formula>
    </cfRule>
    <cfRule type="cellIs" dxfId="190" priority="192" operator="greaterThan">
      <formula>0.51</formula>
    </cfRule>
  </conditionalFormatting>
  <conditionalFormatting sqref="DT43">
    <cfRule type="cellIs" dxfId="189" priority="189" operator="lessThan">
      <formula>-0.51</formula>
    </cfRule>
    <cfRule type="cellIs" dxfId="188" priority="190" operator="greaterThan">
      <formula>0.51</formula>
    </cfRule>
  </conditionalFormatting>
  <conditionalFormatting sqref="DT47">
    <cfRule type="cellIs" dxfId="187" priority="187" operator="lessThan">
      <formula>-0.51</formula>
    </cfRule>
    <cfRule type="cellIs" dxfId="186" priority="188" operator="greaterThan">
      <formula>0.51</formula>
    </cfRule>
  </conditionalFormatting>
  <conditionalFormatting sqref="DT34">
    <cfRule type="cellIs" dxfId="185" priority="185" operator="lessThan">
      <formula>-0.51</formula>
    </cfRule>
    <cfRule type="cellIs" dxfId="184" priority="186" operator="greaterThan">
      <formula>0.51</formula>
    </cfRule>
  </conditionalFormatting>
  <conditionalFormatting sqref="DZ31">
    <cfRule type="cellIs" dxfId="183" priority="183" operator="lessThan">
      <formula>-0.51</formula>
    </cfRule>
    <cfRule type="cellIs" dxfId="182" priority="184" operator="greaterThan">
      <formula>0.51</formula>
    </cfRule>
  </conditionalFormatting>
  <conditionalFormatting sqref="DZ37">
    <cfRule type="cellIs" dxfId="181" priority="181" operator="lessThan">
      <formula>-0.51</formula>
    </cfRule>
    <cfRule type="cellIs" dxfId="180" priority="182" operator="greaterThan">
      <formula>0.51</formula>
    </cfRule>
  </conditionalFormatting>
  <conditionalFormatting sqref="DZ39">
    <cfRule type="cellIs" dxfId="179" priority="179" operator="lessThan">
      <formula>-0.51</formula>
    </cfRule>
    <cfRule type="cellIs" dxfId="178" priority="180" operator="greaterThan">
      <formula>0.51</formula>
    </cfRule>
  </conditionalFormatting>
  <conditionalFormatting sqref="DZ41">
    <cfRule type="cellIs" dxfId="177" priority="177" operator="lessThan">
      <formula>-0.51</formula>
    </cfRule>
    <cfRule type="cellIs" dxfId="176" priority="178" operator="greaterThan">
      <formula>0.51</formula>
    </cfRule>
  </conditionalFormatting>
  <conditionalFormatting sqref="DZ43">
    <cfRule type="cellIs" dxfId="175" priority="175" operator="lessThan">
      <formula>-0.51</formula>
    </cfRule>
    <cfRule type="cellIs" dxfId="174" priority="176" operator="greaterThan">
      <formula>0.51</formula>
    </cfRule>
  </conditionalFormatting>
  <conditionalFormatting sqref="DZ47">
    <cfRule type="cellIs" dxfId="173" priority="173" operator="lessThan">
      <formula>-0.51</formula>
    </cfRule>
    <cfRule type="cellIs" dxfId="172" priority="174" operator="greaterThan">
      <formula>0.51</formula>
    </cfRule>
  </conditionalFormatting>
  <conditionalFormatting sqref="DZ34">
    <cfRule type="cellIs" dxfId="171" priority="171" operator="lessThan">
      <formula>-0.51</formula>
    </cfRule>
    <cfRule type="cellIs" dxfId="170" priority="172" operator="greaterThan">
      <formula>0.51</formula>
    </cfRule>
  </conditionalFormatting>
  <conditionalFormatting sqref="EF31">
    <cfRule type="cellIs" dxfId="169" priority="169" operator="lessThan">
      <formula>-0.51</formula>
    </cfRule>
    <cfRule type="cellIs" dxfId="168" priority="170" operator="greaterThan">
      <formula>0.51</formula>
    </cfRule>
  </conditionalFormatting>
  <conditionalFormatting sqref="EF37">
    <cfRule type="cellIs" dxfId="167" priority="167" operator="lessThan">
      <formula>-0.51</formula>
    </cfRule>
    <cfRule type="cellIs" dxfId="166" priority="168" operator="greaterThan">
      <formula>0.51</formula>
    </cfRule>
  </conditionalFormatting>
  <conditionalFormatting sqref="EF39">
    <cfRule type="cellIs" dxfId="165" priority="165" operator="lessThan">
      <formula>-0.51</formula>
    </cfRule>
    <cfRule type="cellIs" dxfId="164" priority="166" operator="greaterThan">
      <formula>0.51</formula>
    </cfRule>
  </conditionalFormatting>
  <conditionalFormatting sqref="EF41">
    <cfRule type="cellIs" dxfId="163" priority="163" operator="lessThan">
      <formula>-0.51</formula>
    </cfRule>
    <cfRule type="cellIs" dxfId="162" priority="164" operator="greaterThan">
      <formula>0.51</formula>
    </cfRule>
  </conditionalFormatting>
  <conditionalFormatting sqref="EF43">
    <cfRule type="cellIs" dxfId="161" priority="161" operator="lessThan">
      <formula>-0.51</formula>
    </cfRule>
    <cfRule type="cellIs" dxfId="160" priority="162" operator="greaterThan">
      <formula>0.51</formula>
    </cfRule>
  </conditionalFormatting>
  <conditionalFormatting sqref="EF47">
    <cfRule type="cellIs" dxfId="159" priority="159" operator="lessThan">
      <formula>-0.51</formula>
    </cfRule>
    <cfRule type="cellIs" dxfId="158" priority="160" operator="greaterThan">
      <formula>0.51</formula>
    </cfRule>
  </conditionalFormatting>
  <conditionalFormatting sqref="EF34">
    <cfRule type="cellIs" dxfId="157" priority="157" operator="lessThan">
      <formula>-0.51</formula>
    </cfRule>
    <cfRule type="cellIs" dxfId="156" priority="158" operator="greaterThan">
      <formula>0.51</formula>
    </cfRule>
  </conditionalFormatting>
  <conditionalFormatting sqref="EH31">
    <cfRule type="cellIs" dxfId="155" priority="155" operator="lessThan">
      <formula>-0.51</formula>
    </cfRule>
    <cfRule type="cellIs" dxfId="154" priority="156" operator="greaterThan">
      <formula>0.51</formula>
    </cfRule>
  </conditionalFormatting>
  <conditionalFormatting sqref="EH37">
    <cfRule type="cellIs" dxfId="153" priority="153" operator="lessThan">
      <formula>-0.51</formula>
    </cfRule>
    <cfRule type="cellIs" dxfId="152" priority="154" operator="greaterThan">
      <formula>0.51</formula>
    </cfRule>
  </conditionalFormatting>
  <conditionalFormatting sqref="EH39">
    <cfRule type="cellIs" dxfId="151" priority="151" operator="lessThan">
      <formula>-0.51</formula>
    </cfRule>
    <cfRule type="cellIs" dxfId="150" priority="152" operator="greaterThan">
      <formula>0.51</formula>
    </cfRule>
  </conditionalFormatting>
  <conditionalFormatting sqref="EH41">
    <cfRule type="cellIs" dxfId="149" priority="149" operator="lessThan">
      <formula>-0.51</formula>
    </cfRule>
    <cfRule type="cellIs" dxfId="148" priority="150" operator="greaterThan">
      <formula>0.51</formula>
    </cfRule>
  </conditionalFormatting>
  <conditionalFormatting sqref="EH43">
    <cfRule type="cellIs" dxfId="147" priority="147" operator="lessThan">
      <formula>-0.51</formula>
    </cfRule>
    <cfRule type="cellIs" dxfId="146" priority="148" operator="greaterThan">
      <formula>0.51</formula>
    </cfRule>
  </conditionalFormatting>
  <conditionalFormatting sqref="EH47">
    <cfRule type="cellIs" dxfId="145" priority="145" operator="lessThan">
      <formula>-0.51</formula>
    </cfRule>
    <cfRule type="cellIs" dxfId="144" priority="146" operator="greaterThan">
      <formula>0.51</formula>
    </cfRule>
  </conditionalFormatting>
  <conditionalFormatting sqref="EH34">
    <cfRule type="cellIs" dxfId="143" priority="143" operator="lessThan">
      <formula>-0.51</formula>
    </cfRule>
    <cfRule type="cellIs" dxfId="142" priority="144" operator="greaterThan">
      <formula>0.51</formula>
    </cfRule>
  </conditionalFormatting>
  <conditionalFormatting sqref="DK67:DL67">
    <cfRule type="cellIs" dxfId="141" priority="7" operator="lessThan">
      <formula>-0.51</formula>
    </cfRule>
    <cfRule type="cellIs" dxfId="140" priority="8" operator="greaterThan">
      <formula>0.51</formula>
    </cfRule>
  </conditionalFormatting>
  <conditionalFormatting sqref="DQ118">
    <cfRule type="cellIs" dxfId="139" priority="103" operator="lessThan">
      <formula>-0.51</formula>
    </cfRule>
    <cfRule type="cellIs" dxfId="138" priority="104" operator="greaterThan">
      <formula>0.51</formula>
    </cfRule>
  </conditionalFormatting>
  <conditionalFormatting sqref="DQ102">
    <cfRule type="cellIs" dxfId="137" priority="101" operator="lessThan">
      <formula>-0.51</formula>
    </cfRule>
    <cfRule type="cellIs" dxfId="136" priority="102" operator="greaterThan">
      <formula>0.51</formula>
    </cfRule>
  </conditionalFormatting>
  <conditionalFormatting sqref="EB43:ED43">
    <cfRule type="cellIs" dxfId="135" priority="141" operator="lessThan">
      <formula>-0.51</formula>
    </cfRule>
    <cfRule type="cellIs" dxfId="134" priority="142" operator="greaterThan">
      <formula>0.51</formula>
    </cfRule>
  </conditionalFormatting>
  <conditionalFormatting sqref="DP9:DR9 DP17:DR17 DP21:DR21 DP37:DR37 DP39:DR39 DP41:DR41 DP43:DR43 DP47:DR47">
    <cfRule type="cellIs" dxfId="133" priority="139" operator="lessThan">
      <formula>-0.51</formula>
    </cfRule>
    <cfRule type="cellIs" dxfId="132" priority="140" operator="greaterThan">
      <formula>0.51</formula>
    </cfRule>
  </conditionalFormatting>
  <conditionalFormatting sqref="DP31:DR31">
    <cfRule type="cellIs" dxfId="131" priority="137" operator="lessThan">
      <formula>-0.51</formula>
    </cfRule>
    <cfRule type="cellIs" dxfId="130" priority="138" operator="greaterThan">
      <formula>0.51</formula>
    </cfRule>
  </conditionalFormatting>
  <conditionalFormatting sqref="DP34:DR34">
    <cfRule type="cellIs" dxfId="129" priority="135" operator="lessThan">
      <formula>-0.51</formula>
    </cfRule>
    <cfRule type="cellIs" dxfId="128" priority="136" operator="greaterThan">
      <formula>0.51</formula>
    </cfRule>
  </conditionalFormatting>
  <conditionalFormatting sqref="DP12:DR12">
    <cfRule type="cellIs" dxfId="127" priority="133" operator="lessThan">
      <formula>-0.51</formula>
    </cfRule>
    <cfRule type="cellIs" dxfId="126" priority="134" operator="greaterThan">
      <formula>0.51</formula>
    </cfRule>
  </conditionalFormatting>
  <conditionalFormatting sqref="DP15:DR15">
    <cfRule type="cellIs" dxfId="125" priority="131" operator="lessThan">
      <formula>-0.51</formula>
    </cfRule>
    <cfRule type="cellIs" dxfId="124" priority="132" operator="greaterThan">
      <formula>0.51</formula>
    </cfRule>
  </conditionalFormatting>
  <conditionalFormatting sqref="DP19:DR19">
    <cfRule type="cellIs" dxfId="123" priority="129" operator="lessThan">
      <formula>-0.51</formula>
    </cfRule>
    <cfRule type="cellIs" dxfId="122" priority="130" operator="greaterThan">
      <formula>0.51</formula>
    </cfRule>
  </conditionalFormatting>
  <conditionalFormatting sqref="DP25:DR25">
    <cfRule type="cellIs" dxfId="121" priority="127" operator="lessThan">
      <formula>-0.51</formula>
    </cfRule>
    <cfRule type="cellIs" dxfId="120" priority="128" operator="greaterThan">
      <formula>0.51</formula>
    </cfRule>
  </conditionalFormatting>
  <conditionalFormatting sqref="DP108">
    <cfRule type="cellIs" dxfId="119" priority="125" operator="lessThan">
      <formula>-0.51</formula>
    </cfRule>
    <cfRule type="cellIs" dxfId="118" priority="126" operator="greaterThan">
      <formula>0.51</formula>
    </cfRule>
  </conditionalFormatting>
  <conditionalFormatting sqref="DP110">
    <cfRule type="cellIs" dxfId="117" priority="123" operator="lessThan">
      <formula>-0.51</formula>
    </cfRule>
    <cfRule type="cellIs" dxfId="116" priority="124" operator="greaterThan">
      <formula>0.51</formula>
    </cfRule>
  </conditionalFormatting>
  <conditionalFormatting sqref="DP112">
    <cfRule type="cellIs" dxfId="115" priority="121" operator="lessThan">
      <formula>-0.51</formula>
    </cfRule>
    <cfRule type="cellIs" dxfId="114" priority="122" operator="greaterThan">
      <formula>0.51</formula>
    </cfRule>
  </conditionalFormatting>
  <conditionalFormatting sqref="DP114">
    <cfRule type="cellIs" dxfId="113" priority="119" operator="lessThan">
      <formula>-0.51</formula>
    </cfRule>
    <cfRule type="cellIs" dxfId="112" priority="120" operator="greaterThan">
      <formula>0.51</formula>
    </cfRule>
  </conditionalFormatting>
  <conditionalFormatting sqref="DP118">
    <cfRule type="cellIs" dxfId="111" priority="117" operator="lessThan">
      <formula>-0.51</formula>
    </cfRule>
    <cfRule type="cellIs" dxfId="110" priority="118" operator="greaterThan">
      <formula>0.51</formula>
    </cfRule>
  </conditionalFormatting>
  <conditionalFormatting sqref="DP102">
    <cfRule type="cellIs" dxfId="109" priority="115" operator="lessThan">
      <formula>-0.51</formula>
    </cfRule>
    <cfRule type="cellIs" dxfId="108" priority="116" operator="greaterThan">
      <formula>0.51</formula>
    </cfRule>
  </conditionalFormatting>
  <conditionalFormatting sqref="DP105">
    <cfRule type="cellIs" dxfId="107" priority="113" operator="lessThan">
      <formula>-0.51</formula>
    </cfRule>
    <cfRule type="cellIs" dxfId="106" priority="114" operator="greaterThan">
      <formula>0.51</formula>
    </cfRule>
  </conditionalFormatting>
  <conditionalFormatting sqref="DQ108">
    <cfRule type="cellIs" dxfId="105" priority="111" operator="lessThan">
      <formula>-0.51</formula>
    </cfRule>
    <cfRule type="cellIs" dxfId="104" priority="112" operator="greaterThan">
      <formula>0.51</formula>
    </cfRule>
  </conditionalFormatting>
  <conditionalFormatting sqref="DQ110">
    <cfRule type="cellIs" dxfId="103" priority="109" operator="lessThan">
      <formula>-0.51</formula>
    </cfRule>
    <cfRule type="cellIs" dxfId="102" priority="110" operator="greaterThan">
      <formula>0.51</formula>
    </cfRule>
  </conditionalFormatting>
  <conditionalFormatting sqref="DQ112">
    <cfRule type="cellIs" dxfId="101" priority="107" operator="lessThan">
      <formula>-0.51</formula>
    </cfRule>
    <cfRule type="cellIs" dxfId="100" priority="108" operator="greaterThan">
      <formula>0.51</formula>
    </cfRule>
  </conditionalFormatting>
  <conditionalFormatting sqref="DQ114">
    <cfRule type="cellIs" dxfId="99" priority="105" operator="lessThan">
      <formula>-0.51</formula>
    </cfRule>
    <cfRule type="cellIs" dxfId="98" priority="106" operator="greaterThan">
      <formula>0.51</formula>
    </cfRule>
  </conditionalFormatting>
  <conditionalFormatting sqref="DQ105">
    <cfRule type="cellIs" dxfId="97" priority="99" operator="lessThan">
      <formula>-0.51</formula>
    </cfRule>
    <cfRule type="cellIs" dxfId="96" priority="100" operator="greaterThan">
      <formula>0.51</formula>
    </cfRule>
  </conditionalFormatting>
  <conditionalFormatting sqref="DR108">
    <cfRule type="cellIs" dxfId="95" priority="97" operator="lessThan">
      <formula>-0.51</formula>
    </cfRule>
    <cfRule type="cellIs" dxfId="94" priority="98" operator="greaterThan">
      <formula>0.51</formula>
    </cfRule>
  </conditionalFormatting>
  <conditionalFormatting sqref="DR110">
    <cfRule type="cellIs" dxfId="93" priority="95" operator="lessThan">
      <formula>-0.51</formula>
    </cfRule>
    <cfRule type="cellIs" dxfId="92" priority="96" operator="greaterThan">
      <formula>0.51</formula>
    </cfRule>
  </conditionalFormatting>
  <conditionalFormatting sqref="DR112">
    <cfRule type="cellIs" dxfId="91" priority="93" operator="lessThan">
      <formula>-0.51</formula>
    </cfRule>
    <cfRule type="cellIs" dxfId="90" priority="94" operator="greaterThan">
      <formula>0.51</formula>
    </cfRule>
  </conditionalFormatting>
  <conditionalFormatting sqref="DR114">
    <cfRule type="cellIs" dxfId="89" priority="91" operator="lessThan">
      <formula>-0.51</formula>
    </cfRule>
    <cfRule type="cellIs" dxfId="88" priority="92" operator="greaterThan">
      <formula>0.51</formula>
    </cfRule>
  </conditionalFormatting>
  <conditionalFormatting sqref="DR118">
    <cfRule type="cellIs" dxfId="87" priority="89" operator="lessThan">
      <formula>-0.51</formula>
    </cfRule>
    <cfRule type="cellIs" dxfId="86" priority="90" operator="greaterThan">
      <formula>0.51</formula>
    </cfRule>
  </conditionalFormatting>
  <conditionalFormatting sqref="DR102">
    <cfRule type="cellIs" dxfId="85" priority="87" operator="lessThan">
      <formula>-0.51</formula>
    </cfRule>
    <cfRule type="cellIs" dxfId="84" priority="88" operator="greaterThan">
      <formula>0.51</formula>
    </cfRule>
  </conditionalFormatting>
  <conditionalFormatting sqref="DR105">
    <cfRule type="cellIs" dxfId="83" priority="85" operator="lessThan">
      <formula>-0.51</formula>
    </cfRule>
    <cfRule type="cellIs" dxfId="82" priority="86" operator="greaterThan">
      <formula>0.51</formula>
    </cfRule>
  </conditionalFormatting>
  <conditionalFormatting sqref="DP53">
    <cfRule type="cellIs" dxfId="81" priority="83" operator="lessThan">
      <formula>-0.51</formula>
    </cfRule>
    <cfRule type="cellIs" dxfId="80" priority="84" operator="greaterThan">
      <formula>0.51</formula>
    </cfRule>
  </conditionalFormatting>
  <conditionalFormatting sqref="DP61">
    <cfRule type="cellIs" dxfId="79" priority="81" operator="lessThan">
      <formula>-0.51</formula>
    </cfRule>
    <cfRule type="cellIs" dxfId="78" priority="82" operator="greaterThan">
      <formula>0.51</formula>
    </cfRule>
  </conditionalFormatting>
  <conditionalFormatting sqref="DP64">
    <cfRule type="cellIs" dxfId="77" priority="79" operator="lessThan">
      <formula>-0.51</formula>
    </cfRule>
    <cfRule type="cellIs" dxfId="76" priority="80" operator="greaterThan">
      <formula>0.51</formula>
    </cfRule>
  </conditionalFormatting>
  <conditionalFormatting sqref="DP67">
    <cfRule type="cellIs" dxfId="75" priority="77" operator="lessThan">
      <formula>-0.51</formula>
    </cfRule>
    <cfRule type="cellIs" dxfId="74" priority="78" operator="greaterThan">
      <formula>0.51</formula>
    </cfRule>
  </conditionalFormatting>
  <conditionalFormatting sqref="DP70">
    <cfRule type="cellIs" dxfId="73" priority="75" operator="lessThan">
      <formula>-0.51</formula>
    </cfRule>
    <cfRule type="cellIs" dxfId="72" priority="76" operator="greaterThan">
      <formula>0.51</formula>
    </cfRule>
  </conditionalFormatting>
  <conditionalFormatting sqref="DP75">
    <cfRule type="cellIs" dxfId="71" priority="73" operator="lessThan">
      <formula>-0.51</formula>
    </cfRule>
    <cfRule type="cellIs" dxfId="70" priority="74" operator="greaterThan">
      <formula>0.51</formula>
    </cfRule>
  </conditionalFormatting>
  <conditionalFormatting sqref="DP57">
    <cfRule type="cellIs" dxfId="69" priority="71" operator="lessThan">
      <formula>-0.51</formula>
    </cfRule>
    <cfRule type="cellIs" dxfId="68" priority="72" operator="greaterThan">
      <formula>0.51</formula>
    </cfRule>
  </conditionalFormatting>
  <conditionalFormatting sqref="DQ53">
    <cfRule type="cellIs" dxfId="67" priority="69" operator="lessThan">
      <formula>-0.51</formula>
    </cfRule>
    <cfRule type="cellIs" dxfId="66" priority="70" operator="greaterThan">
      <formula>0.51</formula>
    </cfRule>
  </conditionalFormatting>
  <conditionalFormatting sqref="DQ61">
    <cfRule type="cellIs" dxfId="65" priority="67" operator="lessThan">
      <formula>-0.51</formula>
    </cfRule>
    <cfRule type="cellIs" dxfId="64" priority="68" operator="greaterThan">
      <formula>0.51</formula>
    </cfRule>
  </conditionalFormatting>
  <conditionalFormatting sqref="DQ64">
    <cfRule type="cellIs" dxfId="63" priority="65" operator="lessThan">
      <formula>-0.51</formula>
    </cfRule>
    <cfRule type="cellIs" dxfId="62" priority="66" operator="greaterThan">
      <formula>0.51</formula>
    </cfRule>
  </conditionalFormatting>
  <conditionalFormatting sqref="DQ67">
    <cfRule type="cellIs" dxfId="61" priority="63" operator="lessThan">
      <formula>-0.51</formula>
    </cfRule>
    <cfRule type="cellIs" dxfId="60" priority="64" operator="greaterThan">
      <formula>0.51</formula>
    </cfRule>
  </conditionalFormatting>
  <conditionalFormatting sqref="DQ70">
    <cfRule type="cellIs" dxfId="59" priority="61" operator="lessThan">
      <formula>-0.51</formula>
    </cfRule>
    <cfRule type="cellIs" dxfId="58" priority="62" operator="greaterThan">
      <formula>0.51</formula>
    </cfRule>
  </conditionalFormatting>
  <conditionalFormatting sqref="DQ75">
    <cfRule type="cellIs" dxfId="57" priority="59" operator="lessThan">
      <formula>-0.51</formula>
    </cfRule>
    <cfRule type="cellIs" dxfId="56" priority="60" operator="greaterThan">
      <formula>0.51</formula>
    </cfRule>
  </conditionalFormatting>
  <conditionalFormatting sqref="DQ57">
    <cfRule type="cellIs" dxfId="55" priority="57" operator="lessThan">
      <formula>-0.51</formula>
    </cfRule>
    <cfRule type="cellIs" dxfId="54" priority="58" operator="greaterThan">
      <formula>0.51</formula>
    </cfRule>
  </conditionalFormatting>
  <conditionalFormatting sqref="DR53">
    <cfRule type="cellIs" dxfId="53" priority="55" operator="lessThan">
      <formula>-0.51</formula>
    </cfRule>
    <cfRule type="cellIs" dxfId="52" priority="56" operator="greaterThan">
      <formula>0.51</formula>
    </cfRule>
  </conditionalFormatting>
  <conditionalFormatting sqref="DR61">
    <cfRule type="cellIs" dxfId="51" priority="53" operator="lessThan">
      <formula>-0.51</formula>
    </cfRule>
    <cfRule type="cellIs" dxfId="50" priority="54" operator="greaterThan">
      <formula>0.51</formula>
    </cfRule>
  </conditionalFormatting>
  <conditionalFormatting sqref="DR64">
    <cfRule type="cellIs" dxfId="49" priority="51" operator="lessThan">
      <formula>-0.51</formula>
    </cfRule>
    <cfRule type="cellIs" dxfId="48" priority="52" operator="greaterThan">
      <formula>0.51</formula>
    </cfRule>
  </conditionalFormatting>
  <conditionalFormatting sqref="DR67">
    <cfRule type="cellIs" dxfId="47" priority="49" operator="lessThan">
      <formula>-0.51</formula>
    </cfRule>
    <cfRule type="cellIs" dxfId="46" priority="50" operator="greaterThan">
      <formula>0.51</formula>
    </cfRule>
  </conditionalFormatting>
  <conditionalFormatting sqref="DR70">
    <cfRule type="cellIs" dxfId="45" priority="47" operator="lessThan">
      <formula>-0.51</formula>
    </cfRule>
    <cfRule type="cellIs" dxfId="44" priority="48" operator="greaterThan">
      <formula>0.51</formula>
    </cfRule>
  </conditionalFormatting>
  <conditionalFormatting sqref="DR75">
    <cfRule type="cellIs" dxfId="43" priority="45" operator="lessThan">
      <formula>-0.51</formula>
    </cfRule>
    <cfRule type="cellIs" dxfId="42" priority="46" operator="greaterThan">
      <formula>0.51</formula>
    </cfRule>
  </conditionalFormatting>
  <conditionalFormatting sqref="DR57">
    <cfRule type="cellIs" dxfId="41" priority="43" operator="lessThan">
      <formula>-0.51</formula>
    </cfRule>
    <cfRule type="cellIs" dxfId="40" priority="44" operator="greaterThan">
      <formula>0.51</formula>
    </cfRule>
  </conditionalFormatting>
  <conditionalFormatting sqref="DK9:DL9 DK17:DL17 DK21:DL21 DK37:DL37 DK39:DL39 DK41:DL41 DK43:DL43 DK47:DL47">
    <cfRule type="cellIs" dxfId="39" priority="41" operator="lessThan">
      <formula>-0.51</formula>
    </cfRule>
    <cfRule type="cellIs" dxfId="38" priority="42" operator="greaterThan">
      <formula>0.51</formula>
    </cfRule>
  </conditionalFormatting>
  <conditionalFormatting sqref="DK31:DL31">
    <cfRule type="cellIs" dxfId="37" priority="39" operator="lessThan">
      <formula>-0.51</formula>
    </cfRule>
    <cfRule type="cellIs" dxfId="36" priority="40" operator="greaterThan">
      <formula>0.51</formula>
    </cfRule>
  </conditionalFormatting>
  <conditionalFormatting sqref="DK34:DL34">
    <cfRule type="cellIs" dxfId="35" priority="37" operator="lessThan">
      <formula>-0.51</formula>
    </cfRule>
    <cfRule type="cellIs" dxfId="34" priority="38" operator="greaterThan">
      <formula>0.51</formula>
    </cfRule>
  </conditionalFormatting>
  <conditionalFormatting sqref="DK12:DL12">
    <cfRule type="cellIs" dxfId="33" priority="35" operator="lessThan">
      <formula>-0.51</formula>
    </cfRule>
    <cfRule type="cellIs" dxfId="32" priority="36" operator="greaterThan">
      <formula>0.51</formula>
    </cfRule>
  </conditionalFormatting>
  <conditionalFormatting sqref="DK15:DL15">
    <cfRule type="cellIs" dxfId="31" priority="33" operator="lessThan">
      <formula>-0.51</formula>
    </cfRule>
    <cfRule type="cellIs" dxfId="30" priority="34" operator="greaterThan">
      <formula>0.51</formula>
    </cfRule>
  </conditionalFormatting>
  <conditionalFormatting sqref="DK19:DL19">
    <cfRule type="cellIs" dxfId="29" priority="31" operator="lessThan">
      <formula>-0.51</formula>
    </cfRule>
    <cfRule type="cellIs" dxfId="28" priority="32" operator="greaterThan">
      <formula>0.51</formula>
    </cfRule>
  </conditionalFormatting>
  <conditionalFormatting sqref="DK25:DL25">
    <cfRule type="cellIs" dxfId="27" priority="29" operator="lessThan">
      <formula>-0.51</formula>
    </cfRule>
    <cfRule type="cellIs" dxfId="26" priority="30" operator="greaterThan">
      <formula>0.51</formula>
    </cfRule>
  </conditionalFormatting>
  <conditionalFormatting sqref="DK108:DL108">
    <cfRule type="cellIs" dxfId="25" priority="27" operator="lessThan">
      <formula>-0.51</formula>
    </cfRule>
    <cfRule type="cellIs" dxfId="24" priority="28" operator="greaterThan">
      <formula>0.51</formula>
    </cfRule>
  </conditionalFormatting>
  <conditionalFormatting sqref="DK110:DL110">
    <cfRule type="cellIs" dxfId="23" priority="25" operator="lessThan">
      <formula>-0.51</formula>
    </cfRule>
    <cfRule type="cellIs" dxfId="22" priority="26" operator="greaterThan">
      <formula>0.51</formula>
    </cfRule>
  </conditionalFormatting>
  <conditionalFormatting sqref="DK112:DL112">
    <cfRule type="cellIs" dxfId="21" priority="23" operator="lessThan">
      <formula>-0.51</formula>
    </cfRule>
    <cfRule type="cellIs" dxfId="20" priority="24" operator="greaterThan">
      <formula>0.51</formula>
    </cfRule>
  </conditionalFormatting>
  <conditionalFormatting sqref="DK114:DL114">
    <cfRule type="cellIs" dxfId="19" priority="21" operator="lessThan">
      <formula>-0.51</formula>
    </cfRule>
    <cfRule type="cellIs" dxfId="18" priority="22" operator="greaterThan">
      <formula>0.51</formula>
    </cfRule>
  </conditionalFormatting>
  <conditionalFormatting sqref="DK118:DL118">
    <cfRule type="cellIs" dxfId="17" priority="19" operator="lessThan">
      <formula>-0.51</formula>
    </cfRule>
    <cfRule type="cellIs" dxfId="16" priority="20" operator="greaterThan">
      <formula>0.51</formula>
    </cfRule>
  </conditionalFormatting>
  <conditionalFormatting sqref="DK102:DL102">
    <cfRule type="cellIs" dxfId="15" priority="17" operator="lessThan">
      <formula>-0.51</formula>
    </cfRule>
    <cfRule type="cellIs" dxfId="14" priority="18" operator="greaterThan">
      <formula>0.51</formula>
    </cfRule>
  </conditionalFormatting>
  <conditionalFormatting sqref="DK105:DL105">
    <cfRule type="cellIs" dxfId="13" priority="15" operator="lessThan">
      <formula>-0.51</formula>
    </cfRule>
    <cfRule type="cellIs" dxfId="12" priority="16" operator="greaterThan">
      <formula>0.51</formula>
    </cfRule>
  </conditionalFormatting>
  <conditionalFormatting sqref="DK53:DL53">
    <cfRule type="cellIs" dxfId="11" priority="13" operator="lessThan">
      <formula>-0.51</formula>
    </cfRule>
    <cfRule type="cellIs" dxfId="10" priority="14" operator="greaterThan">
      <formula>0.51</formula>
    </cfRule>
  </conditionalFormatting>
  <conditionalFormatting sqref="DK61:DL61">
    <cfRule type="cellIs" dxfId="9" priority="11" operator="lessThan">
      <formula>-0.51</formula>
    </cfRule>
    <cfRule type="cellIs" dxfId="8" priority="12" operator="greaterThan">
      <formula>0.51</formula>
    </cfRule>
  </conditionalFormatting>
  <conditionalFormatting sqref="DK64:DL64">
    <cfRule type="cellIs" dxfId="7" priority="9" operator="lessThan">
      <formula>-0.51</formula>
    </cfRule>
    <cfRule type="cellIs" dxfId="6" priority="10" operator="greaterThan">
      <formula>0.51</formula>
    </cfRule>
  </conditionalFormatting>
  <conditionalFormatting sqref="DK70:DL70">
    <cfRule type="cellIs" dxfId="5" priority="5" operator="lessThan">
      <formula>-0.51</formula>
    </cfRule>
    <cfRule type="cellIs" dxfId="4" priority="6" operator="greaterThan">
      <formula>0.51</formula>
    </cfRule>
  </conditionalFormatting>
  <conditionalFormatting sqref="DK75:DL75">
    <cfRule type="cellIs" dxfId="3" priority="3" operator="lessThan">
      <formula>-0.51</formula>
    </cfRule>
    <cfRule type="cellIs" dxfId="2" priority="4" operator="greaterThan">
      <formula>0.51</formula>
    </cfRule>
  </conditionalFormatting>
  <conditionalFormatting sqref="DK57:DL57">
    <cfRule type="cellIs" dxfId="1" priority="1" operator="lessThan">
      <formula>-0.51</formula>
    </cfRule>
    <cfRule type="cellIs" dxfId="0" priority="2" operator="greaterThan">
      <formula>0.51</formula>
    </cfRule>
  </conditionalFormatting>
  <dataValidations disablePrompts="1" count="1">
    <dataValidation type="list" allowBlank="1" showInputMessage="1" showErrorMessage="1" promptTitle="U+4; FLASH" sqref="A2">
      <formula1>"U+4, FLASH"</formula1>
    </dataValidation>
  </dataValidations>
  <pageMargins left="0.19685039370078741" right="0.19685039370078741" top="0.39370078740157483" bottom="0.39370078740157483" header="0.31496062992125984" footer="0.31496062992125984"/>
  <pageSetup paperSize="8" scale="40" orientation="landscape" cellComments="asDisplayed" r:id="rId1"/>
  <headerFooter alignWithMargins="0">
    <oddHeader>&amp;R&amp;14PS PG BC
  Confidential</oddHeader>
    <oddFooter>&amp;R&amp;Z&amp;F    &amp;D &amp;T</oddFooter>
  </headerFooter>
  <ignoredErrors>
    <ignoredError sqref="BK85:BL85 BK84:BL84 BK87:BL87 BK86:BL86 BK89:BL89 BK88:BL88 BK91:BL91 BK90:BL90 BK93:BL93 BK92:BL92 BK95:BL95 BK94:BL94 BK96:BL96 BU85:BW85 BU84:BW84 BU87:BW87 BU86:BW86 BU89:BW89 BU88:BW88 BU91:BW91 BU90:BW90 BU93:BW93 BU92:BW92 BU95:BW95 BU94:BW94 BU96:BW96 CF85:CH85 CF84:CH84 CF87:CH87 CF86:CH86 CF89:CH89 CF88:CH88 CF91:CH91 CF90:CH90 CF93:CH93 CF92:CH92 CF95:CH95 CF94:CH94 CF96:CH96 CQ85:CR85 CQ84:CR84 CQ87:CR87 CQ86:CR86 CQ89:CR89 CQ88:CR88 CQ91:CR91 CQ90:CR90 CQ93:CR93 CQ92:CR92 CQ95:CR95 CQ94:CR94 CQ96:CR96 DB85:DC85 DB84:DC84 DB87:DC87 DB86:DC86 DB89:DC89 DB88:DC88 DB91:DC91 DB90:DC90 DB93:DC93 DB92:DC92 DB95:DC95 DB94:DC94 DB96:DC96 CU85:CZ85 CU84:CZ84 CU87:CZ87 CU86:CZ86 CU89:CZ89 CU88:CZ88 CU91:CZ91 CU90:CZ90 CU93:CZ93 CU92:CZ92 CU95:CZ95 CU94:CZ94 CU96:CZ96 CJ85:CO85 CJ84:CO84 CJ87:CO87 CJ86:CO86 CJ89:CO89 CJ88:CO88 CJ91:CO91 CJ90:CO90 CJ93:CO93 CJ92:CO92 CJ95:CO95 CJ94:CO94 CJ96:CO96 BY85:CD85 BY84:CD84 BY87:CD87 BY86:CD86 BY89:CD89 BY88:CD88 BY91:CD91 BY90:CD90 BY93:CD93 BY92:CD92 BY95:CD95 BY94:CD94 BY96:CD96 BN85:BS85 BN84:BS84 BN87:BS87 BN86:BS86 BN89:BS89 BN88:BS88 BN91:BS91 BN90:BS90 BN93:BS93 BN92:BS92 BN95:BS95 BN94:BS94 BN96:BS9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FLASH</vt:lpstr>
      <vt:lpstr>FLASH!Druckbereich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metz000c</dc:creator>
  <cp:lastModifiedBy>Felix</cp:lastModifiedBy>
  <cp:lastPrinted>2014-10-15T14:33:24Z</cp:lastPrinted>
  <dcterms:created xsi:type="dcterms:W3CDTF">2009-02-04T09:32:08Z</dcterms:created>
  <dcterms:modified xsi:type="dcterms:W3CDTF">2015-01-27T11:57:58Z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131212_FLASH_FY14.xlsx</vt:lpwstr>
  </property>
  <property fmtid="{D5CDD505-2E9C-101B-9397-08002B2CF9AE}" pid="3" name="_AdHocReviewCycleID">
    <vt:i4>-1323021284</vt:i4>
  </property>
  <property fmtid="{D5CDD505-2E9C-101B-9397-08002B2CF9AE}" pid="4" name="_NewReviewCycle">
    <vt:lpwstr/>
  </property>
  <property fmtid="{D5CDD505-2E9C-101B-9397-08002B2CF9AE}" pid="5" name="_EmailSubject">
    <vt:lpwstr>FLASH: New Template / Update Request per 23 Oct 2014 EOB</vt:lpwstr>
  </property>
  <property fmtid="{D5CDD505-2E9C-101B-9397-08002B2CF9AE}" pid="6" name="_AuthorEmail">
    <vt:lpwstr>marcel.pischke@siemens.com</vt:lpwstr>
  </property>
  <property fmtid="{D5CDD505-2E9C-101B-9397-08002B2CF9AE}" pid="7" name="_AuthorEmailDisplayName">
    <vt:lpwstr>Pischke, Marcel (PS PG BC)</vt:lpwstr>
  </property>
  <property fmtid="{D5CDD505-2E9C-101B-9397-08002B2CF9AE}" pid="8" name="_ReviewingToolsShownOnce">
    <vt:lpwstr/>
  </property>
</Properties>
</file>