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730" windowHeight="11760" activeTab="1"/>
  </bookViews>
  <sheets>
    <sheet name="工作目录" sheetId="4" r:id="rId1"/>
    <sheet name="里程碑" sheetId="5" r:id="rId2"/>
    <sheet name="主计划（分阶段）" sheetId="6" r:id="rId3"/>
    <sheet name="公安数据源清单" sheetId="1" r:id="rId4"/>
    <sheet name="数据挖掘模型" sheetId="3" r:id="rId5"/>
    <sheet name="主计划（不分阶段）" sheetId="2" r:id="rId6"/>
  </sheets>
  <externalReferences>
    <externalReference r:id="rId7"/>
  </externalReferences>
  <calcPr calcId="145621"/>
  <fileRecoveryPr repairLoad="1"/>
</workbook>
</file>

<file path=xl/calcChain.xml><?xml version="1.0" encoding="utf-8"?>
<calcChain xmlns="http://schemas.openxmlformats.org/spreadsheetml/2006/main">
  <c r="B4" i="5" l="1"/>
  <c r="G13" i="6" l="1"/>
  <c r="I13" i="6" s="1"/>
  <c r="D13" i="6"/>
  <c r="G12" i="6"/>
  <c r="I12" i="6" s="1"/>
  <c r="D12" i="6"/>
  <c r="G11" i="6"/>
  <c r="I11" i="6" s="1"/>
  <c r="D11" i="6"/>
  <c r="G10" i="6"/>
  <c r="I10" i="6" s="1"/>
  <c r="D10" i="6"/>
  <c r="G9" i="6"/>
  <c r="I9" i="6" s="1"/>
  <c r="D9" i="6"/>
  <c r="F8" i="6"/>
  <c r="E8" i="6"/>
  <c r="E5" i="6" s="1"/>
  <c r="G7" i="6"/>
  <c r="I7" i="6" s="1"/>
  <c r="D7" i="6"/>
  <c r="G6" i="6"/>
  <c r="I6" i="6" s="1"/>
  <c r="D6" i="6"/>
  <c r="H5" i="6"/>
  <c r="F5" i="2"/>
  <c r="G12" i="2"/>
  <c r="I12" i="2" s="1"/>
  <c r="D12" i="2"/>
  <c r="D8" i="6" l="1"/>
  <c r="F5" i="6"/>
  <c r="D5" i="6" s="1"/>
  <c r="G8" i="6"/>
  <c r="I8" i="6" s="1"/>
  <c r="C6" i="5"/>
  <c r="C5" i="5"/>
  <c r="C4" i="5" s="1"/>
  <c r="G7" i="2"/>
  <c r="I7" i="2" s="1"/>
  <c r="D7" i="2"/>
  <c r="G13" i="2"/>
  <c r="I13" i="2" s="1"/>
  <c r="D13" i="2"/>
  <c r="G11" i="2"/>
  <c r="I11" i="2" s="1"/>
  <c r="D11" i="2"/>
  <c r="G10" i="2"/>
  <c r="I10" i="2" s="1"/>
  <c r="D10" i="2"/>
  <c r="G9" i="2"/>
  <c r="I9" i="2" s="1"/>
  <c r="D9" i="2"/>
  <c r="F8" i="2"/>
  <c r="E8" i="2"/>
  <c r="G6" i="2"/>
  <c r="I6" i="2" s="1"/>
  <c r="D6" i="2"/>
  <c r="G5" i="6" l="1"/>
  <c r="I5" i="6" s="1"/>
  <c r="H5" i="2"/>
  <c r="D8" i="2"/>
  <c r="G8" i="2"/>
  <c r="I8" i="2" s="1"/>
  <c r="E5" i="2" l="1"/>
  <c r="G5" i="2" l="1"/>
  <c r="I5" i="2" s="1"/>
  <c r="D5" i="2"/>
</calcChain>
</file>

<file path=xl/sharedStrings.xml><?xml version="1.0" encoding="utf-8"?>
<sst xmlns="http://schemas.openxmlformats.org/spreadsheetml/2006/main" count="644" uniqueCount="491">
  <si>
    <t>数据类型</t>
  </si>
  <si>
    <t>数据源系统</t>
  </si>
  <si>
    <t>公安内部数据</t>
  </si>
  <si>
    <t>警综平台</t>
  </si>
  <si>
    <t>民意调查中心系统</t>
  </si>
  <si>
    <t>手机采集</t>
  </si>
  <si>
    <t>情报平台</t>
  </si>
  <si>
    <t>小区门禁</t>
  </si>
  <si>
    <t>警务管理与协同办公平台</t>
  </si>
  <si>
    <t>长沙市应急联动指挥系统</t>
  </si>
  <si>
    <t>警力资源管理系统（OA系统子系统）</t>
  </si>
  <si>
    <t>政治部门户网站</t>
  </si>
  <si>
    <t>党群在线网站</t>
  </si>
  <si>
    <t>现场勘查系统</t>
  </si>
  <si>
    <t>FID实验室信息管理系统</t>
  </si>
  <si>
    <t>旅馆业治安管理信息系统</t>
  </si>
  <si>
    <t>娱乐服务业治安管理信息系统</t>
  </si>
  <si>
    <t>印章业治安管理信息系统</t>
  </si>
  <si>
    <t>典当寄卖业治安管理信息系统</t>
  </si>
  <si>
    <t>二手手机治安管理信息系统</t>
  </si>
  <si>
    <t>汽车租赁业治安管理信息系统</t>
  </si>
  <si>
    <t>水域治安管理信息系统</t>
  </si>
  <si>
    <t>大型活动安全治安管理信息系统</t>
  </si>
  <si>
    <t>长沙市电动车、电动自行车管理系统</t>
  </si>
  <si>
    <t>长沙交警综合告知平台</t>
  </si>
  <si>
    <t>应急联动指挥系统</t>
  </si>
  <si>
    <t>驾驶人考试监督管理系统</t>
  </si>
  <si>
    <t>总队同步分发库</t>
  </si>
  <si>
    <t>理论考试系统</t>
  </si>
  <si>
    <t>驾驶人预录系统</t>
  </si>
  <si>
    <t>多伦科目二考试系统</t>
  </si>
  <si>
    <t>三联科目二考试系统</t>
  </si>
  <si>
    <t>多伦科目三考试系统</t>
  </si>
  <si>
    <t>三联科目三考试系统</t>
  </si>
  <si>
    <t>科目二监管平台</t>
  </si>
  <si>
    <t>长沙市公安局交警支队车驾管业务监管系统</t>
  </si>
  <si>
    <t>收费管理系统</t>
  </si>
  <si>
    <t>通行证系统</t>
  </si>
  <si>
    <t>居民小区实名登记门禁管理系统</t>
  </si>
  <si>
    <t>派综系统</t>
  </si>
  <si>
    <t>出入境自助受理系统</t>
  </si>
  <si>
    <t>社会数据归集</t>
  </si>
  <si>
    <t>QQ实名查询</t>
  </si>
  <si>
    <t>网吧审计系统</t>
  </si>
  <si>
    <t>本地网站管控系统</t>
  </si>
  <si>
    <t>非经营性上网场所审计系统</t>
  </si>
  <si>
    <t>长沙公安监督管理信息平台</t>
  </si>
  <si>
    <t>数据交换与共享服务平台</t>
  </si>
  <si>
    <t>短信平台</t>
  </si>
  <si>
    <t>长沙市天网工程实战平台</t>
  </si>
  <si>
    <t>公共交通社会治安信息管理系统</t>
  </si>
  <si>
    <t>打击防范扒窃犯罪工作系统</t>
  </si>
  <si>
    <t>扒窃违法人员信息系统</t>
  </si>
  <si>
    <t>……</t>
  </si>
  <si>
    <t>公安外部数据</t>
  </si>
  <si>
    <t>驾校学生预约考试</t>
  </si>
  <si>
    <t>典当行</t>
  </si>
  <si>
    <t>汽车租赁</t>
  </si>
  <si>
    <t>医保就医</t>
  </si>
  <si>
    <t>社会保险</t>
  </si>
  <si>
    <t>手机交易</t>
  </si>
  <si>
    <t>二手手机店铺</t>
  </si>
  <si>
    <t>汽车站实名售票</t>
  </si>
  <si>
    <t>互联网数据</t>
  </si>
  <si>
    <t>微博</t>
  </si>
  <si>
    <t>微信</t>
  </si>
  <si>
    <t>网购</t>
  </si>
  <si>
    <t>物流</t>
  </si>
  <si>
    <t>社交媒体</t>
  </si>
  <si>
    <t>在线论坛</t>
  </si>
  <si>
    <t>序号</t>
    <phoneticPr fontId="3" type="noConversion"/>
  </si>
  <si>
    <t>实施阶段</t>
  </si>
  <si>
    <t>工作任务</t>
  </si>
  <si>
    <t>周期</t>
  </si>
  <si>
    <t>开始时间</t>
  </si>
  <si>
    <t>预计结束时间</t>
  </si>
  <si>
    <t>预计完成进度</t>
  </si>
  <si>
    <t>实际完成进度</t>
  </si>
  <si>
    <t>状态</t>
  </si>
  <si>
    <t>权重</t>
  </si>
  <si>
    <t>责任人</t>
  </si>
  <si>
    <t xml:space="preserve"> 整体</t>
    <phoneticPr fontId="10" type="noConversion"/>
  </si>
  <si>
    <t>项目整体进度</t>
  </si>
  <si>
    <t>朱建权</t>
  </si>
  <si>
    <t>0.项目准备</t>
  </si>
  <si>
    <t>项目调研阶段</t>
  </si>
  <si>
    <t>1.调研分析阶段</t>
  </si>
  <si>
    <t>长沙公安云项目-数据中心-实施主计划时程表</t>
    <phoneticPr fontId="10" type="noConversion"/>
  </si>
  <si>
    <t>项目准备阶段</t>
    <phoneticPr fontId="3" type="noConversion"/>
  </si>
  <si>
    <t>项目启动</t>
    <phoneticPr fontId="3" type="noConversion"/>
  </si>
  <si>
    <t>1.项目启动</t>
    <phoneticPr fontId="3" type="noConversion"/>
  </si>
  <si>
    <t>朱建权</t>
    <phoneticPr fontId="3" type="noConversion"/>
  </si>
  <si>
    <t>1.3 云应用数据需求调研</t>
    <phoneticPr fontId="3" type="noConversion"/>
  </si>
  <si>
    <t>1.2 警务云开发环境摸底</t>
    <phoneticPr fontId="3" type="noConversion"/>
  </si>
  <si>
    <t>1.1 警务数据源摸底调研</t>
    <phoneticPr fontId="3" type="noConversion"/>
  </si>
  <si>
    <t>1.4 调研分析报告（阶段性更新）</t>
    <phoneticPr fontId="3" type="noConversion"/>
  </si>
  <si>
    <t>2.2.2 数据处理流程设计</t>
    <phoneticPr fontId="3" type="noConversion"/>
  </si>
  <si>
    <t>2.2.3 数据资源库设计</t>
    <phoneticPr fontId="3" type="noConversion"/>
  </si>
  <si>
    <t>2.2.4 数据治理方案设计</t>
    <phoneticPr fontId="3" type="noConversion"/>
  </si>
  <si>
    <t>2.2.5 数据分析中心方案设计</t>
    <phoneticPr fontId="3" type="noConversion"/>
  </si>
  <si>
    <t>2.2.6 业务数据挖掘模型方案设计</t>
    <phoneticPr fontId="3" type="noConversion"/>
  </si>
  <si>
    <t>2.2.1 总体架构设计</t>
    <phoneticPr fontId="3" type="noConversion"/>
  </si>
  <si>
    <t>2.2 概要设计评审</t>
    <phoneticPr fontId="3" type="noConversion"/>
  </si>
  <si>
    <t>2.1 概要设计</t>
    <phoneticPr fontId="3" type="noConversion"/>
  </si>
  <si>
    <t>2.2.1 总体架构评审</t>
    <phoneticPr fontId="3" type="noConversion"/>
  </si>
  <si>
    <t>2.2.2 数据处理流程设计评审</t>
    <phoneticPr fontId="3" type="noConversion"/>
  </si>
  <si>
    <t>2.2.3 数据资源库设计评审</t>
    <phoneticPr fontId="3" type="noConversion"/>
  </si>
  <si>
    <t>2.2.4 数据治理方案设计评审</t>
    <phoneticPr fontId="3" type="noConversion"/>
  </si>
  <si>
    <t>2.2.5 数据分析中心方案设计评审</t>
    <phoneticPr fontId="3" type="noConversion"/>
  </si>
  <si>
    <t>2.2.6 业务数据挖掘模型方案设计评审</t>
    <phoneticPr fontId="3" type="noConversion"/>
  </si>
  <si>
    <t>2.3 详细设计方案</t>
    <phoneticPr fontId="3" type="noConversion"/>
  </si>
  <si>
    <t>2.3.1 详细设计方案撰写</t>
    <phoneticPr fontId="3" type="noConversion"/>
  </si>
  <si>
    <t>2.3.2 详细设计方案评审</t>
    <phoneticPr fontId="3" type="noConversion"/>
  </si>
  <si>
    <t>2.3.3 详细设计方案定稿输出</t>
    <phoneticPr fontId="3" type="noConversion"/>
  </si>
  <si>
    <t>2.架构方案设计阶段</t>
    <phoneticPr fontId="3" type="noConversion"/>
  </si>
  <si>
    <t>架构方案设计阶段</t>
    <phoneticPr fontId="3" type="noConversion"/>
  </si>
  <si>
    <t>3.1.1 服务器和网络资源申请</t>
    <phoneticPr fontId="3" type="noConversion"/>
  </si>
  <si>
    <t>北丐</t>
    <phoneticPr fontId="3" type="noConversion"/>
  </si>
  <si>
    <t>朱建权/北丐</t>
    <phoneticPr fontId="3" type="noConversion"/>
  </si>
  <si>
    <t>3.1.2 数据库部署</t>
    <phoneticPr fontId="3" type="noConversion"/>
  </si>
  <si>
    <t>3.2 生产环境搭建</t>
    <phoneticPr fontId="3" type="noConversion"/>
  </si>
  <si>
    <t>3.1 测试环境搭建</t>
    <phoneticPr fontId="3" type="noConversion"/>
  </si>
  <si>
    <t>3. 数据中心开发实施</t>
    <phoneticPr fontId="3" type="noConversion"/>
  </si>
  <si>
    <t>3.2.2 数据库部署</t>
    <phoneticPr fontId="3" type="noConversion"/>
  </si>
  <si>
    <t>3.3 开发部署</t>
    <phoneticPr fontId="3" type="noConversion"/>
  </si>
  <si>
    <t>身份映射</t>
  </si>
  <si>
    <t>打分模型</t>
  </si>
  <si>
    <t>吸毒指数</t>
  </si>
  <si>
    <t>盗窃指数</t>
  </si>
  <si>
    <t>涉恐指数</t>
  </si>
  <si>
    <t>特征工程</t>
  </si>
  <si>
    <t>信用模型</t>
  </si>
  <si>
    <t>NLP分词</t>
  </si>
  <si>
    <t>关系中心</t>
  </si>
  <si>
    <t>亲密度算法</t>
  </si>
  <si>
    <t>家族血缘</t>
  </si>
  <si>
    <t>轨迹分析</t>
  </si>
  <si>
    <t>案件分析</t>
  </si>
  <si>
    <t>落脚点算法</t>
  </si>
  <si>
    <t>伴随分析</t>
  </si>
  <si>
    <t>群体分析</t>
  </si>
  <si>
    <t>隐藏关系人</t>
  </si>
  <si>
    <t>异常分析</t>
  </si>
  <si>
    <t>高危场所推荐</t>
  </si>
  <si>
    <t>高危地域推荐</t>
  </si>
  <si>
    <t>模型名称</t>
    <phoneticPr fontId="3" type="noConversion"/>
  </si>
  <si>
    <t>目录</t>
    <phoneticPr fontId="10" type="noConversion"/>
  </si>
  <si>
    <t>01-项目主计划</t>
    <phoneticPr fontId="10" type="noConversion"/>
  </si>
  <si>
    <t>02-项目里程碑</t>
    <phoneticPr fontId="10" type="noConversion"/>
  </si>
  <si>
    <t>03-项目阶段性总结</t>
    <phoneticPr fontId="10" type="noConversion"/>
  </si>
  <si>
    <t>04-项目周计划</t>
    <phoneticPr fontId="10" type="noConversion"/>
  </si>
  <si>
    <t xml:space="preserve">      第1周计划</t>
    <phoneticPr fontId="10" type="noConversion"/>
  </si>
  <si>
    <t xml:space="preserve">      第2周计划</t>
    <phoneticPr fontId="10" type="noConversion"/>
  </si>
  <si>
    <t xml:space="preserve">      第3周计划</t>
    <phoneticPr fontId="10" type="noConversion"/>
  </si>
  <si>
    <t xml:space="preserve">      第4周计划</t>
  </si>
  <si>
    <t xml:space="preserve">      第5周计划</t>
  </si>
  <si>
    <t xml:space="preserve">      第6周计划</t>
  </si>
  <si>
    <t xml:space="preserve">      第7周计划</t>
  </si>
  <si>
    <t xml:space="preserve">      第8周计划</t>
  </si>
  <si>
    <t xml:space="preserve">      第9周计划</t>
  </si>
  <si>
    <t xml:space="preserve">      第10周计划</t>
  </si>
  <si>
    <t xml:space="preserve">      第11周计划</t>
  </si>
  <si>
    <t xml:space="preserve">      第12周计划</t>
  </si>
  <si>
    <t xml:space="preserve">      第13周计划</t>
  </si>
  <si>
    <t xml:space="preserve">      第14周计划</t>
  </si>
  <si>
    <t xml:space="preserve">      第15周计划</t>
  </si>
  <si>
    <t>05-项目会议纪要</t>
    <phoneticPr fontId="10" type="noConversion"/>
  </si>
  <si>
    <t>***会议纪要-0809</t>
    <phoneticPr fontId="10" type="noConversion"/>
  </si>
  <si>
    <t>开始日期</t>
  </si>
  <si>
    <t>结束日期</t>
  </si>
  <si>
    <t>W-1</t>
    <phoneticPr fontId="10" type="noConversion"/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</si>
  <si>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</si>
  <si>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</si>
  <si>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</si>
  <si>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</si>
  <si>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</si>
  <si>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</si>
  <si>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</si>
  <si>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</si>
  <si>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</si>
  <si>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</si>
  <si>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</si>
  <si>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</si>
  <si>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</si>
  <si>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</si>
  <si>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</si>
  <si>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W-17</t>
  </si>
  <si>
    <t>W-18</t>
  </si>
  <si>
    <t>W-19</t>
  </si>
  <si>
    <t>W-20</t>
  </si>
  <si>
    <t>3.3.1 ODS层+DWD层部署（DT Bridge）</t>
    <phoneticPr fontId="3" type="noConversion"/>
  </si>
  <si>
    <t>3.3.1.1 表结构设计评审</t>
    <phoneticPr fontId="3" type="noConversion"/>
  </si>
  <si>
    <t>3.3.2 DWS层数据库搭建</t>
    <phoneticPr fontId="3" type="noConversion"/>
  </si>
  <si>
    <t>3.3.2.1 五大主题库建设</t>
    <phoneticPr fontId="3" type="noConversion"/>
  </si>
  <si>
    <t>3.3.2.2 关系库建设</t>
    <phoneticPr fontId="3" type="noConversion"/>
  </si>
  <si>
    <t>3.3.2.3 轨迹库建设</t>
    <phoneticPr fontId="3" type="noConversion"/>
  </si>
  <si>
    <t>3.3.2.4 专题库建设</t>
    <phoneticPr fontId="3" type="noConversion"/>
  </si>
  <si>
    <t>3.3.2.5 模型库建设</t>
    <phoneticPr fontId="3" type="noConversion"/>
  </si>
  <si>
    <t>3.3.2.6 比对库建设</t>
    <phoneticPr fontId="3" type="noConversion"/>
  </si>
  <si>
    <t>3.3.2.7 数仓功能测试上线</t>
    <phoneticPr fontId="3" type="noConversion"/>
  </si>
  <si>
    <t>3.3.2.8 数据质量测试报告</t>
    <phoneticPr fontId="3" type="noConversion"/>
  </si>
  <si>
    <t>3.3.2.9 数据质量提升优化</t>
    <phoneticPr fontId="3" type="noConversion"/>
  </si>
  <si>
    <t>3.3.3 ADS层数据搭建</t>
    <phoneticPr fontId="3" type="noConversion"/>
  </si>
  <si>
    <t>3.3.3.1 标签中心建设</t>
    <phoneticPr fontId="3" type="noConversion"/>
  </si>
  <si>
    <t>3.3.4 配置库搭建</t>
    <phoneticPr fontId="3" type="noConversion"/>
  </si>
  <si>
    <t>3.3.4.1 配置库开发部署</t>
    <phoneticPr fontId="3" type="noConversion"/>
  </si>
  <si>
    <t>3.3.4.2 配置库测试上线</t>
    <phoneticPr fontId="3" type="noConversion"/>
  </si>
  <si>
    <t>3.3.5 历史库搭建</t>
    <phoneticPr fontId="3" type="noConversion"/>
  </si>
  <si>
    <t>3.3.5.1 历史库开发部署</t>
    <phoneticPr fontId="3" type="noConversion"/>
  </si>
  <si>
    <t>3.3.5.2 历史库测试上线</t>
    <phoneticPr fontId="3" type="noConversion"/>
  </si>
  <si>
    <t>3.3.6 对账库搭建</t>
    <phoneticPr fontId="3" type="noConversion"/>
  </si>
  <si>
    <t>3.3.6.1 对账库开发部署</t>
    <phoneticPr fontId="3" type="noConversion"/>
  </si>
  <si>
    <t>3.3.6.2 对账库测试上线</t>
    <phoneticPr fontId="3" type="noConversion"/>
  </si>
  <si>
    <t>3.3.7 存疑库搭建</t>
    <phoneticPr fontId="3" type="noConversion"/>
  </si>
  <si>
    <t>3.3.7.1 存疑库开发部署</t>
    <phoneticPr fontId="3" type="noConversion"/>
  </si>
  <si>
    <t>3.3.7.2 存疑库测试上线</t>
    <phoneticPr fontId="3" type="noConversion"/>
  </si>
  <si>
    <t>3.3.8 数据交换和目录部署上线（DT Mall）</t>
    <phoneticPr fontId="3" type="noConversion"/>
  </si>
  <si>
    <t>3.3.8.1 数据目录标准制定</t>
    <phoneticPr fontId="3" type="noConversion"/>
  </si>
  <si>
    <t>3.3.8.2 数据目录开发部署</t>
    <phoneticPr fontId="3" type="noConversion"/>
  </si>
  <si>
    <t>3.3.8.3 数据交换同步标准制定</t>
    <phoneticPr fontId="3" type="noConversion"/>
  </si>
  <si>
    <t>3.3.8.4 数据交换同步开发部署</t>
    <phoneticPr fontId="3" type="noConversion"/>
  </si>
  <si>
    <t>3.3.9 数据治理部署上线（DT River）</t>
    <phoneticPr fontId="3" type="noConversion"/>
  </si>
  <si>
    <t>3.3.3.2 规则中心建设</t>
    <phoneticPr fontId="3" type="noConversion"/>
  </si>
  <si>
    <t xml:space="preserve">    3.3.3.1.1 标签体系设计和确认</t>
    <phoneticPr fontId="3" type="noConversion"/>
  </si>
  <si>
    <t xml:space="preserve">    3.3.3.1.2 表结构设计和确认</t>
    <phoneticPr fontId="3" type="noConversion"/>
  </si>
  <si>
    <t xml:space="preserve">    3.3.3.1.3 标签中心开发</t>
    <phoneticPr fontId="3" type="noConversion"/>
  </si>
  <si>
    <t xml:space="preserve">    3.3.3.1.4 标签中心测试部署</t>
    <phoneticPr fontId="3" type="noConversion"/>
  </si>
  <si>
    <t xml:space="preserve">    3.3.3.1.5 标签数据质量测试报告</t>
    <phoneticPr fontId="3" type="noConversion"/>
  </si>
  <si>
    <t xml:space="preserve">    3.3.3.1.6 标签数据质量优化</t>
    <phoneticPr fontId="3" type="noConversion"/>
  </si>
  <si>
    <t xml:space="preserve">    3.3.3.2.1 规则引擎标准设计确认</t>
    <phoneticPr fontId="3" type="noConversion"/>
  </si>
  <si>
    <t xml:space="preserve">    3.3.3.2.2 规则场景设计和确认</t>
    <phoneticPr fontId="3" type="noConversion"/>
  </si>
  <si>
    <t xml:space="preserve">    3.3.3.2.3 规则开发</t>
    <phoneticPr fontId="3" type="noConversion"/>
  </si>
  <si>
    <t xml:space="preserve">    3.3.3.2.4 规则中心测试部署</t>
    <phoneticPr fontId="3" type="noConversion"/>
  </si>
  <si>
    <t xml:space="preserve">    3.3.3.2.5 规则场景迭代更新</t>
    <phoneticPr fontId="3" type="noConversion"/>
  </si>
  <si>
    <t>3.3.3.3 业务数据挖掘模型</t>
    <phoneticPr fontId="3" type="noConversion"/>
  </si>
  <si>
    <t xml:space="preserve">    3.3.3.1.1 身份映射</t>
    <phoneticPr fontId="3" type="noConversion"/>
  </si>
  <si>
    <t xml:space="preserve">    3.3.3.1.2 打分模型</t>
    <phoneticPr fontId="3" type="noConversion"/>
  </si>
  <si>
    <t xml:space="preserve">    3.3.3.1.3 吸毒指数</t>
    <phoneticPr fontId="3" type="noConversion"/>
  </si>
  <si>
    <t xml:space="preserve">    3.3.3.1.4 盗窃指数</t>
    <phoneticPr fontId="3" type="noConversion"/>
  </si>
  <si>
    <t xml:space="preserve">    3.3.3.1.5 涉恐指数</t>
    <phoneticPr fontId="3" type="noConversion"/>
  </si>
  <si>
    <t xml:space="preserve">    3.3.3.1.6 特征工场</t>
    <phoneticPr fontId="3" type="noConversion"/>
  </si>
  <si>
    <t xml:space="preserve">    3.3.3.1.7 信用模型</t>
    <phoneticPr fontId="3" type="noConversion"/>
  </si>
  <si>
    <t xml:space="preserve">    3.3.3.1.8 NLP分词</t>
    <phoneticPr fontId="3" type="noConversion"/>
  </si>
  <si>
    <t xml:space="preserve">    3.3.3.1.9 关系中心</t>
    <phoneticPr fontId="3" type="noConversion"/>
  </si>
  <si>
    <t xml:space="preserve">    3.3.3.1.10 亲密度算法</t>
    <phoneticPr fontId="3" type="noConversion"/>
  </si>
  <si>
    <t xml:space="preserve">    3.3.3.1.11 家族血缘</t>
    <phoneticPr fontId="3" type="noConversion"/>
  </si>
  <si>
    <t xml:space="preserve">    3.3.3.1.12 轨迹分析</t>
    <phoneticPr fontId="3" type="noConversion"/>
  </si>
  <si>
    <t xml:space="preserve">    3.3.3.1.13 案件分析</t>
    <phoneticPr fontId="3" type="noConversion"/>
  </si>
  <si>
    <t xml:space="preserve">    3.3.3.1.14 落脚点算法</t>
    <phoneticPr fontId="3" type="noConversion"/>
  </si>
  <si>
    <t xml:space="preserve">    3.3.3.1.15 伴随分析</t>
    <phoneticPr fontId="3" type="noConversion"/>
  </si>
  <si>
    <t xml:space="preserve">    3.3.3.1.16 群体分析</t>
    <phoneticPr fontId="3" type="noConversion"/>
  </si>
  <si>
    <t xml:space="preserve">    3.3.3.1.17 隐藏关系人</t>
    <phoneticPr fontId="3" type="noConversion"/>
  </si>
  <si>
    <t xml:space="preserve">    3.3.3.1.18 异常分析</t>
    <phoneticPr fontId="3" type="noConversion"/>
  </si>
  <si>
    <t xml:space="preserve">    3.3.3.1.19 高危场所推荐</t>
    <phoneticPr fontId="3" type="noConversion"/>
  </si>
  <si>
    <t xml:space="preserve">    3.3.3.1.20 高危地域推荐</t>
    <phoneticPr fontId="3" type="noConversion"/>
  </si>
  <si>
    <t>3.3.1.2 高低密度融合方案设计</t>
    <phoneticPr fontId="3" type="noConversion"/>
  </si>
  <si>
    <t>3.3.1.3 离线与实时数据边界确定</t>
    <phoneticPr fontId="3" type="noConversion"/>
  </si>
  <si>
    <t>3.3.1.4 离线数据同步</t>
    <phoneticPr fontId="3" type="noConversion"/>
  </si>
  <si>
    <t>3.3.1.5 实时数据同步</t>
    <phoneticPr fontId="3" type="noConversion"/>
  </si>
  <si>
    <t>3.3.1.6 数据采集联调</t>
    <phoneticPr fontId="3" type="noConversion"/>
  </si>
  <si>
    <t>3.3.1.7 产品测试上线（迭代更新）</t>
    <phoneticPr fontId="3" type="noConversion"/>
  </si>
  <si>
    <t>3.4.9.1 数据稽查对象梳理明确</t>
    <phoneticPr fontId="3" type="noConversion"/>
  </si>
  <si>
    <t>3.4.9.2 质量规则设计定稿</t>
    <phoneticPr fontId="3" type="noConversion"/>
  </si>
  <si>
    <t>3.4.9.3 数据质量监控</t>
    <phoneticPr fontId="3" type="noConversion"/>
  </si>
  <si>
    <t>3.4.9.4 数据质量评估</t>
    <phoneticPr fontId="3" type="noConversion"/>
  </si>
  <si>
    <t>3.4.9.4 数据质量改进</t>
    <phoneticPr fontId="3" type="noConversion"/>
  </si>
  <si>
    <t>3.4.9.5 功能测试及上线部署</t>
    <phoneticPr fontId="3" type="noConversion"/>
  </si>
  <si>
    <t>3.3.10 接口开发</t>
    <phoneticPr fontId="3" type="noConversion"/>
  </si>
  <si>
    <t>3.4.10.1 数据服务接口开发</t>
    <phoneticPr fontId="3" type="noConversion"/>
  </si>
  <si>
    <t>3.4.10.2 与省部请求服务平台对接</t>
    <phoneticPr fontId="3" type="noConversion"/>
  </si>
  <si>
    <t>3.4.10.3 与情报信息综合应用平台对接</t>
    <phoneticPr fontId="3" type="noConversion"/>
  </si>
  <si>
    <t>3.4.10.4 接口联调测试</t>
    <phoneticPr fontId="3" type="noConversion"/>
  </si>
  <si>
    <t>系统测试阶段</t>
    <phoneticPr fontId="3" type="noConversion"/>
  </si>
  <si>
    <t>系统培训</t>
    <phoneticPr fontId="3" type="noConversion"/>
  </si>
  <si>
    <t>系统试运行</t>
    <phoneticPr fontId="3" type="noConversion"/>
  </si>
  <si>
    <t>3.2.1 服务器和网络资源申请</t>
    <phoneticPr fontId="3" type="noConversion"/>
  </si>
  <si>
    <t>4.集成测试阶段</t>
    <phoneticPr fontId="3" type="noConversion"/>
  </si>
  <si>
    <t>4.1 数据汇聚测试</t>
    <phoneticPr fontId="3" type="noConversion"/>
  </si>
  <si>
    <t>4.1.1 ETL调度流程测试</t>
    <phoneticPr fontId="3" type="noConversion"/>
  </si>
  <si>
    <t>4.1.2 接口性能测试</t>
    <phoneticPr fontId="3" type="noConversion"/>
  </si>
  <si>
    <t>4.1.3 数据安全性测试</t>
    <phoneticPr fontId="3" type="noConversion"/>
  </si>
  <si>
    <t>4.2 数据资源目录及交换能力测试</t>
    <phoneticPr fontId="3" type="noConversion"/>
  </si>
  <si>
    <t>4.2.1数据目录准确性测试</t>
    <phoneticPr fontId="3" type="noConversion"/>
  </si>
  <si>
    <t>4.2.2数据交换权限测试</t>
    <phoneticPr fontId="3" type="noConversion"/>
  </si>
  <si>
    <t>4.1.4 数据清洗质量测试</t>
    <phoneticPr fontId="3" type="noConversion"/>
  </si>
  <si>
    <t>4.2.3数据交换流程测试</t>
    <phoneticPr fontId="3" type="noConversion"/>
  </si>
  <si>
    <t>4.3 挖掘模型质量测试</t>
    <phoneticPr fontId="3" type="noConversion"/>
  </si>
  <si>
    <t>4.3.2 挖掘模型分析结果准确性测试</t>
    <phoneticPr fontId="3" type="noConversion"/>
  </si>
  <si>
    <t>4.3.1 挖掘模型分析流程测试</t>
    <phoneticPr fontId="3" type="noConversion"/>
  </si>
  <si>
    <t>4.4 数据应用服务能力测试</t>
    <phoneticPr fontId="3" type="noConversion"/>
  </si>
  <si>
    <t>4.4.1 数据应用服务流程测试</t>
    <phoneticPr fontId="3" type="noConversion"/>
  </si>
  <si>
    <t>4.4.2 数据应用服务数据质量</t>
    <phoneticPr fontId="3" type="noConversion"/>
  </si>
  <si>
    <t>4.4.3 数据应用服务接口性能测试</t>
    <phoneticPr fontId="3" type="noConversion"/>
  </si>
  <si>
    <t>4.4.4 数据应用服务安全性测试</t>
    <phoneticPr fontId="3" type="noConversion"/>
  </si>
  <si>
    <t>4.4.5 数据应用服务稳定性测试</t>
    <phoneticPr fontId="3" type="noConversion"/>
  </si>
  <si>
    <t>5.数据中心能力培训</t>
    <phoneticPr fontId="3" type="noConversion"/>
  </si>
  <si>
    <t>5.1 业务部门培训</t>
    <phoneticPr fontId="3" type="noConversion"/>
  </si>
  <si>
    <t>5.1 运维服务培训</t>
    <phoneticPr fontId="3" type="noConversion"/>
  </si>
  <si>
    <t>5.1.2 业务接口人集中培训</t>
    <phoneticPr fontId="3" type="noConversion"/>
  </si>
  <si>
    <t>5.1.3 单项业务支撑能力培训</t>
    <phoneticPr fontId="3" type="noConversion"/>
  </si>
  <si>
    <t>5.1.1 运维手册编辑</t>
    <phoneticPr fontId="3" type="noConversion"/>
  </si>
  <si>
    <t>5.1.1 培训材料编辑</t>
    <phoneticPr fontId="3" type="noConversion"/>
  </si>
  <si>
    <t>5.1.2 运维材料交接</t>
    <phoneticPr fontId="3" type="noConversion"/>
  </si>
  <si>
    <t>5.1.3 运维流程指导和交接</t>
    <phoneticPr fontId="3" type="noConversion"/>
  </si>
  <si>
    <t>6. 数据中心试运行</t>
    <phoneticPr fontId="3" type="noConversion"/>
  </si>
  <si>
    <t>第三方测试</t>
    <phoneticPr fontId="3" type="noConversion"/>
  </si>
  <si>
    <t xml:space="preserve">    6.1 生产环境试运行</t>
    <phoneticPr fontId="3" type="noConversion"/>
  </si>
  <si>
    <t xml:space="preserve">    6.3 运维工作交接试运行</t>
    <phoneticPr fontId="3" type="noConversion"/>
  </si>
  <si>
    <t>7.第三方测试</t>
    <phoneticPr fontId="3" type="noConversion"/>
  </si>
  <si>
    <t xml:space="preserve">    7.1项目需求文档定稿交付</t>
    <phoneticPr fontId="3" type="noConversion"/>
  </si>
  <si>
    <t xml:space="preserve">    7.2第三方测试结果分析</t>
    <phoneticPr fontId="3" type="noConversion"/>
  </si>
  <si>
    <t xml:space="preserve">    7.3第三方测试问题优化</t>
    <phoneticPr fontId="3" type="noConversion"/>
  </si>
  <si>
    <t>1.4 需求说明书定稿（阶段性更新）</t>
    <phoneticPr fontId="3" type="noConversion"/>
  </si>
  <si>
    <t xml:space="preserve">    6.2 试运行安全性、稳定性、准确性监测分析</t>
    <phoneticPr fontId="3" type="noConversion"/>
  </si>
  <si>
    <t>开发实施阶段</t>
    <phoneticPr fontId="3" type="noConversion"/>
  </si>
  <si>
    <t>第一阶段开发实施</t>
    <phoneticPr fontId="3" type="noConversion"/>
  </si>
  <si>
    <t>第一阶段系统培训</t>
    <phoneticPr fontId="3" type="noConversion"/>
  </si>
  <si>
    <t>第一阶段系统试运行</t>
    <phoneticPr fontId="3" type="noConversion"/>
  </si>
  <si>
    <t>第二阶段开发实施</t>
    <phoneticPr fontId="3" type="noConversion"/>
  </si>
  <si>
    <t>第一阶段系统测试</t>
    <phoneticPr fontId="3" type="noConversion"/>
  </si>
  <si>
    <t>3.3.3.1 业务数据挖掘模型</t>
    <phoneticPr fontId="3" type="noConversion"/>
  </si>
  <si>
    <t xml:space="preserve">    3.3.3.1.1 身份映射</t>
    <phoneticPr fontId="3" type="noConversion"/>
  </si>
  <si>
    <t xml:space="preserve">    3.3.3.1.3 特征工场</t>
    <phoneticPr fontId="3" type="noConversion"/>
  </si>
  <si>
    <t xml:space="preserve">    3.3.3.1.4 关系中心</t>
    <phoneticPr fontId="3" type="noConversion"/>
  </si>
  <si>
    <t>3.3.4 历史库搭建</t>
    <phoneticPr fontId="3" type="noConversion"/>
  </si>
  <si>
    <t>3.3.4.1 历史库开发部署</t>
    <phoneticPr fontId="3" type="noConversion"/>
  </si>
  <si>
    <t>3.3.4.2 历史库测试上线</t>
    <phoneticPr fontId="3" type="noConversion"/>
  </si>
  <si>
    <t>3.3.5 对账库搭建</t>
    <phoneticPr fontId="3" type="noConversion"/>
  </si>
  <si>
    <t>3.3.5.1 对账库开发部署</t>
    <phoneticPr fontId="3" type="noConversion"/>
  </si>
  <si>
    <t>3.3.5.2 对账库测试上线</t>
    <phoneticPr fontId="3" type="noConversion"/>
  </si>
  <si>
    <t>3.3.6 存疑库搭建</t>
    <phoneticPr fontId="3" type="noConversion"/>
  </si>
  <si>
    <t>3.3.6.1 存疑库开发部署</t>
    <phoneticPr fontId="3" type="noConversion"/>
  </si>
  <si>
    <t>3.3.6.2 存疑库测试上线</t>
    <phoneticPr fontId="3" type="noConversion"/>
  </si>
  <si>
    <t>3.3.7 数据交换和目录部署上线（DT Mall）</t>
    <phoneticPr fontId="3" type="noConversion"/>
  </si>
  <si>
    <t>3.3.7.1 数据目录标准制定</t>
    <phoneticPr fontId="3" type="noConversion"/>
  </si>
  <si>
    <t>3.4.8.1 数据稽查对象梳理明确</t>
    <phoneticPr fontId="3" type="noConversion"/>
  </si>
  <si>
    <t>3.4.8.2 质量规则设计定稿</t>
    <phoneticPr fontId="3" type="noConversion"/>
  </si>
  <si>
    <t>3.4.8.3 数据质量监控</t>
    <phoneticPr fontId="3" type="noConversion"/>
  </si>
  <si>
    <t>3.4.8.4 数据质量评估</t>
    <phoneticPr fontId="3" type="noConversion"/>
  </si>
  <si>
    <t>3.4.8.4 数据质量改进</t>
    <phoneticPr fontId="3" type="noConversion"/>
  </si>
  <si>
    <t>3.4.8.5 功能测试及上线部署</t>
    <phoneticPr fontId="3" type="noConversion"/>
  </si>
  <si>
    <t>3.3.9 接口开发</t>
    <phoneticPr fontId="3" type="noConversion"/>
  </si>
  <si>
    <t>3.4.9.3 接口联调测试</t>
    <phoneticPr fontId="3" type="noConversion"/>
  </si>
  <si>
    <t>3.4.9.1 数据服务接口开发</t>
    <phoneticPr fontId="3" type="noConversion"/>
  </si>
  <si>
    <t>3.4.9.2 与省部请求服务平台对接</t>
    <phoneticPr fontId="3" type="noConversion"/>
  </si>
  <si>
    <t>5.1.1 运维手册1.0编辑</t>
    <phoneticPr fontId="3" type="noConversion"/>
  </si>
  <si>
    <t>5.1.2 运维材料1.0交接</t>
    <phoneticPr fontId="3" type="noConversion"/>
  </si>
  <si>
    <t>5.1.3 第一阶段运维流程指导和交接</t>
    <phoneticPr fontId="3" type="noConversion"/>
  </si>
  <si>
    <t>5.1.1 培训材料1.0编辑</t>
    <phoneticPr fontId="3" type="noConversion"/>
  </si>
  <si>
    <t>3.3.1 ODS层+DWD层部署（DT Bridge）</t>
    <phoneticPr fontId="3" type="noConversion"/>
  </si>
  <si>
    <t>3.3.8 数据治理部署上线（DT River）</t>
    <phoneticPr fontId="3" type="noConversion"/>
  </si>
  <si>
    <t>第二阶段系统测试</t>
    <phoneticPr fontId="3" type="noConversion"/>
  </si>
  <si>
    <t>数据中心初验</t>
    <phoneticPr fontId="3" type="noConversion"/>
  </si>
  <si>
    <t>第二阶段系统试运行</t>
    <phoneticPr fontId="3" type="noConversion"/>
  </si>
  <si>
    <t>主要工作</t>
    <phoneticPr fontId="3" type="noConversion"/>
  </si>
  <si>
    <t>7. 数据中心升级开发</t>
  </si>
  <si>
    <t xml:space="preserve">    7.1 ADS层数据搭建</t>
  </si>
  <si>
    <t>7.1.1 标签中心建设</t>
  </si>
  <si>
    <t xml:space="preserve">    7.1.1.1 标签体系设计和确认</t>
  </si>
  <si>
    <t xml:space="preserve">    7.1.1.2 表结构设计和确认</t>
  </si>
  <si>
    <t xml:space="preserve">    7.1.1.3 标签中心开发</t>
  </si>
  <si>
    <t xml:space="preserve">    7.1.1.4 标签中心测试部署</t>
  </si>
  <si>
    <t xml:space="preserve">    7.1.1.5 标签数据质量测试报告</t>
  </si>
  <si>
    <t xml:space="preserve">    7.1.1.6 标签数据质量优化</t>
  </si>
  <si>
    <t>7.1.2 规则中心建设</t>
  </si>
  <si>
    <t xml:space="preserve">    7.1.2.1 规则引擎标准设计确认</t>
  </si>
  <si>
    <t xml:space="preserve">    7.1.2.2 规则场景设计和确认</t>
  </si>
  <si>
    <t xml:space="preserve">    7.1.2.3 规则开发</t>
  </si>
  <si>
    <t xml:space="preserve">    7.1.2.4 规则中心测试部署</t>
  </si>
  <si>
    <t xml:space="preserve">    7.1.2.5 规则场景迭代更新</t>
  </si>
  <si>
    <t>7.1.3 业务数据挖掘模型</t>
  </si>
  <si>
    <t xml:space="preserve">    7.1.3.1 吸毒指数</t>
  </si>
  <si>
    <t xml:space="preserve">    7.1.3.2 盗窃指数</t>
  </si>
  <si>
    <t xml:space="preserve">    7.1.3.3 涉恐指数</t>
  </si>
  <si>
    <t xml:space="preserve">    7.1.3.4 信用模型</t>
  </si>
  <si>
    <t xml:space="preserve">    7.1.3.5 NLP分词</t>
  </si>
  <si>
    <t xml:space="preserve">    7.1.3.6 亲密度算法</t>
  </si>
  <si>
    <t xml:space="preserve">    7.1.3.7 家族血缘</t>
  </si>
  <si>
    <t xml:space="preserve">    7.1.3.8 轨迹分析</t>
  </si>
  <si>
    <t xml:space="preserve">    7.1.3.9 案件分析</t>
  </si>
  <si>
    <t xml:space="preserve">    7.1.3.10 落脚点算法</t>
  </si>
  <si>
    <t xml:space="preserve">    7.1.3.11 伴随分析</t>
  </si>
  <si>
    <t xml:space="preserve">    7.1.3.12 群体分析</t>
  </si>
  <si>
    <t xml:space="preserve">    7.1.3.13 隐藏关系人</t>
  </si>
  <si>
    <t xml:space="preserve">    7.1.3.14 异常分析</t>
  </si>
  <si>
    <t xml:space="preserve">    7.1.3.15 高危场所推荐</t>
  </si>
  <si>
    <t xml:space="preserve">    7.1.3.16 高危地域推荐</t>
  </si>
  <si>
    <t>7.1.4 配置库搭建</t>
  </si>
  <si>
    <t>7.1.4.1 配置库开发部署</t>
  </si>
  <si>
    <t>7.1.4.2 配置库测试上线</t>
  </si>
  <si>
    <t>7.1.5 接口开发</t>
  </si>
  <si>
    <t>7.1.5.3 与情报信息综合应用平台对接</t>
  </si>
  <si>
    <t>7.1.5.4 接口联调测试</t>
  </si>
  <si>
    <t xml:space="preserve">    7.2 数据中心性能提升</t>
  </si>
  <si>
    <t>7.2.1 DT Bridge产品性能提升</t>
  </si>
  <si>
    <t>7.2.2 DT River 产品性能提升</t>
  </si>
  <si>
    <t>7.2.3 数据安全性保障优化提升</t>
  </si>
  <si>
    <t>7.2.4 数仓表结构需求化调优</t>
  </si>
  <si>
    <t>7.2.5 挖掘分析模型准确性提升</t>
  </si>
  <si>
    <t>7.2.6 接口性能提升优化</t>
  </si>
  <si>
    <t>7.2.7 数据调度流程和规则优化</t>
  </si>
  <si>
    <t>7.2.8 其他需求开发</t>
  </si>
  <si>
    <t>8.集成测试阶段</t>
  </si>
  <si>
    <t>8.1 数据汇聚测试</t>
  </si>
  <si>
    <t>8.1.1 ETL调度流程测试</t>
  </si>
  <si>
    <t>8.1.2 接口性能测试</t>
  </si>
  <si>
    <t>8.1.3 数据安全性测试</t>
  </si>
  <si>
    <t>8.1.4 数据清洗质量测试</t>
  </si>
  <si>
    <t>8.2 数据资源目录及交换能力测试</t>
  </si>
  <si>
    <t>8.2.1数据目录准确性测试</t>
  </si>
  <si>
    <t>8.2.2数据交换权限测试</t>
  </si>
  <si>
    <t>8.2.3数据交换流程测试</t>
  </si>
  <si>
    <t>8.3 挖掘模型质量测试</t>
  </si>
  <si>
    <t>8.3.1 挖掘模型分析流程测试</t>
  </si>
  <si>
    <t>8.3.2 挖掘模型分析结果准确性测试</t>
  </si>
  <si>
    <t>8.4 数据应用服务能力测试</t>
  </si>
  <si>
    <t>8.4.1 数据应用服务流程测试</t>
  </si>
  <si>
    <t>8.4.2 数据应用服务数据质量</t>
  </si>
  <si>
    <t>8.4.3 数据应用服务接口性能测试</t>
  </si>
  <si>
    <t>8.4.4 数据应用服务安全性测试</t>
  </si>
  <si>
    <t>8.4.5 数据应用服务稳定性测试</t>
  </si>
  <si>
    <t xml:space="preserve">    9.1 生产环境试运行</t>
    <phoneticPr fontId="3" type="noConversion"/>
  </si>
  <si>
    <t>9. 数据中心试运行</t>
    <phoneticPr fontId="3" type="noConversion"/>
  </si>
  <si>
    <t xml:space="preserve">    9.2 试运行安全性、稳定性、准确性监测分析</t>
    <phoneticPr fontId="3" type="noConversion"/>
  </si>
  <si>
    <t xml:space="preserve">    9.3 运维工作交接试运行</t>
    <phoneticPr fontId="3" type="noConversion"/>
  </si>
  <si>
    <t>10.第三方测试</t>
  </si>
  <si>
    <t xml:space="preserve">    10.1 项目需求文档定稿交付</t>
  </si>
  <si>
    <t xml:space="preserve">    10.2 第三方测试结果分析</t>
  </si>
  <si>
    <t xml:space="preserve">    10.3 第三方测试问题优化</t>
  </si>
  <si>
    <t xml:space="preserve">    10.3 第三方测试问题确认</t>
  </si>
  <si>
    <t>11.初验</t>
  </si>
  <si>
    <t xml:space="preserve">    11.1 初验文档交付</t>
  </si>
  <si>
    <t xml:space="preserve">    11.2 第三方测试验收</t>
  </si>
  <si>
    <t xml:space="preserve">    11.3 项目需求核对确认</t>
  </si>
  <si>
    <t xml:space="preserve">    11.4 试运行总结验收</t>
  </si>
  <si>
    <t xml:space="preserve">    11.5 数据中心初验</t>
  </si>
  <si>
    <t>W-21</t>
  </si>
  <si>
    <t>W-22</t>
  </si>
  <si>
    <t>W-23</t>
  </si>
  <si>
    <t>W-24</t>
  </si>
  <si>
    <t>W-25</t>
  </si>
  <si>
    <t>W-26</t>
  </si>
  <si>
    <t>W-27</t>
  </si>
  <si>
    <t>W-28</t>
  </si>
  <si>
    <t>W-29</t>
  </si>
  <si>
    <t>W-30</t>
  </si>
  <si>
    <t>W-31</t>
  </si>
  <si>
    <t>W-32</t>
  </si>
  <si>
    <t>W-33</t>
  </si>
  <si>
    <t>W-34</t>
  </si>
  <si>
    <t>W-35</t>
  </si>
  <si>
    <t>W-36</t>
  </si>
  <si>
    <t>W-37</t>
  </si>
  <si>
    <t>W-38</t>
  </si>
  <si>
    <t>W-39</t>
  </si>
  <si>
    <t>W-40</t>
  </si>
  <si>
    <t>1.项目准备</t>
    <phoneticPr fontId="3" type="noConversion"/>
  </si>
  <si>
    <t>2.项目启动</t>
    <phoneticPr fontId="3" type="noConversion"/>
  </si>
  <si>
    <t>3.调研分析阶段</t>
    <phoneticPr fontId="3" type="noConversion"/>
  </si>
  <si>
    <t>4.架构方案设计阶段</t>
    <phoneticPr fontId="3" type="noConversion"/>
  </si>
  <si>
    <t>5. 第一阶段开发实施</t>
    <phoneticPr fontId="3" type="noConversion"/>
  </si>
  <si>
    <t>4.1 概要设计</t>
    <phoneticPr fontId="3" type="noConversion"/>
  </si>
  <si>
    <t>4.2 概要设计评审</t>
    <phoneticPr fontId="3" type="noConversion"/>
  </si>
  <si>
    <t>4.3 详细设计方案</t>
    <phoneticPr fontId="3" type="noConversion"/>
  </si>
  <si>
    <t>5.1 测试环境搭建</t>
    <phoneticPr fontId="3" type="noConversion"/>
  </si>
  <si>
    <t>5.2 生产环境搭建</t>
    <phoneticPr fontId="3" type="noConversion"/>
  </si>
  <si>
    <t>5.3 开发部署</t>
    <phoneticPr fontId="3" type="noConversion"/>
  </si>
  <si>
    <t>5.3.1 ODS层+DWD层部署（DT Bridge）</t>
    <phoneticPr fontId="3" type="noConversion"/>
  </si>
  <si>
    <t>5.3.2 DWS层数据库搭建</t>
    <phoneticPr fontId="3" type="noConversion"/>
  </si>
  <si>
    <t>5.3.3 ADS层数据搭建</t>
    <phoneticPr fontId="3" type="noConversion"/>
  </si>
  <si>
    <t>5.3.4 历史库搭建</t>
    <phoneticPr fontId="3" type="noConversion"/>
  </si>
  <si>
    <t>5.3.5 对账库搭建</t>
    <phoneticPr fontId="3" type="noConversion"/>
  </si>
  <si>
    <t>5.3.6 存疑库搭建</t>
    <phoneticPr fontId="3" type="noConversion"/>
  </si>
  <si>
    <t>5.3.7 数据交换和目录部署上线（DT Mall）</t>
    <phoneticPr fontId="3" type="noConversion"/>
  </si>
  <si>
    <t>5.3.8 数据治理部署上线（DT River）</t>
    <phoneticPr fontId="3" type="noConversion"/>
  </si>
  <si>
    <t>5.3.9 接口开发</t>
    <phoneticPr fontId="3" type="noConversion"/>
  </si>
  <si>
    <t>6.第一阶段集成测试阶段</t>
    <phoneticPr fontId="3" type="noConversion"/>
  </si>
  <si>
    <t>7.第一阶段能力培训</t>
    <phoneticPr fontId="3" type="noConversion"/>
  </si>
  <si>
    <t>8. 第一阶段试运行</t>
    <phoneticPr fontId="3" type="noConversion"/>
  </si>
  <si>
    <t>9. 数据中心升级开发</t>
    <phoneticPr fontId="3" type="noConversion"/>
  </si>
  <si>
    <t xml:space="preserve">    9.1 ADS层数据搭建</t>
    <phoneticPr fontId="3" type="noConversion"/>
  </si>
  <si>
    <t>9.1.1 标签中心建设</t>
    <phoneticPr fontId="3" type="noConversion"/>
  </si>
  <si>
    <t>9.1.2 规则中心建设</t>
    <phoneticPr fontId="3" type="noConversion"/>
  </si>
  <si>
    <t>9.1.3 业务数据挖掘模型</t>
    <phoneticPr fontId="3" type="noConversion"/>
  </si>
  <si>
    <t>9.1.4 配置库搭建</t>
    <phoneticPr fontId="3" type="noConversion"/>
  </si>
  <si>
    <t>9.1.5 接口开发</t>
    <phoneticPr fontId="3" type="noConversion"/>
  </si>
  <si>
    <t xml:space="preserve">    9.2 数据中心性能提升</t>
    <phoneticPr fontId="3" type="noConversion"/>
  </si>
  <si>
    <t>10.集成测试阶段</t>
    <phoneticPr fontId="3" type="noConversion"/>
  </si>
  <si>
    <t>11. 数据中心试运行</t>
    <phoneticPr fontId="3" type="noConversion"/>
  </si>
  <si>
    <t>12.第三方测试</t>
    <phoneticPr fontId="3" type="noConversion"/>
  </si>
  <si>
    <t>13.初验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</si>
</sst>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€-2]\ #,##0.00_);[Red]\([$€-2]\ #,##0.00\)"/>
    <numFmt numFmtId="177" formatCode="m/d;@"/>
  </numFmts>
  <fonts count="2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i/>
      <sz val="11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u/>
      <sz val="10"/>
      <name val="微软雅黑"/>
      <family val="2"/>
      <charset val="134"/>
    </font>
    <font>
      <u/>
      <sz val="10"/>
      <name val="微软雅黑"/>
      <family val="2"/>
      <charset val="134"/>
    </font>
    <font>
      <sz val="12"/>
      <name val="新細明體"/>
      <family val="1"/>
      <charset val="134"/>
    </font>
    <font>
      <sz val="11"/>
      <name val="宋体"/>
      <family val="3"/>
      <charset val="134"/>
    </font>
    <font>
      <b/>
      <sz val="10"/>
      <color rgb="FF0000FF"/>
      <name val="微软雅黑"/>
      <family val="2"/>
      <charset val="134"/>
    </font>
    <font>
      <b/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>
      <alignment vertical="center"/>
    </xf>
    <xf numFmtId="176" fontId="2" fillId="0" borderId="0"/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76" fontId="22" fillId="0" borderId="0"/>
    <xf numFmtId="0" fontId="23" fillId="0" borderId="0">
      <alignment vertical="center"/>
    </xf>
  </cellStyleXfs>
  <cellXfs count="25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12" fillId="0" borderId="11" xfId="0" applyFont="1" applyBorder="1" applyAlignment="1"/>
    <xf numFmtId="0" fontId="12" fillId="0" borderId="12" xfId="0" applyFont="1" applyBorder="1" applyAlignment="1"/>
    <xf numFmtId="14" fontId="8" fillId="0" borderId="12" xfId="2" applyNumberFormat="1" applyFont="1" applyFill="1" applyBorder="1" applyAlignment="1">
      <alignment horizontal="left"/>
    </xf>
    <xf numFmtId="9" fontId="8" fillId="0" borderId="12" xfId="1" applyFont="1" applyBorder="1" applyAlignment="1">
      <alignment horizontal="center" vertical="center"/>
    </xf>
    <xf numFmtId="176" fontId="8" fillId="4" borderId="12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9" fontId="8" fillId="5" borderId="12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13" fillId="0" borderId="0" xfId="3">
      <alignment vertical="center"/>
    </xf>
    <xf numFmtId="0" fontId="14" fillId="0" borderId="4" xfId="3" applyFont="1" applyBorder="1" applyAlignment="1"/>
    <xf numFmtId="0" fontId="5" fillId="0" borderId="4" xfId="3" applyNumberFormat="1" applyFont="1" applyFill="1" applyBorder="1" applyAlignment="1">
      <alignment horizontal="left"/>
    </xf>
    <xf numFmtId="14" fontId="5" fillId="0" borderId="4" xfId="3" applyNumberFormat="1" applyFont="1" applyFill="1" applyBorder="1" applyAlignment="1">
      <alignment horizontal="left"/>
    </xf>
    <xf numFmtId="9" fontId="5" fillId="5" borderId="4" xfId="3" applyNumberFormat="1" applyFont="1" applyFill="1" applyBorder="1" applyAlignment="1">
      <alignment horizontal="center" vertical="center"/>
    </xf>
    <xf numFmtId="176" fontId="5" fillId="4" borderId="4" xfId="3" applyNumberFormat="1" applyFont="1" applyFill="1" applyBorder="1" applyAlignment="1">
      <alignment horizontal="center" vertical="center"/>
    </xf>
    <xf numFmtId="0" fontId="4" fillId="0" borderId="4" xfId="3" applyNumberFormat="1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indent="1"/>
    </xf>
    <xf numFmtId="0" fontId="8" fillId="0" borderId="1" xfId="2" applyNumberFormat="1" applyFont="1" applyFill="1" applyBorder="1" applyAlignment="1">
      <alignment horizontal="left"/>
    </xf>
    <xf numFmtId="14" fontId="8" fillId="0" borderId="1" xfId="2" applyNumberFormat="1" applyFont="1" applyFill="1" applyBorder="1" applyAlignment="1">
      <alignment horizontal="left"/>
    </xf>
    <xf numFmtId="9" fontId="8" fillId="5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indent="1"/>
    </xf>
    <xf numFmtId="0" fontId="8" fillId="0" borderId="9" xfId="2" applyNumberFormat="1" applyFont="1" applyFill="1" applyBorder="1" applyAlignment="1">
      <alignment horizontal="left"/>
    </xf>
    <xf numFmtId="14" fontId="8" fillId="0" borderId="9" xfId="2" applyNumberFormat="1" applyFont="1" applyFill="1" applyBorder="1" applyAlignment="1">
      <alignment horizontal="left"/>
    </xf>
    <xf numFmtId="9" fontId="8" fillId="5" borderId="9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16" fillId="0" borderId="0" xfId="4">
      <alignment vertical="center"/>
    </xf>
    <xf numFmtId="0" fontId="14" fillId="0" borderId="1" xfId="4" applyFont="1" applyBorder="1" applyAlignment="1">
      <alignment horizontal="left" indent="1"/>
    </xf>
    <xf numFmtId="0" fontId="5" fillId="0" borderId="1" xfId="4" applyNumberFormat="1" applyFont="1" applyFill="1" applyBorder="1" applyAlignment="1">
      <alignment horizontal="left"/>
    </xf>
    <xf numFmtId="14" fontId="5" fillId="0" borderId="1" xfId="4" applyNumberFormat="1" applyFont="1" applyFill="1" applyBorder="1" applyAlignment="1">
      <alignment horizontal="left"/>
    </xf>
    <xf numFmtId="9" fontId="5" fillId="5" borderId="1" xfId="4" applyNumberFormat="1" applyFont="1" applyFill="1" applyBorder="1" applyAlignment="1">
      <alignment horizontal="center" vertical="center"/>
    </xf>
    <xf numFmtId="176" fontId="5" fillId="4" borderId="1" xfId="4" applyNumberFormat="1" applyFont="1" applyFill="1" applyBorder="1" applyAlignment="1">
      <alignment horizontal="center" vertical="center"/>
    </xf>
    <xf numFmtId="0" fontId="4" fillId="0" borderId="1" xfId="4" applyNumberFormat="1" applyFont="1" applyFill="1" applyBorder="1" applyAlignment="1">
      <alignment horizontal="center" vertical="center"/>
    </xf>
    <xf numFmtId="0" fontId="4" fillId="0" borderId="7" xfId="4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indent="2"/>
    </xf>
    <xf numFmtId="9" fontId="8" fillId="5" borderId="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indent="2"/>
    </xf>
    <xf numFmtId="0" fontId="2" fillId="0" borderId="0" xfId="5" applyFont="1">
      <alignment vertical="center"/>
    </xf>
    <xf numFmtId="0" fontId="5" fillId="0" borderId="1" xfId="5" applyNumberFormat="1" applyFont="1" applyFill="1" applyBorder="1" applyAlignment="1">
      <alignment horizontal="left"/>
    </xf>
    <xf numFmtId="14" fontId="5" fillId="0" borderId="1" xfId="5" applyNumberFormat="1" applyFont="1" applyFill="1" applyBorder="1" applyAlignment="1">
      <alignment horizontal="left"/>
    </xf>
    <xf numFmtId="9" fontId="5" fillId="5" borderId="1" xfId="5" applyNumberFormat="1" applyFont="1" applyFill="1" applyBorder="1" applyAlignment="1">
      <alignment horizontal="center" vertical="center"/>
    </xf>
    <xf numFmtId="176" fontId="5" fillId="4" borderId="1" xfId="5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center" vertical="center"/>
    </xf>
    <xf numFmtId="0" fontId="4" fillId="0" borderId="7" xfId="5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indent="3"/>
    </xf>
    <xf numFmtId="0" fontId="12" fillId="0" borderId="4" xfId="0" applyFont="1" applyBorder="1" applyAlignment="1"/>
    <xf numFmtId="0" fontId="8" fillId="0" borderId="4" xfId="2" applyNumberFormat="1" applyFont="1" applyFill="1" applyBorder="1" applyAlignment="1">
      <alignment horizontal="left"/>
    </xf>
    <xf numFmtId="14" fontId="8" fillId="0" borderId="4" xfId="2" applyNumberFormat="1" applyFont="1" applyFill="1" applyBorder="1" applyAlignment="1">
      <alignment horizontal="left"/>
    </xf>
    <xf numFmtId="9" fontId="8" fillId="5" borderId="4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indent="1"/>
    </xf>
    <xf numFmtId="9" fontId="5" fillId="5" borderId="18" xfId="4" applyNumberFormat="1" applyFont="1" applyFill="1" applyBorder="1" applyAlignment="1">
      <alignment horizontal="center" vertical="center"/>
    </xf>
    <xf numFmtId="176" fontId="5" fillId="4" borderId="18" xfId="4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left"/>
    </xf>
    <xf numFmtId="14" fontId="8" fillId="0" borderId="18" xfId="2" applyNumberFormat="1" applyFont="1" applyFill="1" applyBorder="1" applyAlignment="1">
      <alignment horizontal="left"/>
    </xf>
    <xf numFmtId="9" fontId="8" fillId="5" borderId="18" xfId="0" applyNumberFormat="1" applyFont="1" applyFill="1" applyBorder="1" applyAlignment="1">
      <alignment horizontal="center" vertical="center"/>
    </xf>
    <xf numFmtId="176" fontId="8" fillId="4" borderId="18" xfId="0" applyNumberFormat="1" applyFont="1" applyFill="1" applyBorder="1" applyAlignment="1">
      <alignment horizontal="center" vertical="center"/>
    </xf>
    <xf numFmtId="0" fontId="14" fillId="0" borderId="1" xfId="5" applyFont="1" applyBorder="1" applyAlignment="1">
      <alignment horizontal="left" indent="1"/>
    </xf>
    <xf numFmtId="9" fontId="5" fillId="5" borderId="18" xfId="5" applyNumberFormat="1" applyFont="1" applyFill="1" applyBorder="1" applyAlignment="1">
      <alignment horizontal="center" vertical="center"/>
    </xf>
    <xf numFmtId="176" fontId="5" fillId="4" borderId="18" xfId="5" applyNumberFormat="1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14" fillId="0" borderId="1" xfId="6" applyFont="1" applyBorder="1" applyAlignment="1">
      <alignment horizontal="left" indent="1"/>
    </xf>
    <xf numFmtId="0" fontId="5" fillId="0" borderId="1" xfId="6" applyNumberFormat="1" applyFont="1" applyFill="1" applyBorder="1" applyAlignment="1">
      <alignment horizontal="left"/>
    </xf>
    <xf numFmtId="14" fontId="5" fillId="0" borderId="1" xfId="6" applyNumberFormat="1" applyFont="1" applyFill="1" applyBorder="1" applyAlignment="1">
      <alignment horizontal="left"/>
    </xf>
    <xf numFmtId="9" fontId="5" fillId="5" borderId="18" xfId="6" applyNumberFormat="1" applyFont="1" applyFill="1" applyBorder="1" applyAlignment="1">
      <alignment horizontal="center" vertical="center"/>
    </xf>
    <xf numFmtId="176" fontId="5" fillId="4" borderId="18" xfId="6" applyNumberFormat="1" applyFont="1" applyFill="1" applyBorder="1" applyAlignment="1">
      <alignment horizontal="center" vertical="center"/>
    </xf>
    <xf numFmtId="0" fontId="4" fillId="0" borderId="1" xfId="6" applyNumberFormat="1" applyFont="1" applyFill="1" applyBorder="1" applyAlignment="1">
      <alignment horizontal="center" vertical="center"/>
    </xf>
    <xf numFmtId="0" fontId="4" fillId="0" borderId="7" xfId="6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9" fontId="4" fillId="5" borderId="18" xfId="3" applyNumberFormat="1" applyFont="1" applyFill="1" applyBorder="1" applyAlignment="1">
      <alignment horizontal="center" vertical="center"/>
    </xf>
    <xf numFmtId="176" fontId="4" fillId="4" borderId="18" xfId="3" applyNumberFormat="1" applyFont="1" applyFill="1" applyBorder="1" applyAlignment="1">
      <alignment horizontal="center" vertical="center"/>
    </xf>
    <xf numFmtId="0" fontId="4" fillId="0" borderId="18" xfId="3" applyNumberFormat="1" applyFont="1" applyFill="1" applyBorder="1" applyAlignment="1">
      <alignment horizontal="center" vertical="center"/>
    </xf>
    <xf numFmtId="0" fontId="4" fillId="0" borderId="4" xfId="3" applyNumberFormat="1" applyFont="1" applyFill="1" applyBorder="1" applyAlignment="1">
      <alignment horizontal="left"/>
    </xf>
    <xf numFmtId="14" fontId="4" fillId="0" borderId="4" xfId="3" applyNumberFormat="1" applyFont="1" applyFill="1" applyBorder="1" applyAlignment="1">
      <alignment horizontal="left"/>
    </xf>
    <xf numFmtId="9" fontId="4" fillId="5" borderId="4" xfId="3" applyNumberFormat="1" applyFont="1" applyFill="1" applyBorder="1" applyAlignment="1">
      <alignment horizontal="center" vertical="center"/>
    </xf>
    <xf numFmtId="176" fontId="4" fillId="4" borderId="4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2" fillId="0" borderId="20" xfId="0" applyFont="1" applyBorder="1" applyAlignment="1"/>
    <xf numFmtId="9" fontId="8" fillId="5" borderId="20" xfId="0" applyNumberFormat="1" applyFont="1" applyFill="1" applyBorder="1" applyAlignment="1">
      <alignment horizontal="center" vertical="center"/>
    </xf>
    <xf numFmtId="176" fontId="8" fillId="4" borderId="20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5" fillId="0" borderId="1" xfId="5" applyFont="1" applyBorder="1" applyAlignment="1">
      <alignment horizontal="left" indent="2"/>
    </xf>
    <xf numFmtId="0" fontId="5" fillId="0" borderId="5" xfId="3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0" fillId="3" borderId="3" xfId="7" applyFont="1" applyFill="1" applyBorder="1" applyAlignment="1" applyProtection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20" fillId="3" borderId="6" xfId="7" applyFont="1" applyFill="1" applyBorder="1" applyAlignment="1" applyProtection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14" fillId="3" borderId="6" xfId="0" applyFont="1" applyFill="1" applyBorder="1" applyAlignment="1">
      <alignment horizontal="left" vertical="center"/>
    </xf>
    <xf numFmtId="0" fontId="21" fillId="0" borderId="7" xfId="7" applyFont="1" applyBorder="1" applyAlignment="1" applyProtection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1" fillId="0" borderId="7" xfId="7" applyFont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3" fillId="0" borderId="0" xfId="9" applyAlignment="1">
      <alignment horizontal="center" vertical="center"/>
    </xf>
    <xf numFmtId="176" fontId="8" fillId="0" borderId="14" xfId="8" applyFont="1" applyFill="1" applyBorder="1" applyAlignment="1">
      <alignment horizontal="center" vertical="center"/>
    </xf>
    <xf numFmtId="176" fontId="8" fillId="7" borderId="1" xfId="8" applyFont="1" applyFill="1" applyBorder="1" applyAlignment="1">
      <alignment horizontal="center" vertical="center"/>
    </xf>
    <xf numFmtId="176" fontId="8" fillId="0" borderId="1" xfId="8" applyFont="1" applyBorder="1" applyAlignment="1">
      <alignment horizontal="center" vertical="center"/>
    </xf>
    <xf numFmtId="0" fontId="23" fillId="0" borderId="1" xfId="9" applyBorder="1" applyAlignment="1">
      <alignment horizontal="center" vertical="center"/>
    </xf>
    <xf numFmtId="176" fontId="8" fillId="5" borderId="1" xfId="8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indent="3"/>
    </xf>
    <xf numFmtId="0" fontId="8" fillId="6" borderId="1" xfId="0" applyFont="1" applyFill="1" applyBorder="1" applyAlignment="1">
      <alignment horizontal="left" indent="3"/>
    </xf>
    <xf numFmtId="0" fontId="8" fillId="0" borderId="12" xfId="2" applyNumberFormat="1" applyFont="1" applyFill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9" xfId="2" applyNumberFormat="1" applyFont="1" applyFill="1" applyBorder="1" applyAlignment="1">
      <alignment horizontal="center" vertical="center"/>
    </xf>
    <xf numFmtId="14" fontId="8" fillId="0" borderId="12" xfId="2" applyNumberFormat="1" applyFont="1" applyFill="1" applyBorder="1" applyAlignment="1">
      <alignment horizontal="left" vertical="center"/>
    </xf>
    <xf numFmtId="14" fontId="5" fillId="0" borderId="4" xfId="3" applyNumberFormat="1" applyFont="1" applyFill="1" applyBorder="1" applyAlignment="1">
      <alignment horizontal="left" vertical="center"/>
    </xf>
    <xf numFmtId="14" fontId="8" fillId="0" borderId="1" xfId="2" applyNumberFormat="1" applyFont="1" applyFill="1" applyBorder="1" applyAlignment="1">
      <alignment horizontal="left" vertical="center"/>
    </xf>
    <xf numFmtId="14" fontId="8" fillId="0" borderId="9" xfId="2" applyNumberFormat="1" applyFont="1" applyFill="1" applyBorder="1" applyAlignment="1">
      <alignment horizontal="left" vertical="center"/>
    </xf>
    <xf numFmtId="0" fontId="5" fillId="0" borderId="4" xfId="3" applyNumberFormat="1" applyFont="1" applyFill="1" applyBorder="1" applyAlignment="1">
      <alignment horizontal="left" vertical="center"/>
    </xf>
    <xf numFmtId="0" fontId="5" fillId="0" borderId="1" xfId="4" applyNumberFormat="1" applyFont="1" applyFill="1" applyBorder="1" applyAlignment="1">
      <alignment horizontal="left" vertical="center"/>
    </xf>
    <xf numFmtId="14" fontId="5" fillId="0" borderId="1" xfId="4" applyNumberFormat="1" applyFont="1" applyFill="1" applyBorder="1" applyAlignment="1">
      <alignment horizontal="left" vertical="center"/>
    </xf>
    <xf numFmtId="0" fontId="8" fillId="0" borderId="1" xfId="2" applyNumberFormat="1" applyFont="1" applyFill="1" applyBorder="1" applyAlignment="1">
      <alignment horizontal="left" vertical="center"/>
    </xf>
    <xf numFmtId="0" fontId="5" fillId="0" borderId="1" xfId="5" applyNumberFormat="1" applyFont="1" applyFill="1" applyBorder="1" applyAlignment="1">
      <alignment horizontal="left" vertical="center"/>
    </xf>
    <xf numFmtId="14" fontId="5" fillId="0" borderId="1" xfId="5" applyNumberFormat="1" applyFont="1" applyFill="1" applyBorder="1" applyAlignment="1">
      <alignment horizontal="left" vertical="center"/>
    </xf>
    <xf numFmtId="0" fontId="8" fillId="0" borderId="18" xfId="2" applyNumberFormat="1" applyFont="1" applyFill="1" applyBorder="1" applyAlignment="1">
      <alignment horizontal="left" vertical="center"/>
    </xf>
    <xf numFmtId="14" fontId="8" fillId="0" borderId="18" xfId="2" applyNumberFormat="1" applyFont="1" applyFill="1" applyBorder="1" applyAlignment="1">
      <alignment horizontal="left" vertical="center"/>
    </xf>
    <xf numFmtId="0" fontId="8" fillId="0" borderId="4" xfId="2" applyNumberFormat="1" applyFont="1" applyFill="1" applyBorder="1" applyAlignment="1">
      <alignment horizontal="left" vertical="center"/>
    </xf>
    <xf numFmtId="14" fontId="8" fillId="0" borderId="4" xfId="2" applyNumberFormat="1" applyFont="1" applyFill="1" applyBorder="1" applyAlignment="1">
      <alignment horizontal="left" vertical="center"/>
    </xf>
    <xf numFmtId="0" fontId="5" fillId="0" borderId="1" xfId="6" applyNumberFormat="1" applyFont="1" applyFill="1" applyBorder="1" applyAlignment="1">
      <alignment horizontal="left" vertical="center"/>
    </xf>
    <xf numFmtId="14" fontId="5" fillId="0" borderId="1" xfId="6" applyNumberFormat="1" applyFont="1" applyFill="1" applyBorder="1" applyAlignment="1">
      <alignment horizontal="left" vertical="center"/>
    </xf>
    <xf numFmtId="0" fontId="4" fillId="0" borderId="4" xfId="3" applyNumberFormat="1" applyFont="1" applyFill="1" applyBorder="1" applyAlignment="1">
      <alignment horizontal="left" vertical="center"/>
    </xf>
    <xf numFmtId="14" fontId="4" fillId="0" borderId="4" xfId="3" applyNumberFormat="1" applyFont="1" applyFill="1" applyBorder="1" applyAlignment="1">
      <alignment horizontal="left" vertical="center"/>
    </xf>
    <xf numFmtId="0" fontId="8" fillId="0" borderId="9" xfId="2" applyNumberFormat="1" applyFont="1" applyFill="1" applyBorder="1" applyAlignment="1">
      <alignment horizontal="left" vertical="center"/>
    </xf>
    <xf numFmtId="0" fontId="15" fillId="0" borderId="25" xfId="0" applyFont="1" applyBorder="1" applyAlignment="1">
      <alignment horizontal="left" indent="1"/>
    </xf>
    <xf numFmtId="0" fontId="8" fillId="0" borderId="14" xfId="2" applyNumberFormat="1" applyFont="1" applyFill="1" applyBorder="1" applyAlignment="1">
      <alignment horizontal="left" vertical="center"/>
    </xf>
    <xf numFmtId="14" fontId="8" fillId="0" borderId="14" xfId="2" applyNumberFormat="1" applyFont="1" applyFill="1" applyBorder="1" applyAlignment="1">
      <alignment horizontal="left" vertical="center"/>
    </xf>
    <xf numFmtId="9" fontId="8" fillId="5" borderId="2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9" fontId="11" fillId="3" borderId="4" xfId="0" applyNumberFormat="1" applyFont="1" applyFill="1" applyBorder="1" applyAlignment="1">
      <alignment horizontal="center" vertical="center"/>
    </xf>
    <xf numFmtId="9" fontId="11" fillId="3" borderId="1" xfId="0" applyNumberFormat="1" applyFont="1" applyFill="1" applyBorder="1" applyAlignment="1">
      <alignment horizontal="center" vertical="center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176" fontId="9" fillId="0" borderId="0" xfId="8" applyFont="1" applyFill="1" applyAlignment="1">
      <alignment horizontal="center" vertical="center"/>
    </xf>
    <xf numFmtId="176" fontId="12" fillId="3" borderId="3" xfId="8" applyFont="1" applyFill="1" applyBorder="1" applyAlignment="1">
      <alignment horizontal="center" vertical="center" wrapText="1"/>
    </xf>
    <xf numFmtId="176" fontId="12" fillId="3" borderId="8" xfId="8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/>
    <xf numFmtId="0" fontId="12" fillId="6" borderId="15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indent="1"/>
    </xf>
    <xf numFmtId="0" fontId="15" fillId="0" borderId="26" xfId="0" applyFont="1" applyBorder="1" applyAlignment="1">
      <alignment horizontal="left" indent="1"/>
    </xf>
    <xf numFmtId="0" fontId="12" fillId="8" borderId="3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9" fontId="8" fillId="0" borderId="4" xfId="0" applyNumberFormat="1" applyFont="1" applyBorder="1" applyAlignment="1">
      <alignment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9" fontId="8" fillId="0" borderId="9" xfId="0" applyNumberFormat="1" applyFont="1" applyBorder="1" applyAlignment="1">
      <alignment vertical="center"/>
    </xf>
    <xf numFmtId="0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9" fontId="8" fillId="0" borderId="18" xfId="0" applyNumberFormat="1" applyFont="1" applyBorder="1" applyAlignment="1">
      <alignment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12" fillId="6" borderId="23" xfId="0" applyFont="1" applyFill="1" applyBorder="1" applyAlignment="1">
      <alignment horizontal="center" vertical="center" wrapText="1"/>
    </xf>
    <xf numFmtId="0" fontId="12" fillId="6" borderId="24" xfId="0" applyFont="1" applyFill="1" applyBorder="1" applyAlignment="1">
      <alignment horizontal="center" vertical="center" wrapText="1"/>
    </xf>
    <xf numFmtId="9" fontId="4" fillId="5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/>
    </xf>
    <xf numFmtId="9" fontId="8" fillId="5" borderId="14" xfId="0" applyNumberFormat="1" applyFont="1" applyFill="1" applyBorder="1" applyAlignment="1">
      <alignment horizontal="center" vertical="center"/>
    </xf>
    <xf numFmtId="176" fontId="8" fillId="4" borderId="14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left" indent="2"/>
    </xf>
    <xf numFmtId="0" fontId="8" fillId="0" borderId="9" xfId="0" applyFont="1" applyBorder="1" applyAlignment="1">
      <alignment horizontal="left" indent="3"/>
    </xf>
    <xf numFmtId="0" fontId="12" fillId="0" borderId="27" xfId="0" applyFont="1" applyBorder="1" applyAlignment="1">
      <alignment horizontal="center" vertical="center" wrapText="1"/>
    </xf>
    <xf numFmtId="0" fontId="8" fillId="0" borderId="26" xfId="2" applyNumberFormat="1" applyFont="1" applyFill="1" applyBorder="1" applyAlignment="1">
      <alignment horizontal="left" vertical="center"/>
    </xf>
    <xf numFmtId="14" fontId="8" fillId="0" borderId="26" xfId="2" applyNumberFormat="1" applyFont="1" applyFill="1" applyBorder="1" applyAlignment="1">
      <alignment horizontal="left" vertical="center"/>
    </xf>
    <xf numFmtId="9" fontId="4" fillId="5" borderId="9" xfId="3" applyNumberFormat="1" applyFont="1" applyFill="1" applyBorder="1" applyAlignment="1">
      <alignment horizontal="center" vertical="center"/>
    </xf>
    <xf numFmtId="0" fontId="4" fillId="0" borderId="9" xfId="3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176" fontId="4" fillId="4" borderId="9" xfId="3" applyNumberFormat="1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4" fillId="0" borderId="1" xfId="3" applyFont="1" applyBorder="1" applyAlignment="1"/>
    <xf numFmtId="0" fontId="8" fillId="0" borderId="1" xfId="0" applyFont="1" applyBorder="1" applyAlignment="1"/>
    <xf numFmtId="0" fontId="5" fillId="0" borderId="1" xfId="4" applyFont="1" applyBorder="1" applyAlignment="1">
      <alignment horizontal="left" indent="1"/>
    </xf>
    <xf numFmtId="0" fontId="14" fillId="6" borderId="1" xfId="3" applyFont="1" applyFill="1" applyBorder="1" applyAlignment="1"/>
    <xf numFmtId="177" fontId="8" fillId="6" borderId="1" xfId="8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indent="2"/>
    </xf>
    <xf numFmtId="0" fontId="23" fillId="6" borderId="1" xfId="9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indent="3"/>
    </xf>
    <xf numFmtId="0" fontId="12" fillId="6" borderId="1" xfId="0" applyFont="1" applyFill="1" applyBorder="1" applyAlignment="1"/>
    <xf numFmtId="0" fontId="15" fillId="6" borderId="1" xfId="0" applyFont="1" applyFill="1" applyBorder="1" applyAlignment="1">
      <alignment horizontal="left" indent="1"/>
    </xf>
    <xf numFmtId="176" fontId="12" fillId="6" borderId="4" xfId="8" applyFont="1" applyFill="1" applyBorder="1" applyAlignment="1">
      <alignment horizontal="center" vertical="center" wrapText="1"/>
    </xf>
    <xf numFmtId="177" fontId="12" fillId="3" borderId="4" xfId="8" applyNumberFormat="1" applyFont="1" applyFill="1" applyBorder="1" applyAlignment="1">
      <alignment horizontal="center" vertical="center"/>
    </xf>
    <xf numFmtId="177" fontId="12" fillId="3" borderId="5" xfId="8" applyNumberFormat="1" applyFont="1" applyFill="1" applyBorder="1" applyAlignment="1">
      <alignment horizontal="center" vertical="center"/>
    </xf>
    <xf numFmtId="0" fontId="25" fillId="0" borderId="0" xfId="9" applyFont="1" applyAlignment="1">
      <alignment horizontal="center" vertical="center"/>
    </xf>
    <xf numFmtId="177" fontId="24" fillId="6" borderId="14" xfId="8" applyNumberFormat="1" applyFont="1" applyFill="1" applyBorder="1" applyAlignment="1">
      <alignment horizontal="left" vertical="center"/>
    </xf>
    <xf numFmtId="0" fontId="23" fillId="0" borderId="14" xfId="9" applyBorder="1" applyAlignment="1">
      <alignment horizontal="center" vertical="center"/>
    </xf>
    <xf numFmtId="176" fontId="12" fillId="6" borderId="9" xfId="8" applyFont="1" applyFill="1" applyBorder="1" applyAlignment="1">
      <alignment horizontal="center" vertical="center" wrapText="1"/>
    </xf>
    <xf numFmtId="177" fontId="12" fillId="3" borderId="9" xfId="8" applyNumberFormat="1" applyFont="1" applyFill="1" applyBorder="1" applyAlignment="1">
      <alignment horizontal="center" vertical="center"/>
    </xf>
    <xf numFmtId="177" fontId="12" fillId="3" borderId="10" xfId="8" applyNumberFormat="1" applyFont="1" applyFill="1" applyBorder="1" applyAlignment="1">
      <alignment horizontal="center" vertical="center"/>
    </xf>
    <xf numFmtId="0" fontId="25" fillId="0" borderId="2" xfId="9" applyFont="1" applyBorder="1" applyAlignment="1">
      <alignment horizontal="center" vertical="center"/>
    </xf>
    <xf numFmtId="0" fontId="25" fillId="0" borderId="30" xfId="9" applyFont="1" applyBorder="1" applyAlignment="1">
      <alignment horizontal="center" vertical="center"/>
    </xf>
  </cellXfs>
  <cellStyles count="10">
    <cellStyle name="RowLevel_1" xfId="3"/>
    <cellStyle name="RowLevel_2" xfId="4"/>
    <cellStyle name="RowLevel_3" xfId="5"/>
    <cellStyle name="RowLevel_4" xfId="6"/>
    <cellStyle name="百分比" xfId="1" builtinId="5"/>
    <cellStyle name="常规" xfId="0" builtinId="0"/>
    <cellStyle name="常规 3" xfId="9"/>
    <cellStyle name="常规_Data migration schedule_HAC_20090205" xfId="8"/>
    <cellStyle name="常规_Sheet2" xfId="2"/>
    <cellStyle name="超链接" xfId="7" builtinId="8"/>
  </cellStyles>
  <dxfs count="16"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2DF71D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0</xdr:row>
      <xdr:rowOff>76200</xdr:rowOff>
    </xdr:from>
    <xdr:to>
      <xdr:col>22</xdr:col>
      <xdr:colOff>359149</xdr:colOff>
      <xdr:row>0</xdr:row>
      <xdr:rowOff>311523</xdr:rowOff>
    </xdr:to>
    <xdr:sp macro="" textlink="">
      <xdr:nvSpPr>
        <xdr:cNvPr id="6" name="箭头: 五边形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D0895B8-6BF8-483A-8679-27A27372AC9D}"/>
            </a:ext>
          </a:extLst>
        </xdr:cNvPr>
        <xdr:cNvSpPr/>
      </xdr:nvSpPr>
      <xdr:spPr>
        <a:xfrm>
          <a:off x="12268200" y="76200"/>
          <a:ext cx="806824" cy="235323"/>
        </a:xfrm>
        <a:prstGeom prst="homePlat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返回目录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533961</xdr:colOff>
      <xdr:row>0</xdr:row>
      <xdr:rowOff>86286</xdr:rowOff>
    </xdr:from>
    <xdr:to>
      <xdr:col>5</xdr:col>
      <xdr:colOff>712135</xdr:colOff>
      <xdr:row>0</xdr:row>
      <xdr:rowOff>321609</xdr:rowOff>
    </xdr:to>
    <xdr:sp macro="" textlink="">
      <xdr:nvSpPr>
        <xdr:cNvPr id="2" name="箭头: 五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7D27668-347D-4307-BBDE-978F08593196}"/>
            </a:ext>
          </a:extLst>
        </xdr:cNvPr>
        <xdr:cNvSpPr/>
      </xdr:nvSpPr>
      <xdr:spPr>
        <a:xfrm>
          <a:off x="5296461" y="86286"/>
          <a:ext cx="1254499" cy="235323"/>
        </a:xfrm>
        <a:prstGeom prst="homePlat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返回目录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533961</xdr:colOff>
      <xdr:row>0</xdr:row>
      <xdr:rowOff>86286</xdr:rowOff>
    </xdr:from>
    <xdr:to>
      <xdr:col>5</xdr:col>
      <xdr:colOff>712135</xdr:colOff>
      <xdr:row>0</xdr:row>
      <xdr:rowOff>321609</xdr:rowOff>
    </xdr:to>
    <xdr:sp macro="" textlink="">
      <xdr:nvSpPr>
        <xdr:cNvPr id="2" name="箭头: 五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7D27668-347D-4307-BBDE-978F08593196}"/>
            </a:ext>
          </a:extLst>
        </xdr:cNvPr>
        <xdr:cNvSpPr/>
      </xdr:nvSpPr>
      <xdr:spPr>
        <a:xfrm>
          <a:off x="5296461" y="86286"/>
          <a:ext cx="1254499" cy="235323"/>
        </a:xfrm>
        <a:prstGeom prst="homePlat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返回目录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39033;&#30446;&#25991;&#26723;/04%20&#39033;&#30446;&#31649;&#29702;&#21442;&#32771;&#27169;&#26495;/00%20&#35774;&#35745;&#27169;&#26495;/01_&#39033;&#30446;&#25972;&#20307;&#35745;&#21010;&#21450;&#23454;&#26045;&#36827;&#24230;&#21608;&#25253;-201708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01-主计划"/>
      <sheetName val="02-项目里程碑"/>
      <sheetName val="03-项目阶段性总结"/>
      <sheetName val="04-项目周计划"/>
      <sheetName val="05-会议纪要（0810）"/>
    </sheetNames>
    <sheetDataSet>
      <sheetData sheetId="0" refreshError="1"/>
      <sheetData sheetId="1">
        <row r="6">
          <cell r="E6">
            <v>42690</v>
          </cell>
        </row>
        <row r="7">
          <cell r="F7">
            <v>42717</v>
          </cell>
        </row>
        <row r="41">
          <cell r="F41">
            <v>42725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"/>
  <sheetViews>
    <sheetView workbookViewId="0">
      <selection activeCell="F10" sqref="F10"/>
    </sheetView>
  </sheetViews>
  <sheetFormatPr defaultRowHeight="16.5"/>
  <cols>
    <col min="1" max="1" width="8.25" style="2" customWidth="1"/>
    <col min="2" max="2" width="16.375" style="3" customWidth="1"/>
    <col min="3" max="3" width="17.125" style="3" customWidth="1"/>
    <col min="4" max="4" width="14.75" style="2" customWidth="1"/>
    <col min="5" max="256" width="9" style="2"/>
    <col min="257" max="257" width="8.25" style="2" customWidth="1"/>
    <col min="258" max="258" width="16.375" style="2" customWidth="1"/>
    <col min="259" max="259" width="17.125" style="2" customWidth="1"/>
    <col min="260" max="260" width="14.75" style="2" customWidth="1"/>
    <col min="261" max="512" width="9" style="2"/>
    <col min="513" max="513" width="8.25" style="2" customWidth="1"/>
    <col min="514" max="514" width="16.375" style="2" customWidth="1"/>
    <col min="515" max="515" width="17.125" style="2" customWidth="1"/>
    <col min="516" max="516" width="14.75" style="2" customWidth="1"/>
    <col min="517" max="768" width="9" style="2"/>
    <col min="769" max="769" width="8.25" style="2" customWidth="1"/>
    <col min="770" max="770" width="16.375" style="2" customWidth="1"/>
    <col min="771" max="771" width="17.125" style="2" customWidth="1"/>
    <col min="772" max="772" width="14.75" style="2" customWidth="1"/>
    <col min="773" max="1024" width="9" style="2"/>
    <col min="1025" max="1025" width="8.25" style="2" customWidth="1"/>
    <col min="1026" max="1026" width="16.375" style="2" customWidth="1"/>
    <col min="1027" max="1027" width="17.125" style="2" customWidth="1"/>
    <col min="1028" max="1028" width="14.75" style="2" customWidth="1"/>
    <col min="1029" max="1280" width="9" style="2"/>
    <col min="1281" max="1281" width="8.25" style="2" customWidth="1"/>
    <col min="1282" max="1282" width="16.375" style="2" customWidth="1"/>
    <col min="1283" max="1283" width="17.125" style="2" customWidth="1"/>
    <col min="1284" max="1284" width="14.75" style="2" customWidth="1"/>
    <col min="1285" max="1536" width="9" style="2"/>
    <col min="1537" max="1537" width="8.25" style="2" customWidth="1"/>
    <col min="1538" max="1538" width="16.375" style="2" customWidth="1"/>
    <col min="1539" max="1539" width="17.125" style="2" customWidth="1"/>
    <col min="1540" max="1540" width="14.75" style="2" customWidth="1"/>
    <col min="1541" max="1792" width="9" style="2"/>
    <col min="1793" max="1793" width="8.25" style="2" customWidth="1"/>
    <col min="1794" max="1794" width="16.375" style="2" customWidth="1"/>
    <col min="1795" max="1795" width="17.125" style="2" customWidth="1"/>
    <col min="1796" max="1796" width="14.75" style="2" customWidth="1"/>
    <col min="1797" max="2048" width="9" style="2"/>
    <col min="2049" max="2049" width="8.25" style="2" customWidth="1"/>
    <col min="2050" max="2050" width="16.375" style="2" customWidth="1"/>
    <col min="2051" max="2051" width="17.125" style="2" customWidth="1"/>
    <col min="2052" max="2052" width="14.75" style="2" customWidth="1"/>
    <col min="2053" max="2304" width="9" style="2"/>
    <col min="2305" max="2305" width="8.25" style="2" customWidth="1"/>
    <col min="2306" max="2306" width="16.375" style="2" customWidth="1"/>
    <col min="2307" max="2307" width="17.125" style="2" customWidth="1"/>
    <col min="2308" max="2308" width="14.75" style="2" customWidth="1"/>
    <col min="2309" max="2560" width="9" style="2"/>
    <col min="2561" max="2561" width="8.25" style="2" customWidth="1"/>
    <col min="2562" max="2562" width="16.375" style="2" customWidth="1"/>
    <col min="2563" max="2563" width="17.125" style="2" customWidth="1"/>
    <col min="2564" max="2564" width="14.75" style="2" customWidth="1"/>
    <col min="2565" max="2816" width="9" style="2"/>
    <col min="2817" max="2817" width="8.25" style="2" customWidth="1"/>
    <col min="2818" max="2818" width="16.375" style="2" customWidth="1"/>
    <col min="2819" max="2819" width="17.125" style="2" customWidth="1"/>
    <col min="2820" max="2820" width="14.75" style="2" customWidth="1"/>
    <col min="2821" max="3072" width="9" style="2"/>
    <col min="3073" max="3073" width="8.25" style="2" customWidth="1"/>
    <col min="3074" max="3074" width="16.375" style="2" customWidth="1"/>
    <col min="3075" max="3075" width="17.125" style="2" customWidth="1"/>
    <col min="3076" max="3076" width="14.75" style="2" customWidth="1"/>
    <col min="3077" max="3328" width="9" style="2"/>
    <col min="3329" max="3329" width="8.25" style="2" customWidth="1"/>
    <col min="3330" max="3330" width="16.375" style="2" customWidth="1"/>
    <col min="3331" max="3331" width="17.125" style="2" customWidth="1"/>
    <col min="3332" max="3332" width="14.75" style="2" customWidth="1"/>
    <col min="3333" max="3584" width="9" style="2"/>
    <col min="3585" max="3585" width="8.25" style="2" customWidth="1"/>
    <col min="3586" max="3586" width="16.375" style="2" customWidth="1"/>
    <col min="3587" max="3587" width="17.125" style="2" customWidth="1"/>
    <col min="3588" max="3588" width="14.75" style="2" customWidth="1"/>
    <col min="3589" max="3840" width="9" style="2"/>
    <col min="3841" max="3841" width="8.25" style="2" customWidth="1"/>
    <col min="3842" max="3842" width="16.375" style="2" customWidth="1"/>
    <col min="3843" max="3843" width="17.125" style="2" customWidth="1"/>
    <col min="3844" max="3844" width="14.75" style="2" customWidth="1"/>
    <col min="3845" max="4096" width="9" style="2"/>
    <col min="4097" max="4097" width="8.25" style="2" customWidth="1"/>
    <col min="4098" max="4098" width="16.375" style="2" customWidth="1"/>
    <col min="4099" max="4099" width="17.125" style="2" customWidth="1"/>
    <col min="4100" max="4100" width="14.75" style="2" customWidth="1"/>
    <col min="4101" max="4352" width="9" style="2"/>
    <col min="4353" max="4353" width="8.25" style="2" customWidth="1"/>
    <col min="4354" max="4354" width="16.375" style="2" customWidth="1"/>
    <col min="4355" max="4355" width="17.125" style="2" customWidth="1"/>
    <col min="4356" max="4356" width="14.75" style="2" customWidth="1"/>
    <col min="4357" max="4608" width="9" style="2"/>
    <col min="4609" max="4609" width="8.25" style="2" customWidth="1"/>
    <col min="4610" max="4610" width="16.375" style="2" customWidth="1"/>
    <col min="4611" max="4611" width="17.125" style="2" customWidth="1"/>
    <col min="4612" max="4612" width="14.75" style="2" customWidth="1"/>
    <col min="4613" max="4864" width="9" style="2"/>
    <col min="4865" max="4865" width="8.25" style="2" customWidth="1"/>
    <col min="4866" max="4866" width="16.375" style="2" customWidth="1"/>
    <col min="4867" max="4867" width="17.125" style="2" customWidth="1"/>
    <col min="4868" max="4868" width="14.75" style="2" customWidth="1"/>
    <col min="4869" max="5120" width="9" style="2"/>
    <col min="5121" max="5121" width="8.25" style="2" customWidth="1"/>
    <col min="5122" max="5122" width="16.375" style="2" customWidth="1"/>
    <col min="5123" max="5123" width="17.125" style="2" customWidth="1"/>
    <col min="5124" max="5124" width="14.75" style="2" customWidth="1"/>
    <col min="5125" max="5376" width="9" style="2"/>
    <col min="5377" max="5377" width="8.25" style="2" customWidth="1"/>
    <col min="5378" max="5378" width="16.375" style="2" customWidth="1"/>
    <col min="5379" max="5379" width="17.125" style="2" customWidth="1"/>
    <col min="5380" max="5380" width="14.75" style="2" customWidth="1"/>
    <col min="5381" max="5632" width="9" style="2"/>
    <col min="5633" max="5633" width="8.25" style="2" customWidth="1"/>
    <col min="5634" max="5634" width="16.375" style="2" customWidth="1"/>
    <col min="5635" max="5635" width="17.125" style="2" customWidth="1"/>
    <col min="5636" max="5636" width="14.75" style="2" customWidth="1"/>
    <col min="5637" max="5888" width="9" style="2"/>
    <col min="5889" max="5889" width="8.25" style="2" customWidth="1"/>
    <col min="5890" max="5890" width="16.375" style="2" customWidth="1"/>
    <col min="5891" max="5891" width="17.125" style="2" customWidth="1"/>
    <col min="5892" max="5892" width="14.75" style="2" customWidth="1"/>
    <col min="5893" max="6144" width="9" style="2"/>
    <col min="6145" max="6145" width="8.25" style="2" customWidth="1"/>
    <col min="6146" max="6146" width="16.375" style="2" customWidth="1"/>
    <col min="6147" max="6147" width="17.125" style="2" customWidth="1"/>
    <col min="6148" max="6148" width="14.75" style="2" customWidth="1"/>
    <col min="6149" max="6400" width="9" style="2"/>
    <col min="6401" max="6401" width="8.25" style="2" customWidth="1"/>
    <col min="6402" max="6402" width="16.375" style="2" customWidth="1"/>
    <col min="6403" max="6403" width="17.125" style="2" customWidth="1"/>
    <col min="6404" max="6404" width="14.75" style="2" customWidth="1"/>
    <col min="6405" max="6656" width="9" style="2"/>
    <col min="6657" max="6657" width="8.25" style="2" customWidth="1"/>
    <col min="6658" max="6658" width="16.375" style="2" customWidth="1"/>
    <col min="6659" max="6659" width="17.125" style="2" customWidth="1"/>
    <col min="6660" max="6660" width="14.75" style="2" customWidth="1"/>
    <col min="6661" max="6912" width="9" style="2"/>
    <col min="6913" max="6913" width="8.25" style="2" customWidth="1"/>
    <col min="6914" max="6914" width="16.375" style="2" customWidth="1"/>
    <col min="6915" max="6915" width="17.125" style="2" customWidth="1"/>
    <col min="6916" max="6916" width="14.75" style="2" customWidth="1"/>
    <col min="6917" max="7168" width="9" style="2"/>
    <col min="7169" max="7169" width="8.25" style="2" customWidth="1"/>
    <col min="7170" max="7170" width="16.375" style="2" customWidth="1"/>
    <col min="7171" max="7171" width="17.125" style="2" customWidth="1"/>
    <col min="7172" max="7172" width="14.75" style="2" customWidth="1"/>
    <col min="7173" max="7424" width="9" style="2"/>
    <col min="7425" max="7425" width="8.25" style="2" customWidth="1"/>
    <col min="7426" max="7426" width="16.375" style="2" customWidth="1"/>
    <col min="7427" max="7427" width="17.125" style="2" customWidth="1"/>
    <col min="7428" max="7428" width="14.75" style="2" customWidth="1"/>
    <col min="7429" max="7680" width="9" style="2"/>
    <col min="7681" max="7681" width="8.25" style="2" customWidth="1"/>
    <col min="7682" max="7682" width="16.375" style="2" customWidth="1"/>
    <col min="7683" max="7683" width="17.125" style="2" customWidth="1"/>
    <col min="7684" max="7684" width="14.75" style="2" customWidth="1"/>
    <col min="7685" max="7936" width="9" style="2"/>
    <col min="7937" max="7937" width="8.25" style="2" customWidth="1"/>
    <col min="7938" max="7938" width="16.375" style="2" customWidth="1"/>
    <col min="7939" max="7939" width="17.125" style="2" customWidth="1"/>
    <col min="7940" max="7940" width="14.75" style="2" customWidth="1"/>
    <col min="7941" max="8192" width="9" style="2"/>
    <col min="8193" max="8193" width="8.25" style="2" customWidth="1"/>
    <col min="8194" max="8194" width="16.375" style="2" customWidth="1"/>
    <col min="8195" max="8195" width="17.125" style="2" customWidth="1"/>
    <col min="8196" max="8196" width="14.75" style="2" customWidth="1"/>
    <col min="8197" max="8448" width="9" style="2"/>
    <col min="8449" max="8449" width="8.25" style="2" customWidth="1"/>
    <col min="8450" max="8450" width="16.375" style="2" customWidth="1"/>
    <col min="8451" max="8451" width="17.125" style="2" customWidth="1"/>
    <col min="8452" max="8452" width="14.75" style="2" customWidth="1"/>
    <col min="8453" max="8704" width="9" style="2"/>
    <col min="8705" max="8705" width="8.25" style="2" customWidth="1"/>
    <col min="8706" max="8706" width="16.375" style="2" customWidth="1"/>
    <col min="8707" max="8707" width="17.125" style="2" customWidth="1"/>
    <col min="8708" max="8708" width="14.75" style="2" customWidth="1"/>
    <col min="8709" max="8960" width="9" style="2"/>
    <col min="8961" max="8961" width="8.25" style="2" customWidth="1"/>
    <col min="8962" max="8962" width="16.375" style="2" customWidth="1"/>
    <col min="8963" max="8963" width="17.125" style="2" customWidth="1"/>
    <col min="8964" max="8964" width="14.75" style="2" customWidth="1"/>
    <col min="8965" max="9216" width="9" style="2"/>
    <col min="9217" max="9217" width="8.25" style="2" customWidth="1"/>
    <col min="9218" max="9218" width="16.375" style="2" customWidth="1"/>
    <col min="9219" max="9219" width="17.125" style="2" customWidth="1"/>
    <col min="9220" max="9220" width="14.75" style="2" customWidth="1"/>
    <col min="9221" max="9472" width="9" style="2"/>
    <col min="9473" max="9473" width="8.25" style="2" customWidth="1"/>
    <col min="9474" max="9474" width="16.375" style="2" customWidth="1"/>
    <col min="9475" max="9475" width="17.125" style="2" customWidth="1"/>
    <col min="9476" max="9476" width="14.75" style="2" customWidth="1"/>
    <col min="9477" max="9728" width="9" style="2"/>
    <col min="9729" max="9729" width="8.25" style="2" customWidth="1"/>
    <col min="9730" max="9730" width="16.375" style="2" customWidth="1"/>
    <col min="9731" max="9731" width="17.125" style="2" customWidth="1"/>
    <col min="9732" max="9732" width="14.75" style="2" customWidth="1"/>
    <col min="9733" max="9984" width="9" style="2"/>
    <col min="9985" max="9985" width="8.25" style="2" customWidth="1"/>
    <col min="9986" max="9986" width="16.375" style="2" customWidth="1"/>
    <col min="9987" max="9987" width="17.125" style="2" customWidth="1"/>
    <col min="9988" max="9988" width="14.75" style="2" customWidth="1"/>
    <col min="9989" max="10240" width="9" style="2"/>
    <col min="10241" max="10241" width="8.25" style="2" customWidth="1"/>
    <col min="10242" max="10242" width="16.375" style="2" customWidth="1"/>
    <col min="10243" max="10243" width="17.125" style="2" customWidth="1"/>
    <col min="10244" max="10244" width="14.75" style="2" customWidth="1"/>
    <col min="10245" max="10496" width="9" style="2"/>
    <col min="10497" max="10497" width="8.25" style="2" customWidth="1"/>
    <col min="10498" max="10498" width="16.375" style="2" customWidth="1"/>
    <col min="10499" max="10499" width="17.125" style="2" customWidth="1"/>
    <col min="10500" max="10500" width="14.75" style="2" customWidth="1"/>
    <col min="10501" max="10752" width="9" style="2"/>
    <col min="10753" max="10753" width="8.25" style="2" customWidth="1"/>
    <col min="10754" max="10754" width="16.375" style="2" customWidth="1"/>
    <col min="10755" max="10755" width="17.125" style="2" customWidth="1"/>
    <col min="10756" max="10756" width="14.75" style="2" customWidth="1"/>
    <col min="10757" max="11008" width="9" style="2"/>
    <col min="11009" max="11009" width="8.25" style="2" customWidth="1"/>
    <col min="11010" max="11010" width="16.375" style="2" customWidth="1"/>
    <col min="11011" max="11011" width="17.125" style="2" customWidth="1"/>
    <col min="11012" max="11012" width="14.75" style="2" customWidth="1"/>
    <col min="11013" max="11264" width="9" style="2"/>
    <col min="11265" max="11265" width="8.25" style="2" customWidth="1"/>
    <col min="11266" max="11266" width="16.375" style="2" customWidth="1"/>
    <col min="11267" max="11267" width="17.125" style="2" customWidth="1"/>
    <col min="11268" max="11268" width="14.75" style="2" customWidth="1"/>
    <col min="11269" max="11520" width="9" style="2"/>
    <col min="11521" max="11521" width="8.25" style="2" customWidth="1"/>
    <col min="11522" max="11522" width="16.375" style="2" customWidth="1"/>
    <col min="11523" max="11523" width="17.125" style="2" customWidth="1"/>
    <col min="11524" max="11524" width="14.75" style="2" customWidth="1"/>
    <col min="11525" max="11776" width="9" style="2"/>
    <col min="11777" max="11777" width="8.25" style="2" customWidth="1"/>
    <col min="11778" max="11778" width="16.375" style="2" customWidth="1"/>
    <col min="11779" max="11779" width="17.125" style="2" customWidth="1"/>
    <col min="11780" max="11780" width="14.75" style="2" customWidth="1"/>
    <col min="11781" max="12032" width="9" style="2"/>
    <col min="12033" max="12033" width="8.25" style="2" customWidth="1"/>
    <col min="12034" max="12034" width="16.375" style="2" customWidth="1"/>
    <col min="12035" max="12035" width="17.125" style="2" customWidth="1"/>
    <col min="12036" max="12036" width="14.75" style="2" customWidth="1"/>
    <col min="12037" max="12288" width="9" style="2"/>
    <col min="12289" max="12289" width="8.25" style="2" customWidth="1"/>
    <col min="12290" max="12290" width="16.375" style="2" customWidth="1"/>
    <col min="12291" max="12291" width="17.125" style="2" customWidth="1"/>
    <col min="12292" max="12292" width="14.75" style="2" customWidth="1"/>
    <col min="12293" max="12544" width="9" style="2"/>
    <col min="12545" max="12545" width="8.25" style="2" customWidth="1"/>
    <col min="12546" max="12546" width="16.375" style="2" customWidth="1"/>
    <col min="12547" max="12547" width="17.125" style="2" customWidth="1"/>
    <col min="12548" max="12548" width="14.75" style="2" customWidth="1"/>
    <col min="12549" max="12800" width="9" style="2"/>
    <col min="12801" max="12801" width="8.25" style="2" customWidth="1"/>
    <col min="12802" max="12802" width="16.375" style="2" customWidth="1"/>
    <col min="12803" max="12803" width="17.125" style="2" customWidth="1"/>
    <col min="12804" max="12804" width="14.75" style="2" customWidth="1"/>
    <col min="12805" max="13056" width="9" style="2"/>
    <col min="13057" max="13057" width="8.25" style="2" customWidth="1"/>
    <col min="13058" max="13058" width="16.375" style="2" customWidth="1"/>
    <col min="13059" max="13059" width="17.125" style="2" customWidth="1"/>
    <col min="13060" max="13060" width="14.75" style="2" customWidth="1"/>
    <col min="13061" max="13312" width="9" style="2"/>
    <col min="13313" max="13313" width="8.25" style="2" customWidth="1"/>
    <col min="13314" max="13314" width="16.375" style="2" customWidth="1"/>
    <col min="13315" max="13315" width="17.125" style="2" customWidth="1"/>
    <col min="13316" max="13316" width="14.75" style="2" customWidth="1"/>
    <col min="13317" max="13568" width="9" style="2"/>
    <col min="13569" max="13569" width="8.25" style="2" customWidth="1"/>
    <col min="13570" max="13570" width="16.375" style="2" customWidth="1"/>
    <col min="13571" max="13571" width="17.125" style="2" customWidth="1"/>
    <col min="13572" max="13572" width="14.75" style="2" customWidth="1"/>
    <col min="13573" max="13824" width="9" style="2"/>
    <col min="13825" max="13825" width="8.25" style="2" customWidth="1"/>
    <col min="13826" max="13826" width="16.375" style="2" customWidth="1"/>
    <col min="13827" max="13827" width="17.125" style="2" customWidth="1"/>
    <col min="13828" max="13828" width="14.75" style="2" customWidth="1"/>
    <col min="13829" max="14080" width="9" style="2"/>
    <col min="14081" max="14081" width="8.25" style="2" customWidth="1"/>
    <col min="14082" max="14082" width="16.375" style="2" customWidth="1"/>
    <col min="14083" max="14083" width="17.125" style="2" customWidth="1"/>
    <col min="14084" max="14084" width="14.75" style="2" customWidth="1"/>
    <col min="14085" max="14336" width="9" style="2"/>
    <col min="14337" max="14337" width="8.25" style="2" customWidth="1"/>
    <col min="14338" max="14338" width="16.375" style="2" customWidth="1"/>
    <col min="14339" max="14339" width="17.125" style="2" customWidth="1"/>
    <col min="14340" max="14340" width="14.75" style="2" customWidth="1"/>
    <col min="14341" max="14592" width="9" style="2"/>
    <col min="14593" max="14593" width="8.25" style="2" customWidth="1"/>
    <col min="14594" max="14594" width="16.375" style="2" customWidth="1"/>
    <col min="14595" max="14595" width="17.125" style="2" customWidth="1"/>
    <col min="14596" max="14596" width="14.75" style="2" customWidth="1"/>
    <col min="14597" max="14848" width="9" style="2"/>
    <col min="14849" max="14849" width="8.25" style="2" customWidth="1"/>
    <col min="14850" max="14850" width="16.375" style="2" customWidth="1"/>
    <col min="14851" max="14851" width="17.125" style="2" customWidth="1"/>
    <col min="14852" max="14852" width="14.75" style="2" customWidth="1"/>
    <col min="14853" max="15104" width="9" style="2"/>
    <col min="15105" max="15105" width="8.25" style="2" customWidth="1"/>
    <col min="15106" max="15106" width="16.375" style="2" customWidth="1"/>
    <col min="15107" max="15107" width="17.125" style="2" customWidth="1"/>
    <col min="15108" max="15108" width="14.75" style="2" customWidth="1"/>
    <col min="15109" max="15360" width="9" style="2"/>
    <col min="15361" max="15361" width="8.25" style="2" customWidth="1"/>
    <col min="15362" max="15362" width="16.375" style="2" customWidth="1"/>
    <col min="15363" max="15363" width="17.125" style="2" customWidth="1"/>
    <col min="15364" max="15364" width="14.75" style="2" customWidth="1"/>
    <col min="15365" max="15616" width="9" style="2"/>
    <col min="15617" max="15617" width="8.25" style="2" customWidth="1"/>
    <col min="15618" max="15618" width="16.375" style="2" customWidth="1"/>
    <col min="15619" max="15619" width="17.125" style="2" customWidth="1"/>
    <col min="15620" max="15620" width="14.75" style="2" customWidth="1"/>
    <col min="15621" max="15872" width="9" style="2"/>
    <col min="15873" max="15873" width="8.25" style="2" customWidth="1"/>
    <col min="15874" max="15874" width="16.375" style="2" customWidth="1"/>
    <col min="15875" max="15875" width="17.125" style="2" customWidth="1"/>
    <col min="15876" max="15876" width="14.75" style="2" customWidth="1"/>
    <col min="15877" max="16128" width="9" style="2"/>
    <col min="16129" max="16129" width="8.25" style="2" customWidth="1"/>
    <col min="16130" max="16130" width="16.375" style="2" customWidth="1"/>
    <col min="16131" max="16131" width="17.125" style="2" customWidth="1"/>
    <col min="16132" max="16132" width="14.75" style="2" customWidth="1"/>
    <col min="16133" max="16384" width="9" style="2"/>
  </cols>
  <sheetData>
    <row r="1" spans="2:3" ht="27" customHeight="1" thickBot="1">
      <c r="B1" s="152" t="s">
        <v>146</v>
      </c>
      <c r="C1" s="152"/>
    </row>
    <row r="2" spans="2:3">
      <c r="B2" s="107" t="s">
        <v>147</v>
      </c>
      <c r="C2" s="108"/>
    </row>
    <row r="3" spans="2:3">
      <c r="B3" s="109" t="s">
        <v>148</v>
      </c>
      <c r="C3" s="110"/>
    </row>
    <row r="4" spans="2:3">
      <c r="B4" s="109" t="s">
        <v>149</v>
      </c>
      <c r="C4" s="110"/>
    </row>
    <row r="5" spans="2:3">
      <c r="B5" s="111" t="s">
        <v>150</v>
      </c>
      <c r="C5" s="110"/>
    </row>
    <row r="6" spans="2:3">
      <c r="B6" s="153"/>
      <c r="C6" s="112" t="s">
        <v>151</v>
      </c>
    </row>
    <row r="7" spans="2:3">
      <c r="B7" s="154"/>
      <c r="C7" s="113" t="s">
        <v>152</v>
      </c>
    </row>
    <row r="8" spans="2:3">
      <c r="B8" s="154"/>
      <c r="C8" s="113" t="s">
        <v>153</v>
      </c>
    </row>
    <row r="9" spans="2:3">
      <c r="B9" s="154"/>
      <c r="C9" s="113" t="s">
        <v>154</v>
      </c>
    </row>
    <row r="10" spans="2:3">
      <c r="B10" s="154"/>
      <c r="C10" s="113" t="s">
        <v>155</v>
      </c>
    </row>
    <row r="11" spans="2:3">
      <c r="B11" s="154"/>
      <c r="C11" s="113" t="s">
        <v>156</v>
      </c>
    </row>
    <row r="12" spans="2:3">
      <c r="B12" s="154"/>
      <c r="C12" s="113" t="s">
        <v>157</v>
      </c>
    </row>
    <row r="13" spans="2:3">
      <c r="B13" s="154"/>
      <c r="C13" s="113" t="s">
        <v>158</v>
      </c>
    </row>
    <row r="14" spans="2:3">
      <c r="B14" s="154"/>
      <c r="C14" s="113" t="s">
        <v>159</v>
      </c>
    </row>
    <row r="15" spans="2:3">
      <c r="B15" s="154"/>
      <c r="C15" s="113" t="s">
        <v>160</v>
      </c>
    </row>
    <row r="16" spans="2:3">
      <c r="B16" s="154"/>
      <c r="C16" s="113" t="s">
        <v>161</v>
      </c>
    </row>
    <row r="17" spans="2:3">
      <c r="B17" s="154"/>
      <c r="C17" s="113" t="s">
        <v>162</v>
      </c>
    </row>
    <row r="18" spans="2:3">
      <c r="B18" s="154"/>
      <c r="C18" s="113" t="s">
        <v>163</v>
      </c>
    </row>
    <row r="19" spans="2:3">
      <c r="B19" s="154"/>
      <c r="C19" s="113" t="s">
        <v>164</v>
      </c>
    </row>
    <row r="20" spans="2:3">
      <c r="B20" s="154"/>
      <c r="C20" s="113" t="s">
        <v>165</v>
      </c>
    </row>
    <row r="21" spans="2:3">
      <c r="B21" s="111" t="s">
        <v>166</v>
      </c>
      <c r="C21" s="110"/>
    </row>
    <row r="22" spans="2:3">
      <c r="B22" s="153"/>
      <c r="C22" s="114" t="s">
        <v>167</v>
      </c>
    </row>
    <row r="23" spans="2:3">
      <c r="B23" s="154"/>
      <c r="C23" s="110"/>
    </row>
    <row r="24" spans="2:3">
      <c r="B24" s="154"/>
      <c r="C24" s="110"/>
    </row>
    <row r="25" spans="2:3">
      <c r="B25" s="154"/>
      <c r="C25" s="110"/>
    </row>
    <row r="26" spans="2:3">
      <c r="B26" s="154"/>
      <c r="C26" s="110"/>
    </row>
    <row r="27" spans="2:3">
      <c r="B27" s="154"/>
      <c r="C27" s="110"/>
    </row>
    <row r="28" spans="2:3">
      <c r="B28" s="154"/>
      <c r="C28" s="110"/>
    </row>
    <row r="29" spans="2:3" ht="17.25" thickBot="1">
      <c r="B29" s="155"/>
      <c r="C29" s="115"/>
    </row>
  </sheetData>
  <mergeCells count="3">
    <mergeCell ref="B1:C1"/>
    <mergeCell ref="B6:B20"/>
    <mergeCell ref="B22:B29"/>
  </mergeCells>
  <phoneticPr fontId="3" type="noConversion"/>
  <hyperlinks>
    <hyperlink ref="B2" location="'01-主计划'!A1" display="01-项目主计划"/>
    <hyperlink ref="B3" location="'02-项目里程碑'!A1" display="02-项目里程碑"/>
    <hyperlink ref="B4" location="'03-项目阶段性总结'!A1" display="03-项目阶段性总结"/>
    <hyperlink ref="C6" location="'04-项目周计划'!A1" display="      第1周计划"/>
    <hyperlink ref="C22" location="'05-会议纪要（0810）'!A1" display="***会议纪要-080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tabSelected="1" workbookViewId="0">
      <selection activeCell="E18" sqref="E18"/>
    </sheetView>
  </sheetViews>
  <sheetFormatPr defaultRowHeight="13.5"/>
  <cols>
    <col min="1" max="1" width="36.875" style="116" customWidth="1"/>
    <col min="2" max="3" width="9" style="116"/>
    <col min="4" max="6" width="7.125" style="116" bestFit="1" customWidth="1"/>
    <col min="7" max="7" width="6" style="116" bestFit="1" customWidth="1"/>
    <col min="8" max="10" width="7.125" style="116" bestFit="1" customWidth="1"/>
    <col min="11" max="12" width="5" style="116" bestFit="1" customWidth="1"/>
    <col min="13" max="14" width="6" style="116" bestFit="1" customWidth="1"/>
    <col min="15" max="16" width="6.375" style="116" customWidth="1"/>
    <col min="17" max="17" width="6.75" style="116" customWidth="1"/>
    <col min="18" max="18" width="7.125" style="116" customWidth="1"/>
    <col min="19" max="19" width="7.25" style="116" customWidth="1"/>
    <col min="20" max="20" width="6.375" style="116" customWidth="1"/>
    <col min="21" max="21" width="6.75" style="116" customWidth="1"/>
    <col min="22" max="22" width="7.125" style="116" customWidth="1"/>
    <col min="23" max="23" width="7.25" style="116" customWidth="1"/>
    <col min="24" max="256" width="9" style="116"/>
    <col min="257" max="257" width="24" style="116" bestFit="1" customWidth="1"/>
    <col min="258" max="259" width="9" style="116"/>
    <col min="260" max="262" width="7.125" style="116" bestFit="1" customWidth="1"/>
    <col min="263" max="263" width="6" style="116" bestFit="1" customWidth="1"/>
    <col min="264" max="266" width="7.125" style="116" bestFit="1" customWidth="1"/>
    <col min="267" max="268" width="5" style="116" bestFit="1" customWidth="1"/>
    <col min="269" max="270" width="6" style="116" bestFit="1" customWidth="1"/>
    <col min="271" max="272" width="6.375" style="116" customWidth="1"/>
    <col min="273" max="273" width="6.75" style="116" customWidth="1"/>
    <col min="274" max="274" width="7.125" style="116" customWidth="1"/>
    <col min="275" max="275" width="7.25" style="116" customWidth="1"/>
    <col min="276" max="276" width="6.375" style="116" customWidth="1"/>
    <col min="277" max="277" width="6.75" style="116" customWidth="1"/>
    <col min="278" max="278" width="7.125" style="116" customWidth="1"/>
    <col min="279" max="279" width="7.25" style="116" customWidth="1"/>
    <col min="280" max="512" width="9" style="116"/>
    <col min="513" max="513" width="24" style="116" bestFit="1" customWidth="1"/>
    <col min="514" max="515" width="9" style="116"/>
    <col min="516" max="518" width="7.125" style="116" bestFit="1" customWidth="1"/>
    <col min="519" max="519" width="6" style="116" bestFit="1" customWidth="1"/>
    <col min="520" max="522" width="7.125" style="116" bestFit="1" customWidth="1"/>
    <col min="523" max="524" width="5" style="116" bestFit="1" customWidth="1"/>
    <col min="525" max="526" width="6" style="116" bestFit="1" customWidth="1"/>
    <col min="527" max="528" width="6.375" style="116" customWidth="1"/>
    <col min="529" max="529" width="6.75" style="116" customWidth="1"/>
    <col min="530" max="530" width="7.125" style="116" customWidth="1"/>
    <col min="531" max="531" width="7.25" style="116" customWidth="1"/>
    <col min="532" max="532" width="6.375" style="116" customWidth="1"/>
    <col min="533" max="533" width="6.75" style="116" customWidth="1"/>
    <col min="534" max="534" width="7.125" style="116" customWidth="1"/>
    <col min="535" max="535" width="7.25" style="116" customWidth="1"/>
    <col min="536" max="768" width="9" style="116"/>
    <col min="769" max="769" width="24" style="116" bestFit="1" customWidth="1"/>
    <col min="770" max="771" width="9" style="116"/>
    <col min="772" max="774" width="7.125" style="116" bestFit="1" customWidth="1"/>
    <col min="775" max="775" width="6" style="116" bestFit="1" customWidth="1"/>
    <col min="776" max="778" width="7.125" style="116" bestFit="1" customWidth="1"/>
    <col min="779" max="780" width="5" style="116" bestFit="1" customWidth="1"/>
    <col min="781" max="782" width="6" style="116" bestFit="1" customWidth="1"/>
    <col min="783" max="784" width="6.375" style="116" customWidth="1"/>
    <col min="785" max="785" width="6.75" style="116" customWidth="1"/>
    <col min="786" max="786" width="7.125" style="116" customWidth="1"/>
    <col min="787" max="787" width="7.25" style="116" customWidth="1"/>
    <col min="788" max="788" width="6.375" style="116" customWidth="1"/>
    <col min="789" max="789" width="6.75" style="116" customWidth="1"/>
    <col min="790" max="790" width="7.125" style="116" customWidth="1"/>
    <col min="791" max="791" width="7.25" style="116" customWidth="1"/>
    <col min="792" max="1024" width="9" style="116"/>
    <col min="1025" max="1025" width="24" style="116" bestFit="1" customWidth="1"/>
    <col min="1026" max="1027" width="9" style="116"/>
    <col min="1028" max="1030" width="7.125" style="116" bestFit="1" customWidth="1"/>
    <col min="1031" max="1031" width="6" style="116" bestFit="1" customWidth="1"/>
    <col min="1032" max="1034" width="7.125" style="116" bestFit="1" customWidth="1"/>
    <col min="1035" max="1036" width="5" style="116" bestFit="1" customWidth="1"/>
    <col min="1037" max="1038" width="6" style="116" bestFit="1" customWidth="1"/>
    <col min="1039" max="1040" width="6.375" style="116" customWidth="1"/>
    <col min="1041" max="1041" width="6.75" style="116" customWidth="1"/>
    <col min="1042" max="1042" width="7.125" style="116" customWidth="1"/>
    <col min="1043" max="1043" width="7.25" style="116" customWidth="1"/>
    <col min="1044" max="1044" width="6.375" style="116" customWidth="1"/>
    <col min="1045" max="1045" width="6.75" style="116" customWidth="1"/>
    <col min="1046" max="1046" width="7.125" style="116" customWidth="1"/>
    <col min="1047" max="1047" width="7.25" style="116" customWidth="1"/>
    <col min="1048" max="1280" width="9" style="116"/>
    <col min="1281" max="1281" width="24" style="116" bestFit="1" customWidth="1"/>
    <col min="1282" max="1283" width="9" style="116"/>
    <col min="1284" max="1286" width="7.125" style="116" bestFit="1" customWidth="1"/>
    <col min="1287" max="1287" width="6" style="116" bestFit="1" customWidth="1"/>
    <col min="1288" max="1290" width="7.125" style="116" bestFit="1" customWidth="1"/>
    <col min="1291" max="1292" width="5" style="116" bestFit="1" customWidth="1"/>
    <col min="1293" max="1294" width="6" style="116" bestFit="1" customWidth="1"/>
    <col min="1295" max="1296" width="6.375" style="116" customWidth="1"/>
    <col min="1297" max="1297" width="6.75" style="116" customWidth="1"/>
    <col min="1298" max="1298" width="7.125" style="116" customWidth="1"/>
    <col min="1299" max="1299" width="7.25" style="116" customWidth="1"/>
    <col min="1300" max="1300" width="6.375" style="116" customWidth="1"/>
    <col min="1301" max="1301" width="6.75" style="116" customWidth="1"/>
    <col min="1302" max="1302" width="7.125" style="116" customWidth="1"/>
    <col min="1303" max="1303" width="7.25" style="116" customWidth="1"/>
    <col min="1304" max="1536" width="9" style="116"/>
    <col min="1537" max="1537" width="24" style="116" bestFit="1" customWidth="1"/>
    <col min="1538" max="1539" width="9" style="116"/>
    <col min="1540" max="1542" width="7.125" style="116" bestFit="1" customWidth="1"/>
    <col min="1543" max="1543" width="6" style="116" bestFit="1" customWidth="1"/>
    <col min="1544" max="1546" width="7.125" style="116" bestFit="1" customWidth="1"/>
    <col min="1547" max="1548" width="5" style="116" bestFit="1" customWidth="1"/>
    <col min="1549" max="1550" width="6" style="116" bestFit="1" customWidth="1"/>
    <col min="1551" max="1552" width="6.375" style="116" customWidth="1"/>
    <col min="1553" max="1553" width="6.75" style="116" customWidth="1"/>
    <col min="1554" max="1554" width="7.125" style="116" customWidth="1"/>
    <col min="1555" max="1555" width="7.25" style="116" customWidth="1"/>
    <col min="1556" max="1556" width="6.375" style="116" customWidth="1"/>
    <col min="1557" max="1557" width="6.75" style="116" customWidth="1"/>
    <col min="1558" max="1558" width="7.125" style="116" customWidth="1"/>
    <col min="1559" max="1559" width="7.25" style="116" customWidth="1"/>
    <col min="1560" max="1792" width="9" style="116"/>
    <col min="1793" max="1793" width="24" style="116" bestFit="1" customWidth="1"/>
    <col min="1794" max="1795" width="9" style="116"/>
    <col min="1796" max="1798" width="7.125" style="116" bestFit="1" customWidth="1"/>
    <col min="1799" max="1799" width="6" style="116" bestFit="1" customWidth="1"/>
    <col min="1800" max="1802" width="7.125" style="116" bestFit="1" customWidth="1"/>
    <col min="1803" max="1804" width="5" style="116" bestFit="1" customWidth="1"/>
    <col min="1805" max="1806" width="6" style="116" bestFit="1" customWidth="1"/>
    <col min="1807" max="1808" width="6.375" style="116" customWidth="1"/>
    <col min="1809" max="1809" width="6.75" style="116" customWidth="1"/>
    <col min="1810" max="1810" width="7.125" style="116" customWidth="1"/>
    <col min="1811" max="1811" width="7.25" style="116" customWidth="1"/>
    <col min="1812" max="1812" width="6.375" style="116" customWidth="1"/>
    <col min="1813" max="1813" width="6.75" style="116" customWidth="1"/>
    <col min="1814" max="1814" width="7.125" style="116" customWidth="1"/>
    <col min="1815" max="1815" width="7.25" style="116" customWidth="1"/>
    <col min="1816" max="2048" width="9" style="116"/>
    <col min="2049" max="2049" width="24" style="116" bestFit="1" customWidth="1"/>
    <col min="2050" max="2051" width="9" style="116"/>
    <col min="2052" max="2054" width="7.125" style="116" bestFit="1" customWidth="1"/>
    <col min="2055" max="2055" width="6" style="116" bestFit="1" customWidth="1"/>
    <col min="2056" max="2058" width="7.125" style="116" bestFit="1" customWidth="1"/>
    <col min="2059" max="2060" width="5" style="116" bestFit="1" customWidth="1"/>
    <col min="2061" max="2062" width="6" style="116" bestFit="1" customWidth="1"/>
    <col min="2063" max="2064" width="6.375" style="116" customWidth="1"/>
    <col min="2065" max="2065" width="6.75" style="116" customWidth="1"/>
    <col min="2066" max="2066" width="7.125" style="116" customWidth="1"/>
    <col min="2067" max="2067" width="7.25" style="116" customWidth="1"/>
    <col min="2068" max="2068" width="6.375" style="116" customWidth="1"/>
    <col min="2069" max="2069" width="6.75" style="116" customWidth="1"/>
    <col min="2070" max="2070" width="7.125" style="116" customWidth="1"/>
    <col min="2071" max="2071" width="7.25" style="116" customWidth="1"/>
    <col min="2072" max="2304" width="9" style="116"/>
    <col min="2305" max="2305" width="24" style="116" bestFit="1" customWidth="1"/>
    <col min="2306" max="2307" width="9" style="116"/>
    <col min="2308" max="2310" width="7.125" style="116" bestFit="1" customWidth="1"/>
    <col min="2311" max="2311" width="6" style="116" bestFit="1" customWidth="1"/>
    <col min="2312" max="2314" width="7.125" style="116" bestFit="1" customWidth="1"/>
    <col min="2315" max="2316" width="5" style="116" bestFit="1" customWidth="1"/>
    <col min="2317" max="2318" width="6" style="116" bestFit="1" customWidth="1"/>
    <col min="2319" max="2320" width="6.375" style="116" customWidth="1"/>
    <col min="2321" max="2321" width="6.75" style="116" customWidth="1"/>
    <col min="2322" max="2322" width="7.125" style="116" customWidth="1"/>
    <col min="2323" max="2323" width="7.25" style="116" customWidth="1"/>
    <col min="2324" max="2324" width="6.375" style="116" customWidth="1"/>
    <col min="2325" max="2325" width="6.75" style="116" customWidth="1"/>
    <col min="2326" max="2326" width="7.125" style="116" customWidth="1"/>
    <col min="2327" max="2327" width="7.25" style="116" customWidth="1"/>
    <col min="2328" max="2560" width="9" style="116"/>
    <col min="2561" max="2561" width="24" style="116" bestFit="1" customWidth="1"/>
    <col min="2562" max="2563" width="9" style="116"/>
    <col min="2564" max="2566" width="7.125" style="116" bestFit="1" customWidth="1"/>
    <col min="2567" max="2567" width="6" style="116" bestFit="1" customWidth="1"/>
    <col min="2568" max="2570" width="7.125" style="116" bestFit="1" customWidth="1"/>
    <col min="2571" max="2572" width="5" style="116" bestFit="1" customWidth="1"/>
    <col min="2573" max="2574" width="6" style="116" bestFit="1" customWidth="1"/>
    <col min="2575" max="2576" width="6.375" style="116" customWidth="1"/>
    <col min="2577" max="2577" width="6.75" style="116" customWidth="1"/>
    <col min="2578" max="2578" width="7.125" style="116" customWidth="1"/>
    <col min="2579" max="2579" width="7.25" style="116" customWidth="1"/>
    <col min="2580" max="2580" width="6.375" style="116" customWidth="1"/>
    <col min="2581" max="2581" width="6.75" style="116" customWidth="1"/>
    <col min="2582" max="2582" width="7.125" style="116" customWidth="1"/>
    <col min="2583" max="2583" width="7.25" style="116" customWidth="1"/>
    <col min="2584" max="2816" width="9" style="116"/>
    <col min="2817" max="2817" width="24" style="116" bestFit="1" customWidth="1"/>
    <col min="2818" max="2819" width="9" style="116"/>
    <col min="2820" max="2822" width="7.125" style="116" bestFit="1" customWidth="1"/>
    <col min="2823" max="2823" width="6" style="116" bestFit="1" customWidth="1"/>
    <col min="2824" max="2826" width="7.125" style="116" bestFit="1" customWidth="1"/>
    <col min="2827" max="2828" width="5" style="116" bestFit="1" customWidth="1"/>
    <col min="2829" max="2830" width="6" style="116" bestFit="1" customWidth="1"/>
    <col min="2831" max="2832" width="6.375" style="116" customWidth="1"/>
    <col min="2833" max="2833" width="6.75" style="116" customWidth="1"/>
    <col min="2834" max="2834" width="7.125" style="116" customWidth="1"/>
    <col min="2835" max="2835" width="7.25" style="116" customWidth="1"/>
    <col min="2836" max="2836" width="6.375" style="116" customWidth="1"/>
    <col min="2837" max="2837" width="6.75" style="116" customWidth="1"/>
    <col min="2838" max="2838" width="7.125" style="116" customWidth="1"/>
    <col min="2839" max="2839" width="7.25" style="116" customWidth="1"/>
    <col min="2840" max="3072" width="9" style="116"/>
    <col min="3073" max="3073" width="24" style="116" bestFit="1" customWidth="1"/>
    <col min="3074" max="3075" width="9" style="116"/>
    <col min="3076" max="3078" width="7.125" style="116" bestFit="1" customWidth="1"/>
    <col min="3079" max="3079" width="6" style="116" bestFit="1" customWidth="1"/>
    <col min="3080" max="3082" width="7.125" style="116" bestFit="1" customWidth="1"/>
    <col min="3083" max="3084" width="5" style="116" bestFit="1" customWidth="1"/>
    <col min="3085" max="3086" width="6" style="116" bestFit="1" customWidth="1"/>
    <col min="3087" max="3088" width="6.375" style="116" customWidth="1"/>
    <col min="3089" max="3089" width="6.75" style="116" customWidth="1"/>
    <col min="3090" max="3090" width="7.125" style="116" customWidth="1"/>
    <col min="3091" max="3091" width="7.25" style="116" customWidth="1"/>
    <col min="3092" max="3092" width="6.375" style="116" customWidth="1"/>
    <col min="3093" max="3093" width="6.75" style="116" customWidth="1"/>
    <col min="3094" max="3094" width="7.125" style="116" customWidth="1"/>
    <col min="3095" max="3095" width="7.25" style="116" customWidth="1"/>
    <col min="3096" max="3328" width="9" style="116"/>
    <col min="3329" max="3329" width="24" style="116" bestFit="1" customWidth="1"/>
    <col min="3330" max="3331" width="9" style="116"/>
    <col min="3332" max="3334" width="7.125" style="116" bestFit="1" customWidth="1"/>
    <col min="3335" max="3335" width="6" style="116" bestFit="1" customWidth="1"/>
    <col min="3336" max="3338" width="7.125" style="116" bestFit="1" customWidth="1"/>
    <col min="3339" max="3340" width="5" style="116" bestFit="1" customWidth="1"/>
    <col min="3341" max="3342" width="6" style="116" bestFit="1" customWidth="1"/>
    <col min="3343" max="3344" width="6.375" style="116" customWidth="1"/>
    <col min="3345" max="3345" width="6.75" style="116" customWidth="1"/>
    <col min="3346" max="3346" width="7.125" style="116" customWidth="1"/>
    <col min="3347" max="3347" width="7.25" style="116" customWidth="1"/>
    <col min="3348" max="3348" width="6.375" style="116" customWidth="1"/>
    <col min="3349" max="3349" width="6.75" style="116" customWidth="1"/>
    <col min="3350" max="3350" width="7.125" style="116" customWidth="1"/>
    <col min="3351" max="3351" width="7.25" style="116" customWidth="1"/>
    <col min="3352" max="3584" width="9" style="116"/>
    <col min="3585" max="3585" width="24" style="116" bestFit="1" customWidth="1"/>
    <col min="3586" max="3587" width="9" style="116"/>
    <col min="3588" max="3590" width="7.125" style="116" bestFit="1" customWidth="1"/>
    <col min="3591" max="3591" width="6" style="116" bestFit="1" customWidth="1"/>
    <col min="3592" max="3594" width="7.125" style="116" bestFit="1" customWidth="1"/>
    <col min="3595" max="3596" width="5" style="116" bestFit="1" customWidth="1"/>
    <col min="3597" max="3598" width="6" style="116" bestFit="1" customWidth="1"/>
    <col min="3599" max="3600" width="6.375" style="116" customWidth="1"/>
    <col min="3601" max="3601" width="6.75" style="116" customWidth="1"/>
    <col min="3602" max="3602" width="7.125" style="116" customWidth="1"/>
    <col min="3603" max="3603" width="7.25" style="116" customWidth="1"/>
    <col min="3604" max="3604" width="6.375" style="116" customWidth="1"/>
    <col min="3605" max="3605" width="6.75" style="116" customWidth="1"/>
    <col min="3606" max="3606" width="7.125" style="116" customWidth="1"/>
    <col min="3607" max="3607" width="7.25" style="116" customWidth="1"/>
    <col min="3608" max="3840" width="9" style="116"/>
    <col min="3841" max="3841" width="24" style="116" bestFit="1" customWidth="1"/>
    <col min="3842" max="3843" width="9" style="116"/>
    <col min="3844" max="3846" width="7.125" style="116" bestFit="1" customWidth="1"/>
    <col min="3847" max="3847" width="6" style="116" bestFit="1" customWidth="1"/>
    <col min="3848" max="3850" width="7.125" style="116" bestFit="1" customWidth="1"/>
    <col min="3851" max="3852" width="5" style="116" bestFit="1" customWidth="1"/>
    <col min="3853" max="3854" width="6" style="116" bestFit="1" customWidth="1"/>
    <col min="3855" max="3856" width="6.375" style="116" customWidth="1"/>
    <col min="3857" max="3857" width="6.75" style="116" customWidth="1"/>
    <col min="3858" max="3858" width="7.125" style="116" customWidth="1"/>
    <col min="3859" max="3859" width="7.25" style="116" customWidth="1"/>
    <col min="3860" max="3860" width="6.375" style="116" customWidth="1"/>
    <col min="3861" max="3861" width="6.75" style="116" customWidth="1"/>
    <col min="3862" max="3862" width="7.125" style="116" customWidth="1"/>
    <col min="3863" max="3863" width="7.25" style="116" customWidth="1"/>
    <col min="3864" max="4096" width="9" style="116"/>
    <col min="4097" max="4097" width="24" style="116" bestFit="1" customWidth="1"/>
    <col min="4098" max="4099" width="9" style="116"/>
    <col min="4100" max="4102" width="7.125" style="116" bestFit="1" customWidth="1"/>
    <col min="4103" max="4103" width="6" style="116" bestFit="1" customWidth="1"/>
    <col min="4104" max="4106" width="7.125" style="116" bestFit="1" customWidth="1"/>
    <col min="4107" max="4108" width="5" style="116" bestFit="1" customWidth="1"/>
    <col min="4109" max="4110" width="6" style="116" bestFit="1" customWidth="1"/>
    <col min="4111" max="4112" width="6.375" style="116" customWidth="1"/>
    <col min="4113" max="4113" width="6.75" style="116" customWidth="1"/>
    <col min="4114" max="4114" width="7.125" style="116" customWidth="1"/>
    <col min="4115" max="4115" width="7.25" style="116" customWidth="1"/>
    <col min="4116" max="4116" width="6.375" style="116" customWidth="1"/>
    <col min="4117" max="4117" width="6.75" style="116" customWidth="1"/>
    <col min="4118" max="4118" width="7.125" style="116" customWidth="1"/>
    <col min="4119" max="4119" width="7.25" style="116" customWidth="1"/>
    <col min="4120" max="4352" width="9" style="116"/>
    <col min="4353" max="4353" width="24" style="116" bestFit="1" customWidth="1"/>
    <col min="4354" max="4355" width="9" style="116"/>
    <col min="4356" max="4358" width="7.125" style="116" bestFit="1" customWidth="1"/>
    <col min="4359" max="4359" width="6" style="116" bestFit="1" customWidth="1"/>
    <col min="4360" max="4362" width="7.125" style="116" bestFit="1" customWidth="1"/>
    <col min="4363" max="4364" width="5" style="116" bestFit="1" customWidth="1"/>
    <col min="4365" max="4366" width="6" style="116" bestFit="1" customWidth="1"/>
    <col min="4367" max="4368" width="6.375" style="116" customWidth="1"/>
    <col min="4369" max="4369" width="6.75" style="116" customWidth="1"/>
    <col min="4370" max="4370" width="7.125" style="116" customWidth="1"/>
    <col min="4371" max="4371" width="7.25" style="116" customWidth="1"/>
    <col min="4372" max="4372" width="6.375" style="116" customWidth="1"/>
    <col min="4373" max="4373" width="6.75" style="116" customWidth="1"/>
    <col min="4374" max="4374" width="7.125" style="116" customWidth="1"/>
    <col min="4375" max="4375" width="7.25" style="116" customWidth="1"/>
    <col min="4376" max="4608" width="9" style="116"/>
    <col min="4609" max="4609" width="24" style="116" bestFit="1" customWidth="1"/>
    <col min="4610" max="4611" width="9" style="116"/>
    <col min="4612" max="4614" width="7.125" style="116" bestFit="1" customWidth="1"/>
    <col min="4615" max="4615" width="6" style="116" bestFit="1" customWidth="1"/>
    <col min="4616" max="4618" width="7.125" style="116" bestFit="1" customWidth="1"/>
    <col min="4619" max="4620" width="5" style="116" bestFit="1" customWidth="1"/>
    <col min="4621" max="4622" width="6" style="116" bestFit="1" customWidth="1"/>
    <col min="4623" max="4624" width="6.375" style="116" customWidth="1"/>
    <col min="4625" max="4625" width="6.75" style="116" customWidth="1"/>
    <col min="4626" max="4626" width="7.125" style="116" customWidth="1"/>
    <col min="4627" max="4627" width="7.25" style="116" customWidth="1"/>
    <col min="4628" max="4628" width="6.375" style="116" customWidth="1"/>
    <col min="4629" max="4629" width="6.75" style="116" customWidth="1"/>
    <col min="4630" max="4630" width="7.125" style="116" customWidth="1"/>
    <col min="4631" max="4631" width="7.25" style="116" customWidth="1"/>
    <col min="4632" max="4864" width="9" style="116"/>
    <col min="4865" max="4865" width="24" style="116" bestFit="1" customWidth="1"/>
    <col min="4866" max="4867" width="9" style="116"/>
    <col min="4868" max="4870" width="7.125" style="116" bestFit="1" customWidth="1"/>
    <col min="4871" max="4871" width="6" style="116" bestFit="1" customWidth="1"/>
    <col min="4872" max="4874" width="7.125" style="116" bestFit="1" customWidth="1"/>
    <col min="4875" max="4876" width="5" style="116" bestFit="1" customWidth="1"/>
    <col min="4877" max="4878" width="6" style="116" bestFit="1" customWidth="1"/>
    <col min="4879" max="4880" width="6.375" style="116" customWidth="1"/>
    <col min="4881" max="4881" width="6.75" style="116" customWidth="1"/>
    <col min="4882" max="4882" width="7.125" style="116" customWidth="1"/>
    <col min="4883" max="4883" width="7.25" style="116" customWidth="1"/>
    <col min="4884" max="4884" width="6.375" style="116" customWidth="1"/>
    <col min="4885" max="4885" width="6.75" style="116" customWidth="1"/>
    <col min="4886" max="4886" width="7.125" style="116" customWidth="1"/>
    <col min="4887" max="4887" width="7.25" style="116" customWidth="1"/>
    <col min="4888" max="5120" width="9" style="116"/>
    <col min="5121" max="5121" width="24" style="116" bestFit="1" customWidth="1"/>
    <col min="5122" max="5123" width="9" style="116"/>
    <col min="5124" max="5126" width="7.125" style="116" bestFit="1" customWidth="1"/>
    <col min="5127" max="5127" width="6" style="116" bestFit="1" customWidth="1"/>
    <col min="5128" max="5130" width="7.125" style="116" bestFit="1" customWidth="1"/>
    <col min="5131" max="5132" width="5" style="116" bestFit="1" customWidth="1"/>
    <col min="5133" max="5134" width="6" style="116" bestFit="1" customWidth="1"/>
    <col min="5135" max="5136" width="6.375" style="116" customWidth="1"/>
    <col min="5137" max="5137" width="6.75" style="116" customWidth="1"/>
    <col min="5138" max="5138" width="7.125" style="116" customWidth="1"/>
    <col min="5139" max="5139" width="7.25" style="116" customWidth="1"/>
    <col min="5140" max="5140" width="6.375" style="116" customWidth="1"/>
    <col min="5141" max="5141" width="6.75" style="116" customWidth="1"/>
    <col min="5142" max="5142" width="7.125" style="116" customWidth="1"/>
    <col min="5143" max="5143" width="7.25" style="116" customWidth="1"/>
    <col min="5144" max="5376" width="9" style="116"/>
    <col min="5377" max="5377" width="24" style="116" bestFit="1" customWidth="1"/>
    <col min="5378" max="5379" width="9" style="116"/>
    <col min="5380" max="5382" width="7.125" style="116" bestFit="1" customWidth="1"/>
    <col min="5383" max="5383" width="6" style="116" bestFit="1" customWidth="1"/>
    <col min="5384" max="5386" width="7.125" style="116" bestFit="1" customWidth="1"/>
    <col min="5387" max="5388" width="5" style="116" bestFit="1" customWidth="1"/>
    <col min="5389" max="5390" width="6" style="116" bestFit="1" customWidth="1"/>
    <col min="5391" max="5392" width="6.375" style="116" customWidth="1"/>
    <col min="5393" max="5393" width="6.75" style="116" customWidth="1"/>
    <col min="5394" max="5394" width="7.125" style="116" customWidth="1"/>
    <col min="5395" max="5395" width="7.25" style="116" customWidth="1"/>
    <col min="5396" max="5396" width="6.375" style="116" customWidth="1"/>
    <col min="5397" max="5397" width="6.75" style="116" customWidth="1"/>
    <col min="5398" max="5398" width="7.125" style="116" customWidth="1"/>
    <col min="5399" max="5399" width="7.25" style="116" customWidth="1"/>
    <col min="5400" max="5632" width="9" style="116"/>
    <col min="5633" max="5633" width="24" style="116" bestFit="1" customWidth="1"/>
    <col min="5634" max="5635" width="9" style="116"/>
    <col min="5636" max="5638" width="7.125" style="116" bestFit="1" customWidth="1"/>
    <col min="5639" max="5639" width="6" style="116" bestFit="1" customWidth="1"/>
    <col min="5640" max="5642" width="7.125" style="116" bestFit="1" customWidth="1"/>
    <col min="5643" max="5644" width="5" style="116" bestFit="1" customWidth="1"/>
    <col min="5645" max="5646" width="6" style="116" bestFit="1" customWidth="1"/>
    <col min="5647" max="5648" width="6.375" style="116" customWidth="1"/>
    <col min="5649" max="5649" width="6.75" style="116" customWidth="1"/>
    <col min="5650" max="5650" width="7.125" style="116" customWidth="1"/>
    <col min="5651" max="5651" width="7.25" style="116" customWidth="1"/>
    <col min="5652" max="5652" width="6.375" style="116" customWidth="1"/>
    <col min="5653" max="5653" width="6.75" style="116" customWidth="1"/>
    <col min="5654" max="5654" width="7.125" style="116" customWidth="1"/>
    <col min="5655" max="5655" width="7.25" style="116" customWidth="1"/>
    <col min="5656" max="5888" width="9" style="116"/>
    <col min="5889" max="5889" width="24" style="116" bestFit="1" customWidth="1"/>
    <col min="5890" max="5891" width="9" style="116"/>
    <col min="5892" max="5894" width="7.125" style="116" bestFit="1" customWidth="1"/>
    <col min="5895" max="5895" width="6" style="116" bestFit="1" customWidth="1"/>
    <col min="5896" max="5898" width="7.125" style="116" bestFit="1" customWidth="1"/>
    <col min="5899" max="5900" width="5" style="116" bestFit="1" customWidth="1"/>
    <col min="5901" max="5902" width="6" style="116" bestFit="1" customWidth="1"/>
    <col min="5903" max="5904" width="6.375" style="116" customWidth="1"/>
    <col min="5905" max="5905" width="6.75" style="116" customWidth="1"/>
    <col min="5906" max="5906" width="7.125" style="116" customWidth="1"/>
    <col min="5907" max="5907" width="7.25" style="116" customWidth="1"/>
    <col min="5908" max="5908" width="6.375" style="116" customWidth="1"/>
    <col min="5909" max="5909" width="6.75" style="116" customWidth="1"/>
    <col min="5910" max="5910" width="7.125" style="116" customWidth="1"/>
    <col min="5911" max="5911" width="7.25" style="116" customWidth="1"/>
    <col min="5912" max="6144" width="9" style="116"/>
    <col min="6145" max="6145" width="24" style="116" bestFit="1" customWidth="1"/>
    <col min="6146" max="6147" width="9" style="116"/>
    <col min="6148" max="6150" width="7.125" style="116" bestFit="1" customWidth="1"/>
    <col min="6151" max="6151" width="6" style="116" bestFit="1" customWidth="1"/>
    <col min="6152" max="6154" width="7.125" style="116" bestFit="1" customWidth="1"/>
    <col min="6155" max="6156" width="5" style="116" bestFit="1" customWidth="1"/>
    <col min="6157" max="6158" width="6" style="116" bestFit="1" customWidth="1"/>
    <col min="6159" max="6160" width="6.375" style="116" customWidth="1"/>
    <col min="6161" max="6161" width="6.75" style="116" customWidth="1"/>
    <col min="6162" max="6162" width="7.125" style="116" customWidth="1"/>
    <col min="6163" max="6163" width="7.25" style="116" customWidth="1"/>
    <col min="6164" max="6164" width="6.375" style="116" customWidth="1"/>
    <col min="6165" max="6165" width="6.75" style="116" customWidth="1"/>
    <col min="6166" max="6166" width="7.125" style="116" customWidth="1"/>
    <col min="6167" max="6167" width="7.25" style="116" customWidth="1"/>
    <col min="6168" max="6400" width="9" style="116"/>
    <col min="6401" max="6401" width="24" style="116" bestFit="1" customWidth="1"/>
    <col min="6402" max="6403" width="9" style="116"/>
    <col min="6404" max="6406" width="7.125" style="116" bestFit="1" customWidth="1"/>
    <col min="6407" max="6407" width="6" style="116" bestFit="1" customWidth="1"/>
    <col min="6408" max="6410" width="7.125" style="116" bestFit="1" customWidth="1"/>
    <col min="6411" max="6412" width="5" style="116" bestFit="1" customWidth="1"/>
    <col min="6413" max="6414" width="6" style="116" bestFit="1" customWidth="1"/>
    <col min="6415" max="6416" width="6.375" style="116" customWidth="1"/>
    <col min="6417" max="6417" width="6.75" style="116" customWidth="1"/>
    <col min="6418" max="6418" width="7.125" style="116" customWidth="1"/>
    <col min="6419" max="6419" width="7.25" style="116" customWidth="1"/>
    <col min="6420" max="6420" width="6.375" style="116" customWidth="1"/>
    <col min="6421" max="6421" width="6.75" style="116" customWidth="1"/>
    <col min="6422" max="6422" width="7.125" style="116" customWidth="1"/>
    <col min="6423" max="6423" width="7.25" style="116" customWidth="1"/>
    <col min="6424" max="6656" width="9" style="116"/>
    <col min="6657" max="6657" width="24" style="116" bestFit="1" customWidth="1"/>
    <col min="6658" max="6659" width="9" style="116"/>
    <col min="6660" max="6662" width="7.125" style="116" bestFit="1" customWidth="1"/>
    <col min="6663" max="6663" width="6" style="116" bestFit="1" customWidth="1"/>
    <col min="6664" max="6666" width="7.125" style="116" bestFit="1" customWidth="1"/>
    <col min="6667" max="6668" width="5" style="116" bestFit="1" customWidth="1"/>
    <col min="6669" max="6670" width="6" style="116" bestFit="1" customWidth="1"/>
    <col min="6671" max="6672" width="6.375" style="116" customWidth="1"/>
    <col min="6673" max="6673" width="6.75" style="116" customWidth="1"/>
    <col min="6674" max="6674" width="7.125" style="116" customWidth="1"/>
    <col min="6675" max="6675" width="7.25" style="116" customWidth="1"/>
    <col min="6676" max="6676" width="6.375" style="116" customWidth="1"/>
    <col min="6677" max="6677" width="6.75" style="116" customWidth="1"/>
    <col min="6678" max="6678" width="7.125" style="116" customWidth="1"/>
    <col min="6679" max="6679" width="7.25" style="116" customWidth="1"/>
    <col min="6680" max="6912" width="9" style="116"/>
    <col min="6913" max="6913" width="24" style="116" bestFit="1" customWidth="1"/>
    <col min="6914" max="6915" width="9" style="116"/>
    <col min="6916" max="6918" width="7.125" style="116" bestFit="1" customWidth="1"/>
    <col min="6919" max="6919" width="6" style="116" bestFit="1" customWidth="1"/>
    <col min="6920" max="6922" width="7.125" style="116" bestFit="1" customWidth="1"/>
    <col min="6923" max="6924" width="5" style="116" bestFit="1" customWidth="1"/>
    <col min="6925" max="6926" width="6" style="116" bestFit="1" customWidth="1"/>
    <col min="6927" max="6928" width="6.375" style="116" customWidth="1"/>
    <col min="6929" max="6929" width="6.75" style="116" customWidth="1"/>
    <col min="6930" max="6930" width="7.125" style="116" customWidth="1"/>
    <col min="6931" max="6931" width="7.25" style="116" customWidth="1"/>
    <col min="6932" max="6932" width="6.375" style="116" customWidth="1"/>
    <col min="6933" max="6933" width="6.75" style="116" customWidth="1"/>
    <col min="6934" max="6934" width="7.125" style="116" customWidth="1"/>
    <col min="6935" max="6935" width="7.25" style="116" customWidth="1"/>
    <col min="6936" max="7168" width="9" style="116"/>
    <col min="7169" max="7169" width="24" style="116" bestFit="1" customWidth="1"/>
    <col min="7170" max="7171" width="9" style="116"/>
    <col min="7172" max="7174" width="7.125" style="116" bestFit="1" customWidth="1"/>
    <col min="7175" max="7175" width="6" style="116" bestFit="1" customWidth="1"/>
    <col min="7176" max="7178" width="7.125" style="116" bestFit="1" customWidth="1"/>
    <col min="7179" max="7180" width="5" style="116" bestFit="1" customWidth="1"/>
    <col min="7181" max="7182" width="6" style="116" bestFit="1" customWidth="1"/>
    <col min="7183" max="7184" width="6.375" style="116" customWidth="1"/>
    <col min="7185" max="7185" width="6.75" style="116" customWidth="1"/>
    <col min="7186" max="7186" width="7.125" style="116" customWidth="1"/>
    <col min="7187" max="7187" width="7.25" style="116" customWidth="1"/>
    <col min="7188" max="7188" width="6.375" style="116" customWidth="1"/>
    <col min="7189" max="7189" width="6.75" style="116" customWidth="1"/>
    <col min="7190" max="7190" width="7.125" style="116" customWidth="1"/>
    <col min="7191" max="7191" width="7.25" style="116" customWidth="1"/>
    <col min="7192" max="7424" width="9" style="116"/>
    <col min="7425" max="7425" width="24" style="116" bestFit="1" customWidth="1"/>
    <col min="7426" max="7427" width="9" style="116"/>
    <col min="7428" max="7430" width="7.125" style="116" bestFit="1" customWidth="1"/>
    <col min="7431" max="7431" width="6" style="116" bestFit="1" customWidth="1"/>
    <col min="7432" max="7434" width="7.125" style="116" bestFit="1" customWidth="1"/>
    <col min="7435" max="7436" width="5" style="116" bestFit="1" customWidth="1"/>
    <col min="7437" max="7438" width="6" style="116" bestFit="1" customWidth="1"/>
    <col min="7439" max="7440" width="6.375" style="116" customWidth="1"/>
    <col min="7441" max="7441" width="6.75" style="116" customWidth="1"/>
    <col min="7442" max="7442" width="7.125" style="116" customWidth="1"/>
    <col min="7443" max="7443" width="7.25" style="116" customWidth="1"/>
    <col min="7444" max="7444" width="6.375" style="116" customWidth="1"/>
    <col min="7445" max="7445" width="6.75" style="116" customWidth="1"/>
    <col min="7446" max="7446" width="7.125" style="116" customWidth="1"/>
    <col min="7447" max="7447" width="7.25" style="116" customWidth="1"/>
    <col min="7448" max="7680" width="9" style="116"/>
    <col min="7681" max="7681" width="24" style="116" bestFit="1" customWidth="1"/>
    <col min="7682" max="7683" width="9" style="116"/>
    <col min="7684" max="7686" width="7.125" style="116" bestFit="1" customWidth="1"/>
    <col min="7687" max="7687" width="6" style="116" bestFit="1" customWidth="1"/>
    <col min="7688" max="7690" width="7.125" style="116" bestFit="1" customWidth="1"/>
    <col min="7691" max="7692" width="5" style="116" bestFit="1" customWidth="1"/>
    <col min="7693" max="7694" width="6" style="116" bestFit="1" customWidth="1"/>
    <col min="7695" max="7696" width="6.375" style="116" customWidth="1"/>
    <col min="7697" max="7697" width="6.75" style="116" customWidth="1"/>
    <col min="7698" max="7698" width="7.125" style="116" customWidth="1"/>
    <col min="7699" max="7699" width="7.25" style="116" customWidth="1"/>
    <col min="7700" max="7700" width="6.375" style="116" customWidth="1"/>
    <col min="7701" max="7701" width="6.75" style="116" customWidth="1"/>
    <col min="7702" max="7702" width="7.125" style="116" customWidth="1"/>
    <col min="7703" max="7703" width="7.25" style="116" customWidth="1"/>
    <col min="7704" max="7936" width="9" style="116"/>
    <col min="7937" max="7937" width="24" style="116" bestFit="1" customWidth="1"/>
    <col min="7938" max="7939" width="9" style="116"/>
    <col min="7940" max="7942" width="7.125" style="116" bestFit="1" customWidth="1"/>
    <col min="7943" max="7943" width="6" style="116" bestFit="1" customWidth="1"/>
    <col min="7944" max="7946" width="7.125" style="116" bestFit="1" customWidth="1"/>
    <col min="7947" max="7948" width="5" style="116" bestFit="1" customWidth="1"/>
    <col min="7949" max="7950" width="6" style="116" bestFit="1" customWidth="1"/>
    <col min="7951" max="7952" width="6.375" style="116" customWidth="1"/>
    <col min="7953" max="7953" width="6.75" style="116" customWidth="1"/>
    <col min="7954" max="7954" width="7.125" style="116" customWidth="1"/>
    <col min="7955" max="7955" width="7.25" style="116" customWidth="1"/>
    <col min="7956" max="7956" width="6.375" style="116" customWidth="1"/>
    <col min="7957" max="7957" width="6.75" style="116" customWidth="1"/>
    <col min="7958" max="7958" width="7.125" style="116" customWidth="1"/>
    <col min="7959" max="7959" width="7.25" style="116" customWidth="1"/>
    <col min="7960" max="8192" width="9" style="116"/>
    <col min="8193" max="8193" width="24" style="116" bestFit="1" customWidth="1"/>
    <col min="8194" max="8195" width="9" style="116"/>
    <col min="8196" max="8198" width="7.125" style="116" bestFit="1" customWidth="1"/>
    <col min="8199" max="8199" width="6" style="116" bestFit="1" customWidth="1"/>
    <col min="8200" max="8202" width="7.125" style="116" bestFit="1" customWidth="1"/>
    <col min="8203" max="8204" width="5" style="116" bestFit="1" customWidth="1"/>
    <col min="8205" max="8206" width="6" style="116" bestFit="1" customWidth="1"/>
    <col min="8207" max="8208" width="6.375" style="116" customWidth="1"/>
    <col min="8209" max="8209" width="6.75" style="116" customWidth="1"/>
    <col min="8210" max="8210" width="7.125" style="116" customWidth="1"/>
    <col min="8211" max="8211" width="7.25" style="116" customWidth="1"/>
    <col min="8212" max="8212" width="6.375" style="116" customWidth="1"/>
    <col min="8213" max="8213" width="6.75" style="116" customWidth="1"/>
    <col min="8214" max="8214" width="7.125" style="116" customWidth="1"/>
    <col min="8215" max="8215" width="7.25" style="116" customWidth="1"/>
    <col min="8216" max="8448" width="9" style="116"/>
    <col min="8449" max="8449" width="24" style="116" bestFit="1" customWidth="1"/>
    <col min="8450" max="8451" width="9" style="116"/>
    <col min="8452" max="8454" width="7.125" style="116" bestFit="1" customWidth="1"/>
    <col min="8455" max="8455" width="6" style="116" bestFit="1" customWidth="1"/>
    <col min="8456" max="8458" width="7.125" style="116" bestFit="1" customWidth="1"/>
    <col min="8459" max="8460" width="5" style="116" bestFit="1" customWidth="1"/>
    <col min="8461" max="8462" width="6" style="116" bestFit="1" customWidth="1"/>
    <col min="8463" max="8464" width="6.375" style="116" customWidth="1"/>
    <col min="8465" max="8465" width="6.75" style="116" customWidth="1"/>
    <col min="8466" max="8466" width="7.125" style="116" customWidth="1"/>
    <col min="8467" max="8467" width="7.25" style="116" customWidth="1"/>
    <col min="8468" max="8468" width="6.375" style="116" customWidth="1"/>
    <col min="8469" max="8469" width="6.75" style="116" customWidth="1"/>
    <col min="8470" max="8470" width="7.125" style="116" customWidth="1"/>
    <col min="8471" max="8471" width="7.25" style="116" customWidth="1"/>
    <col min="8472" max="8704" width="9" style="116"/>
    <col min="8705" max="8705" width="24" style="116" bestFit="1" customWidth="1"/>
    <col min="8706" max="8707" width="9" style="116"/>
    <col min="8708" max="8710" width="7.125" style="116" bestFit="1" customWidth="1"/>
    <col min="8711" max="8711" width="6" style="116" bestFit="1" customWidth="1"/>
    <col min="8712" max="8714" width="7.125" style="116" bestFit="1" customWidth="1"/>
    <col min="8715" max="8716" width="5" style="116" bestFit="1" customWidth="1"/>
    <col min="8717" max="8718" width="6" style="116" bestFit="1" customWidth="1"/>
    <col min="8719" max="8720" width="6.375" style="116" customWidth="1"/>
    <col min="8721" max="8721" width="6.75" style="116" customWidth="1"/>
    <col min="8722" max="8722" width="7.125" style="116" customWidth="1"/>
    <col min="8723" max="8723" width="7.25" style="116" customWidth="1"/>
    <col min="8724" max="8724" width="6.375" style="116" customWidth="1"/>
    <col min="8725" max="8725" width="6.75" style="116" customWidth="1"/>
    <col min="8726" max="8726" width="7.125" style="116" customWidth="1"/>
    <col min="8727" max="8727" width="7.25" style="116" customWidth="1"/>
    <col min="8728" max="8960" width="9" style="116"/>
    <col min="8961" max="8961" width="24" style="116" bestFit="1" customWidth="1"/>
    <col min="8962" max="8963" width="9" style="116"/>
    <col min="8964" max="8966" width="7.125" style="116" bestFit="1" customWidth="1"/>
    <col min="8967" max="8967" width="6" style="116" bestFit="1" customWidth="1"/>
    <col min="8968" max="8970" width="7.125" style="116" bestFit="1" customWidth="1"/>
    <col min="8971" max="8972" width="5" style="116" bestFit="1" customWidth="1"/>
    <col min="8973" max="8974" width="6" style="116" bestFit="1" customWidth="1"/>
    <col min="8975" max="8976" width="6.375" style="116" customWidth="1"/>
    <col min="8977" max="8977" width="6.75" style="116" customWidth="1"/>
    <col min="8978" max="8978" width="7.125" style="116" customWidth="1"/>
    <col min="8979" max="8979" width="7.25" style="116" customWidth="1"/>
    <col min="8980" max="8980" width="6.375" style="116" customWidth="1"/>
    <col min="8981" max="8981" width="6.75" style="116" customWidth="1"/>
    <col min="8982" max="8982" width="7.125" style="116" customWidth="1"/>
    <col min="8983" max="8983" width="7.25" style="116" customWidth="1"/>
    <col min="8984" max="9216" width="9" style="116"/>
    <col min="9217" max="9217" width="24" style="116" bestFit="1" customWidth="1"/>
    <col min="9218" max="9219" width="9" style="116"/>
    <col min="9220" max="9222" width="7.125" style="116" bestFit="1" customWidth="1"/>
    <col min="9223" max="9223" width="6" style="116" bestFit="1" customWidth="1"/>
    <col min="9224" max="9226" width="7.125" style="116" bestFit="1" customWidth="1"/>
    <col min="9227" max="9228" width="5" style="116" bestFit="1" customWidth="1"/>
    <col min="9229" max="9230" width="6" style="116" bestFit="1" customWidth="1"/>
    <col min="9231" max="9232" width="6.375" style="116" customWidth="1"/>
    <col min="9233" max="9233" width="6.75" style="116" customWidth="1"/>
    <col min="9234" max="9234" width="7.125" style="116" customWidth="1"/>
    <col min="9235" max="9235" width="7.25" style="116" customWidth="1"/>
    <col min="9236" max="9236" width="6.375" style="116" customWidth="1"/>
    <col min="9237" max="9237" width="6.75" style="116" customWidth="1"/>
    <col min="9238" max="9238" width="7.125" style="116" customWidth="1"/>
    <col min="9239" max="9239" width="7.25" style="116" customWidth="1"/>
    <col min="9240" max="9472" width="9" style="116"/>
    <col min="9473" max="9473" width="24" style="116" bestFit="1" customWidth="1"/>
    <col min="9474" max="9475" width="9" style="116"/>
    <col min="9476" max="9478" width="7.125" style="116" bestFit="1" customWidth="1"/>
    <col min="9479" max="9479" width="6" style="116" bestFit="1" customWidth="1"/>
    <col min="9480" max="9482" width="7.125" style="116" bestFit="1" customWidth="1"/>
    <col min="9483" max="9484" width="5" style="116" bestFit="1" customWidth="1"/>
    <col min="9485" max="9486" width="6" style="116" bestFit="1" customWidth="1"/>
    <col min="9487" max="9488" width="6.375" style="116" customWidth="1"/>
    <col min="9489" max="9489" width="6.75" style="116" customWidth="1"/>
    <col min="9490" max="9490" width="7.125" style="116" customWidth="1"/>
    <col min="9491" max="9491" width="7.25" style="116" customWidth="1"/>
    <col min="9492" max="9492" width="6.375" style="116" customWidth="1"/>
    <col min="9493" max="9493" width="6.75" style="116" customWidth="1"/>
    <col min="9494" max="9494" width="7.125" style="116" customWidth="1"/>
    <col min="9495" max="9495" width="7.25" style="116" customWidth="1"/>
    <col min="9496" max="9728" width="9" style="116"/>
    <col min="9729" max="9729" width="24" style="116" bestFit="1" customWidth="1"/>
    <col min="9730" max="9731" width="9" style="116"/>
    <col min="9732" max="9734" width="7.125" style="116" bestFit="1" customWidth="1"/>
    <col min="9735" max="9735" width="6" style="116" bestFit="1" customWidth="1"/>
    <col min="9736" max="9738" width="7.125" style="116" bestFit="1" customWidth="1"/>
    <col min="9739" max="9740" width="5" style="116" bestFit="1" customWidth="1"/>
    <col min="9741" max="9742" width="6" style="116" bestFit="1" customWidth="1"/>
    <col min="9743" max="9744" width="6.375" style="116" customWidth="1"/>
    <col min="9745" max="9745" width="6.75" style="116" customWidth="1"/>
    <col min="9746" max="9746" width="7.125" style="116" customWidth="1"/>
    <col min="9747" max="9747" width="7.25" style="116" customWidth="1"/>
    <col min="9748" max="9748" width="6.375" style="116" customWidth="1"/>
    <col min="9749" max="9749" width="6.75" style="116" customWidth="1"/>
    <col min="9750" max="9750" width="7.125" style="116" customWidth="1"/>
    <col min="9751" max="9751" width="7.25" style="116" customWidth="1"/>
    <col min="9752" max="9984" width="9" style="116"/>
    <col min="9985" max="9985" width="24" style="116" bestFit="1" customWidth="1"/>
    <col min="9986" max="9987" width="9" style="116"/>
    <col min="9988" max="9990" width="7.125" style="116" bestFit="1" customWidth="1"/>
    <col min="9991" max="9991" width="6" style="116" bestFit="1" customWidth="1"/>
    <col min="9992" max="9994" width="7.125" style="116" bestFit="1" customWidth="1"/>
    <col min="9995" max="9996" width="5" style="116" bestFit="1" customWidth="1"/>
    <col min="9997" max="9998" width="6" style="116" bestFit="1" customWidth="1"/>
    <col min="9999" max="10000" width="6.375" style="116" customWidth="1"/>
    <col min="10001" max="10001" width="6.75" style="116" customWidth="1"/>
    <col min="10002" max="10002" width="7.125" style="116" customWidth="1"/>
    <col min="10003" max="10003" width="7.25" style="116" customWidth="1"/>
    <col min="10004" max="10004" width="6.375" style="116" customWidth="1"/>
    <col min="10005" max="10005" width="6.75" style="116" customWidth="1"/>
    <col min="10006" max="10006" width="7.125" style="116" customWidth="1"/>
    <col min="10007" max="10007" width="7.25" style="116" customWidth="1"/>
    <col min="10008" max="10240" width="9" style="116"/>
    <col min="10241" max="10241" width="24" style="116" bestFit="1" customWidth="1"/>
    <col min="10242" max="10243" width="9" style="116"/>
    <col min="10244" max="10246" width="7.125" style="116" bestFit="1" customWidth="1"/>
    <col min="10247" max="10247" width="6" style="116" bestFit="1" customWidth="1"/>
    <col min="10248" max="10250" width="7.125" style="116" bestFit="1" customWidth="1"/>
    <col min="10251" max="10252" width="5" style="116" bestFit="1" customWidth="1"/>
    <col min="10253" max="10254" width="6" style="116" bestFit="1" customWidth="1"/>
    <col min="10255" max="10256" width="6.375" style="116" customWidth="1"/>
    <col min="10257" max="10257" width="6.75" style="116" customWidth="1"/>
    <col min="10258" max="10258" width="7.125" style="116" customWidth="1"/>
    <col min="10259" max="10259" width="7.25" style="116" customWidth="1"/>
    <col min="10260" max="10260" width="6.375" style="116" customWidth="1"/>
    <col min="10261" max="10261" width="6.75" style="116" customWidth="1"/>
    <col min="10262" max="10262" width="7.125" style="116" customWidth="1"/>
    <col min="10263" max="10263" width="7.25" style="116" customWidth="1"/>
    <col min="10264" max="10496" width="9" style="116"/>
    <col min="10497" max="10497" width="24" style="116" bestFit="1" customWidth="1"/>
    <col min="10498" max="10499" width="9" style="116"/>
    <col min="10500" max="10502" width="7.125" style="116" bestFit="1" customWidth="1"/>
    <col min="10503" max="10503" width="6" style="116" bestFit="1" customWidth="1"/>
    <col min="10504" max="10506" width="7.125" style="116" bestFit="1" customWidth="1"/>
    <col min="10507" max="10508" width="5" style="116" bestFit="1" customWidth="1"/>
    <col min="10509" max="10510" width="6" style="116" bestFit="1" customWidth="1"/>
    <col min="10511" max="10512" width="6.375" style="116" customWidth="1"/>
    <col min="10513" max="10513" width="6.75" style="116" customWidth="1"/>
    <col min="10514" max="10514" width="7.125" style="116" customWidth="1"/>
    <col min="10515" max="10515" width="7.25" style="116" customWidth="1"/>
    <col min="10516" max="10516" width="6.375" style="116" customWidth="1"/>
    <col min="10517" max="10517" width="6.75" style="116" customWidth="1"/>
    <col min="10518" max="10518" width="7.125" style="116" customWidth="1"/>
    <col min="10519" max="10519" width="7.25" style="116" customWidth="1"/>
    <col min="10520" max="10752" width="9" style="116"/>
    <col min="10753" max="10753" width="24" style="116" bestFit="1" customWidth="1"/>
    <col min="10754" max="10755" width="9" style="116"/>
    <col min="10756" max="10758" width="7.125" style="116" bestFit="1" customWidth="1"/>
    <col min="10759" max="10759" width="6" style="116" bestFit="1" customWidth="1"/>
    <col min="10760" max="10762" width="7.125" style="116" bestFit="1" customWidth="1"/>
    <col min="10763" max="10764" width="5" style="116" bestFit="1" customWidth="1"/>
    <col min="10765" max="10766" width="6" style="116" bestFit="1" customWidth="1"/>
    <col min="10767" max="10768" width="6.375" style="116" customWidth="1"/>
    <col min="10769" max="10769" width="6.75" style="116" customWidth="1"/>
    <col min="10770" max="10770" width="7.125" style="116" customWidth="1"/>
    <col min="10771" max="10771" width="7.25" style="116" customWidth="1"/>
    <col min="10772" max="10772" width="6.375" style="116" customWidth="1"/>
    <col min="10773" max="10773" width="6.75" style="116" customWidth="1"/>
    <col min="10774" max="10774" width="7.125" style="116" customWidth="1"/>
    <col min="10775" max="10775" width="7.25" style="116" customWidth="1"/>
    <col min="10776" max="11008" width="9" style="116"/>
    <col min="11009" max="11009" width="24" style="116" bestFit="1" customWidth="1"/>
    <col min="11010" max="11011" width="9" style="116"/>
    <col min="11012" max="11014" width="7.125" style="116" bestFit="1" customWidth="1"/>
    <col min="11015" max="11015" width="6" style="116" bestFit="1" customWidth="1"/>
    <col min="11016" max="11018" width="7.125" style="116" bestFit="1" customWidth="1"/>
    <col min="11019" max="11020" width="5" style="116" bestFit="1" customWidth="1"/>
    <col min="11021" max="11022" width="6" style="116" bestFit="1" customWidth="1"/>
    <col min="11023" max="11024" width="6.375" style="116" customWidth="1"/>
    <col min="11025" max="11025" width="6.75" style="116" customWidth="1"/>
    <col min="11026" max="11026" width="7.125" style="116" customWidth="1"/>
    <col min="11027" max="11027" width="7.25" style="116" customWidth="1"/>
    <col min="11028" max="11028" width="6.375" style="116" customWidth="1"/>
    <col min="11029" max="11029" width="6.75" style="116" customWidth="1"/>
    <col min="11030" max="11030" width="7.125" style="116" customWidth="1"/>
    <col min="11031" max="11031" width="7.25" style="116" customWidth="1"/>
    <col min="11032" max="11264" width="9" style="116"/>
    <col min="11265" max="11265" width="24" style="116" bestFit="1" customWidth="1"/>
    <col min="11266" max="11267" width="9" style="116"/>
    <col min="11268" max="11270" width="7.125" style="116" bestFit="1" customWidth="1"/>
    <col min="11271" max="11271" width="6" style="116" bestFit="1" customWidth="1"/>
    <col min="11272" max="11274" width="7.125" style="116" bestFit="1" customWidth="1"/>
    <col min="11275" max="11276" width="5" style="116" bestFit="1" customWidth="1"/>
    <col min="11277" max="11278" width="6" style="116" bestFit="1" customWidth="1"/>
    <col min="11279" max="11280" width="6.375" style="116" customWidth="1"/>
    <col min="11281" max="11281" width="6.75" style="116" customWidth="1"/>
    <col min="11282" max="11282" width="7.125" style="116" customWidth="1"/>
    <col min="11283" max="11283" width="7.25" style="116" customWidth="1"/>
    <col min="11284" max="11284" width="6.375" style="116" customWidth="1"/>
    <col min="11285" max="11285" width="6.75" style="116" customWidth="1"/>
    <col min="11286" max="11286" width="7.125" style="116" customWidth="1"/>
    <col min="11287" max="11287" width="7.25" style="116" customWidth="1"/>
    <col min="11288" max="11520" width="9" style="116"/>
    <col min="11521" max="11521" width="24" style="116" bestFit="1" customWidth="1"/>
    <col min="11522" max="11523" width="9" style="116"/>
    <col min="11524" max="11526" width="7.125" style="116" bestFit="1" customWidth="1"/>
    <col min="11527" max="11527" width="6" style="116" bestFit="1" customWidth="1"/>
    <col min="11528" max="11530" width="7.125" style="116" bestFit="1" customWidth="1"/>
    <col min="11531" max="11532" width="5" style="116" bestFit="1" customWidth="1"/>
    <col min="11533" max="11534" width="6" style="116" bestFit="1" customWidth="1"/>
    <col min="11535" max="11536" width="6.375" style="116" customWidth="1"/>
    <col min="11537" max="11537" width="6.75" style="116" customWidth="1"/>
    <col min="11538" max="11538" width="7.125" style="116" customWidth="1"/>
    <col min="11539" max="11539" width="7.25" style="116" customWidth="1"/>
    <col min="11540" max="11540" width="6.375" style="116" customWidth="1"/>
    <col min="11541" max="11541" width="6.75" style="116" customWidth="1"/>
    <col min="11542" max="11542" width="7.125" style="116" customWidth="1"/>
    <col min="11543" max="11543" width="7.25" style="116" customWidth="1"/>
    <col min="11544" max="11776" width="9" style="116"/>
    <col min="11777" max="11777" width="24" style="116" bestFit="1" customWidth="1"/>
    <col min="11778" max="11779" width="9" style="116"/>
    <col min="11780" max="11782" width="7.125" style="116" bestFit="1" customWidth="1"/>
    <col min="11783" max="11783" width="6" style="116" bestFit="1" customWidth="1"/>
    <col min="11784" max="11786" width="7.125" style="116" bestFit="1" customWidth="1"/>
    <col min="11787" max="11788" width="5" style="116" bestFit="1" customWidth="1"/>
    <col min="11789" max="11790" width="6" style="116" bestFit="1" customWidth="1"/>
    <col min="11791" max="11792" width="6.375" style="116" customWidth="1"/>
    <col min="11793" max="11793" width="6.75" style="116" customWidth="1"/>
    <col min="11794" max="11794" width="7.125" style="116" customWidth="1"/>
    <col min="11795" max="11795" width="7.25" style="116" customWidth="1"/>
    <col min="11796" max="11796" width="6.375" style="116" customWidth="1"/>
    <col min="11797" max="11797" width="6.75" style="116" customWidth="1"/>
    <col min="11798" max="11798" width="7.125" style="116" customWidth="1"/>
    <col min="11799" max="11799" width="7.25" style="116" customWidth="1"/>
    <col min="11800" max="12032" width="9" style="116"/>
    <col min="12033" max="12033" width="24" style="116" bestFit="1" customWidth="1"/>
    <col min="12034" max="12035" width="9" style="116"/>
    <col min="12036" max="12038" width="7.125" style="116" bestFit="1" customWidth="1"/>
    <col min="12039" max="12039" width="6" style="116" bestFit="1" customWidth="1"/>
    <col min="12040" max="12042" width="7.125" style="116" bestFit="1" customWidth="1"/>
    <col min="12043" max="12044" width="5" style="116" bestFit="1" customWidth="1"/>
    <col min="12045" max="12046" width="6" style="116" bestFit="1" customWidth="1"/>
    <col min="12047" max="12048" width="6.375" style="116" customWidth="1"/>
    <col min="12049" max="12049" width="6.75" style="116" customWidth="1"/>
    <col min="12050" max="12050" width="7.125" style="116" customWidth="1"/>
    <col min="12051" max="12051" width="7.25" style="116" customWidth="1"/>
    <col min="12052" max="12052" width="6.375" style="116" customWidth="1"/>
    <col min="12053" max="12053" width="6.75" style="116" customWidth="1"/>
    <col min="12054" max="12054" width="7.125" style="116" customWidth="1"/>
    <col min="12055" max="12055" width="7.25" style="116" customWidth="1"/>
    <col min="12056" max="12288" width="9" style="116"/>
    <col min="12289" max="12289" width="24" style="116" bestFit="1" customWidth="1"/>
    <col min="12290" max="12291" width="9" style="116"/>
    <col min="12292" max="12294" width="7.125" style="116" bestFit="1" customWidth="1"/>
    <col min="12295" max="12295" width="6" style="116" bestFit="1" customWidth="1"/>
    <col min="12296" max="12298" width="7.125" style="116" bestFit="1" customWidth="1"/>
    <col min="12299" max="12300" width="5" style="116" bestFit="1" customWidth="1"/>
    <col min="12301" max="12302" width="6" style="116" bestFit="1" customWidth="1"/>
    <col min="12303" max="12304" width="6.375" style="116" customWidth="1"/>
    <col min="12305" max="12305" width="6.75" style="116" customWidth="1"/>
    <col min="12306" max="12306" width="7.125" style="116" customWidth="1"/>
    <col min="12307" max="12307" width="7.25" style="116" customWidth="1"/>
    <col min="12308" max="12308" width="6.375" style="116" customWidth="1"/>
    <col min="12309" max="12309" width="6.75" style="116" customWidth="1"/>
    <col min="12310" max="12310" width="7.125" style="116" customWidth="1"/>
    <col min="12311" max="12311" width="7.25" style="116" customWidth="1"/>
    <col min="12312" max="12544" width="9" style="116"/>
    <col min="12545" max="12545" width="24" style="116" bestFit="1" customWidth="1"/>
    <col min="12546" max="12547" width="9" style="116"/>
    <col min="12548" max="12550" width="7.125" style="116" bestFit="1" customWidth="1"/>
    <col min="12551" max="12551" width="6" style="116" bestFit="1" customWidth="1"/>
    <col min="12552" max="12554" width="7.125" style="116" bestFit="1" customWidth="1"/>
    <col min="12555" max="12556" width="5" style="116" bestFit="1" customWidth="1"/>
    <col min="12557" max="12558" width="6" style="116" bestFit="1" customWidth="1"/>
    <col min="12559" max="12560" width="6.375" style="116" customWidth="1"/>
    <col min="12561" max="12561" width="6.75" style="116" customWidth="1"/>
    <col min="12562" max="12562" width="7.125" style="116" customWidth="1"/>
    <col min="12563" max="12563" width="7.25" style="116" customWidth="1"/>
    <col min="12564" max="12564" width="6.375" style="116" customWidth="1"/>
    <col min="12565" max="12565" width="6.75" style="116" customWidth="1"/>
    <col min="12566" max="12566" width="7.125" style="116" customWidth="1"/>
    <col min="12567" max="12567" width="7.25" style="116" customWidth="1"/>
    <col min="12568" max="12800" width="9" style="116"/>
    <col min="12801" max="12801" width="24" style="116" bestFit="1" customWidth="1"/>
    <col min="12802" max="12803" width="9" style="116"/>
    <col min="12804" max="12806" width="7.125" style="116" bestFit="1" customWidth="1"/>
    <col min="12807" max="12807" width="6" style="116" bestFit="1" customWidth="1"/>
    <col min="12808" max="12810" width="7.125" style="116" bestFit="1" customWidth="1"/>
    <col min="12811" max="12812" width="5" style="116" bestFit="1" customWidth="1"/>
    <col min="12813" max="12814" width="6" style="116" bestFit="1" customWidth="1"/>
    <col min="12815" max="12816" width="6.375" style="116" customWidth="1"/>
    <col min="12817" max="12817" width="6.75" style="116" customWidth="1"/>
    <col min="12818" max="12818" width="7.125" style="116" customWidth="1"/>
    <col min="12819" max="12819" width="7.25" style="116" customWidth="1"/>
    <col min="12820" max="12820" width="6.375" style="116" customWidth="1"/>
    <col min="12821" max="12821" width="6.75" style="116" customWidth="1"/>
    <col min="12822" max="12822" width="7.125" style="116" customWidth="1"/>
    <col min="12823" max="12823" width="7.25" style="116" customWidth="1"/>
    <col min="12824" max="13056" width="9" style="116"/>
    <col min="13057" max="13057" width="24" style="116" bestFit="1" customWidth="1"/>
    <col min="13058" max="13059" width="9" style="116"/>
    <col min="13060" max="13062" width="7.125" style="116" bestFit="1" customWidth="1"/>
    <col min="13063" max="13063" width="6" style="116" bestFit="1" customWidth="1"/>
    <col min="13064" max="13066" width="7.125" style="116" bestFit="1" customWidth="1"/>
    <col min="13067" max="13068" width="5" style="116" bestFit="1" customWidth="1"/>
    <col min="13069" max="13070" width="6" style="116" bestFit="1" customWidth="1"/>
    <col min="13071" max="13072" width="6.375" style="116" customWidth="1"/>
    <col min="13073" max="13073" width="6.75" style="116" customWidth="1"/>
    <col min="13074" max="13074" width="7.125" style="116" customWidth="1"/>
    <col min="13075" max="13075" width="7.25" style="116" customWidth="1"/>
    <col min="13076" max="13076" width="6.375" style="116" customWidth="1"/>
    <col min="13077" max="13077" width="6.75" style="116" customWidth="1"/>
    <col min="13078" max="13078" width="7.125" style="116" customWidth="1"/>
    <col min="13079" max="13079" width="7.25" style="116" customWidth="1"/>
    <col min="13080" max="13312" width="9" style="116"/>
    <col min="13313" max="13313" width="24" style="116" bestFit="1" customWidth="1"/>
    <col min="13314" max="13315" width="9" style="116"/>
    <col min="13316" max="13318" width="7.125" style="116" bestFit="1" customWidth="1"/>
    <col min="13319" max="13319" width="6" style="116" bestFit="1" customWidth="1"/>
    <col min="13320" max="13322" width="7.125" style="116" bestFit="1" customWidth="1"/>
    <col min="13323" max="13324" width="5" style="116" bestFit="1" customWidth="1"/>
    <col min="13325" max="13326" width="6" style="116" bestFit="1" customWidth="1"/>
    <col min="13327" max="13328" width="6.375" style="116" customWidth="1"/>
    <col min="13329" max="13329" width="6.75" style="116" customWidth="1"/>
    <col min="13330" max="13330" width="7.125" style="116" customWidth="1"/>
    <col min="13331" max="13331" width="7.25" style="116" customWidth="1"/>
    <col min="13332" max="13332" width="6.375" style="116" customWidth="1"/>
    <col min="13333" max="13333" width="6.75" style="116" customWidth="1"/>
    <col min="13334" max="13334" width="7.125" style="116" customWidth="1"/>
    <col min="13335" max="13335" width="7.25" style="116" customWidth="1"/>
    <col min="13336" max="13568" width="9" style="116"/>
    <col min="13569" max="13569" width="24" style="116" bestFit="1" customWidth="1"/>
    <col min="13570" max="13571" width="9" style="116"/>
    <col min="13572" max="13574" width="7.125" style="116" bestFit="1" customWidth="1"/>
    <col min="13575" max="13575" width="6" style="116" bestFit="1" customWidth="1"/>
    <col min="13576" max="13578" width="7.125" style="116" bestFit="1" customWidth="1"/>
    <col min="13579" max="13580" width="5" style="116" bestFit="1" customWidth="1"/>
    <col min="13581" max="13582" width="6" style="116" bestFit="1" customWidth="1"/>
    <col min="13583" max="13584" width="6.375" style="116" customWidth="1"/>
    <col min="13585" max="13585" width="6.75" style="116" customWidth="1"/>
    <col min="13586" max="13586" width="7.125" style="116" customWidth="1"/>
    <col min="13587" max="13587" width="7.25" style="116" customWidth="1"/>
    <col min="13588" max="13588" width="6.375" style="116" customWidth="1"/>
    <col min="13589" max="13589" width="6.75" style="116" customWidth="1"/>
    <col min="13590" max="13590" width="7.125" style="116" customWidth="1"/>
    <col min="13591" max="13591" width="7.25" style="116" customWidth="1"/>
    <col min="13592" max="13824" width="9" style="116"/>
    <col min="13825" max="13825" width="24" style="116" bestFit="1" customWidth="1"/>
    <col min="13826" max="13827" width="9" style="116"/>
    <col min="13828" max="13830" width="7.125" style="116" bestFit="1" customWidth="1"/>
    <col min="13831" max="13831" width="6" style="116" bestFit="1" customWidth="1"/>
    <col min="13832" max="13834" width="7.125" style="116" bestFit="1" customWidth="1"/>
    <col min="13835" max="13836" width="5" style="116" bestFit="1" customWidth="1"/>
    <col min="13837" max="13838" width="6" style="116" bestFit="1" customWidth="1"/>
    <col min="13839" max="13840" width="6.375" style="116" customWidth="1"/>
    <col min="13841" max="13841" width="6.75" style="116" customWidth="1"/>
    <col min="13842" max="13842" width="7.125" style="116" customWidth="1"/>
    <col min="13843" max="13843" width="7.25" style="116" customWidth="1"/>
    <col min="13844" max="13844" width="6.375" style="116" customWidth="1"/>
    <col min="13845" max="13845" width="6.75" style="116" customWidth="1"/>
    <col min="13846" max="13846" width="7.125" style="116" customWidth="1"/>
    <col min="13847" max="13847" width="7.25" style="116" customWidth="1"/>
    <col min="13848" max="14080" width="9" style="116"/>
    <col min="14081" max="14081" width="24" style="116" bestFit="1" customWidth="1"/>
    <col min="14082" max="14083" width="9" style="116"/>
    <col min="14084" max="14086" width="7.125" style="116" bestFit="1" customWidth="1"/>
    <col min="14087" max="14087" width="6" style="116" bestFit="1" customWidth="1"/>
    <col min="14088" max="14090" width="7.125" style="116" bestFit="1" customWidth="1"/>
    <col min="14091" max="14092" width="5" style="116" bestFit="1" customWidth="1"/>
    <col min="14093" max="14094" width="6" style="116" bestFit="1" customWidth="1"/>
    <col min="14095" max="14096" width="6.375" style="116" customWidth="1"/>
    <col min="14097" max="14097" width="6.75" style="116" customWidth="1"/>
    <col min="14098" max="14098" width="7.125" style="116" customWidth="1"/>
    <col min="14099" max="14099" width="7.25" style="116" customWidth="1"/>
    <col min="14100" max="14100" width="6.375" style="116" customWidth="1"/>
    <col min="14101" max="14101" width="6.75" style="116" customWidth="1"/>
    <col min="14102" max="14102" width="7.125" style="116" customWidth="1"/>
    <col min="14103" max="14103" width="7.25" style="116" customWidth="1"/>
    <col min="14104" max="14336" width="9" style="116"/>
    <col min="14337" max="14337" width="24" style="116" bestFit="1" customWidth="1"/>
    <col min="14338" max="14339" width="9" style="116"/>
    <col min="14340" max="14342" width="7.125" style="116" bestFit="1" customWidth="1"/>
    <col min="14343" max="14343" width="6" style="116" bestFit="1" customWidth="1"/>
    <col min="14344" max="14346" width="7.125" style="116" bestFit="1" customWidth="1"/>
    <col min="14347" max="14348" width="5" style="116" bestFit="1" customWidth="1"/>
    <col min="14349" max="14350" width="6" style="116" bestFit="1" customWidth="1"/>
    <col min="14351" max="14352" width="6.375" style="116" customWidth="1"/>
    <col min="14353" max="14353" width="6.75" style="116" customWidth="1"/>
    <col min="14354" max="14354" width="7.125" style="116" customWidth="1"/>
    <col min="14355" max="14355" width="7.25" style="116" customWidth="1"/>
    <col min="14356" max="14356" width="6.375" style="116" customWidth="1"/>
    <col min="14357" max="14357" width="6.75" style="116" customWidth="1"/>
    <col min="14358" max="14358" width="7.125" style="116" customWidth="1"/>
    <col min="14359" max="14359" width="7.25" style="116" customWidth="1"/>
    <col min="14360" max="14592" width="9" style="116"/>
    <col min="14593" max="14593" width="24" style="116" bestFit="1" customWidth="1"/>
    <col min="14594" max="14595" width="9" style="116"/>
    <col min="14596" max="14598" width="7.125" style="116" bestFit="1" customWidth="1"/>
    <col min="14599" max="14599" width="6" style="116" bestFit="1" customWidth="1"/>
    <col min="14600" max="14602" width="7.125" style="116" bestFit="1" customWidth="1"/>
    <col min="14603" max="14604" width="5" style="116" bestFit="1" customWidth="1"/>
    <col min="14605" max="14606" width="6" style="116" bestFit="1" customWidth="1"/>
    <col min="14607" max="14608" width="6.375" style="116" customWidth="1"/>
    <col min="14609" max="14609" width="6.75" style="116" customWidth="1"/>
    <col min="14610" max="14610" width="7.125" style="116" customWidth="1"/>
    <col min="14611" max="14611" width="7.25" style="116" customWidth="1"/>
    <col min="14612" max="14612" width="6.375" style="116" customWidth="1"/>
    <col min="14613" max="14613" width="6.75" style="116" customWidth="1"/>
    <col min="14614" max="14614" width="7.125" style="116" customWidth="1"/>
    <col min="14615" max="14615" width="7.25" style="116" customWidth="1"/>
    <col min="14616" max="14848" width="9" style="116"/>
    <col min="14849" max="14849" width="24" style="116" bestFit="1" customWidth="1"/>
    <col min="14850" max="14851" width="9" style="116"/>
    <col min="14852" max="14854" width="7.125" style="116" bestFit="1" customWidth="1"/>
    <col min="14855" max="14855" width="6" style="116" bestFit="1" customWidth="1"/>
    <col min="14856" max="14858" width="7.125" style="116" bestFit="1" customWidth="1"/>
    <col min="14859" max="14860" width="5" style="116" bestFit="1" customWidth="1"/>
    <col min="14861" max="14862" width="6" style="116" bestFit="1" customWidth="1"/>
    <col min="14863" max="14864" width="6.375" style="116" customWidth="1"/>
    <col min="14865" max="14865" width="6.75" style="116" customWidth="1"/>
    <col min="14866" max="14866" width="7.125" style="116" customWidth="1"/>
    <col min="14867" max="14867" width="7.25" style="116" customWidth="1"/>
    <col min="14868" max="14868" width="6.375" style="116" customWidth="1"/>
    <col min="14869" max="14869" width="6.75" style="116" customWidth="1"/>
    <col min="14870" max="14870" width="7.125" style="116" customWidth="1"/>
    <col min="14871" max="14871" width="7.25" style="116" customWidth="1"/>
    <col min="14872" max="15104" width="9" style="116"/>
    <col min="15105" max="15105" width="24" style="116" bestFit="1" customWidth="1"/>
    <col min="15106" max="15107" width="9" style="116"/>
    <col min="15108" max="15110" width="7.125" style="116" bestFit="1" customWidth="1"/>
    <col min="15111" max="15111" width="6" style="116" bestFit="1" customWidth="1"/>
    <col min="15112" max="15114" width="7.125" style="116" bestFit="1" customWidth="1"/>
    <col min="15115" max="15116" width="5" style="116" bestFit="1" customWidth="1"/>
    <col min="15117" max="15118" width="6" style="116" bestFit="1" customWidth="1"/>
    <col min="15119" max="15120" width="6.375" style="116" customWidth="1"/>
    <col min="15121" max="15121" width="6.75" style="116" customWidth="1"/>
    <col min="15122" max="15122" width="7.125" style="116" customWidth="1"/>
    <col min="15123" max="15123" width="7.25" style="116" customWidth="1"/>
    <col min="15124" max="15124" width="6.375" style="116" customWidth="1"/>
    <col min="15125" max="15125" width="6.75" style="116" customWidth="1"/>
    <col min="15126" max="15126" width="7.125" style="116" customWidth="1"/>
    <col min="15127" max="15127" width="7.25" style="116" customWidth="1"/>
    <col min="15128" max="15360" width="9" style="116"/>
    <col min="15361" max="15361" width="24" style="116" bestFit="1" customWidth="1"/>
    <col min="15362" max="15363" width="9" style="116"/>
    <col min="15364" max="15366" width="7.125" style="116" bestFit="1" customWidth="1"/>
    <col min="15367" max="15367" width="6" style="116" bestFit="1" customWidth="1"/>
    <col min="15368" max="15370" width="7.125" style="116" bestFit="1" customWidth="1"/>
    <col min="15371" max="15372" width="5" style="116" bestFit="1" customWidth="1"/>
    <col min="15373" max="15374" width="6" style="116" bestFit="1" customWidth="1"/>
    <col min="15375" max="15376" width="6.375" style="116" customWidth="1"/>
    <col min="15377" max="15377" width="6.75" style="116" customWidth="1"/>
    <col min="15378" max="15378" width="7.125" style="116" customWidth="1"/>
    <col min="15379" max="15379" width="7.25" style="116" customWidth="1"/>
    <col min="15380" max="15380" width="6.375" style="116" customWidth="1"/>
    <col min="15381" max="15381" width="6.75" style="116" customWidth="1"/>
    <col min="15382" max="15382" width="7.125" style="116" customWidth="1"/>
    <col min="15383" max="15383" width="7.25" style="116" customWidth="1"/>
    <col min="15384" max="15616" width="9" style="116"/>
    <col min="15617" max="15617" width="24" style="116" bestFit="1" customWidth="1"/>
    <col min="15618" max="15619" width="9" style="116"/>
    <col min="15620" max="15622" width="7.125" style="116" bestFit="1" customWidth="1"/>
    <col min="15623" max="15623" width="6" style="116" bestFit="1" customWidth="1"/>
    <col min="15624" max="15626" width="7.125" style="116" bestFit="1" customWidth="1"/>
    <col min="15627" max="15628" width="5" style="116" bestFit="1" customWidth="1"/>
    <col min="15629" max="15630" width="6" style="116" bestFit="1" customWidth="1"/>
    <col min="15631" max="15632" width="6.375" style="116" customWidth="1"/>
    <col min="15633" max="15633" width="6.75" style="116" customWidth="1"/>
    <col min="15634" max="15634" width="7.125" style="116" customWidth="1"/>
    <col min="15635" max="15635" width="7.25" style="116" customWidth="1"/>
    <col min="15636" max="15636" width="6.375" style="116" customWidth="1"/>
    <col min="15637" max="15637" width="6.75" style="116" customWidth="1"/>
    <col min="15638" max="15638" width="7.125" style="116" customWidth="1"/>
    <col min="15639" max="15639" width="7.25" style="116" customWidth="1"/>
    <col min="15640" max="15872" width="9" style="116"/>
    <col min="15873" max="15873" width="24" style="116" bestFit="1" customWidth="1"/>
    <col min="15874" max="15875" width="9" style="116"/>
    <col min="15876" max="15878" width="7.125" style="116" bestFit="1" customWidth="1"/>
    <col min="15879" max="15879" width="6" style="116" bestFit="1" customWidth="1"/>
    <col min="15880" max="15882" width="7.125" style="116" bestFit="1" customWidth="1"/>
    <col min="15883" max="15884" width="5" style="116" bestFit="1" customWidth="1"/>
    <col min="15885" max="15886" width="6" style="116" bestFit="1" customWidth="1"/>
    <col min="15887" max="15888" width="6.375" style="116" customWidth="1"/>
    <col min="15889" max="15889" width="6.75" style="116" customWidth="1"/>
    <col min="15890" max="15890" width="7.125" style="116" customWidth="1"/>
    <col min="15891" max="15891" width="7.25" style="116" customWidth="1"/>
    <col min="15892" max="15892" width="6.375" style="116" customWidth="1"/>
    <col min="15893" max="15893" width="6.75" style="116" customWidth="1"/>
    <col min="15894" max="15894" width="7.125" style="116" customWidth="1"/>
    <col min="15895" max="15895" width="7.25" style="116" customWidth="1"/>
    <col min="15896" max="16128" width="9" style="116"/>
    <col min="16129" max="16129" width="24" style="116" bestFit="1" customWidth="1"/>
    <col min="16130" max="16131" width="9" style="116"/>
    <col min="16132" max="16134" width="7.125" style="116" bestFit="1" customWidth="1"/>
    <col min="16135" max="16135" width="6" style="116" bestFit="1" customWidth="1"/>
    <col min="16136" max="16138" width="7.125" style="116" bestFit="1" customWidth="1"/>
    <col min="16139" max="16140" width="5" style="116" bestFit="1" customWidth="1"/>
    <col min="16141" max="16142" width="6" style="116" bestFit="1" customWidth="1"/>
    <col min="16143" max="16144" width="6.375" style="116" customWidth="1"/>
    <col min="16145" max="16145" width="6.75" style="116" customWidth="1"/>
    <col min="16146" max="16146" width="7.125" style="116" customWidth="1"/>
    <col min="16147" max="16147" width="7.25" style="116" customWidth="1"/>
    <col min="16148" max="16148" width="6.375" style="116" customWidth="1"/>
    <col min="16149" max="16149" width="6.75" style="116" customWidth="1"/>
    <col min="16150" max="16150" width="7.125" style="116" customWidth="1"/>
    <col min="16151" max="16151" width="7.25" style="116" customWidth="1"/>
    <col min="16152" max="16384" width="9" style="116"/>
  </cols>
  <sheetData>
    <row r="1" spans="1:43" ht="33.75" customHeight="1" thickBot="1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</row>
    <row r="2" spans="1:43" s="249" customFormat="1" ht="15" customHeight="1">
      <c r="A2" s="189" t="s">
        <v>354</v>
      </c>
      <c r="B2" s="246" t="s">
        <v>168</v>
      </c>
      <c r="C2" s="246" t="s">
        <v>169</v>
      </c>
      <c r="D2" s="247" t="s">
        <v>170</v>
      </c>
      <c r="E2" s="247" t="s">
        <v>171</v>
      </c>
      <c r="F2" s="247" t="s">
        <v>172</v>
      </c>
      <c r="G2" s="247" t="s">
        <v>173</v>
      </c>
      <c r="H2" s="247" t="s">
        <v>174</v>
      </c>
      <c r="I2" s="247" t="s">
        <v>175</v>
      </c>
      <c r="J2" s="247" t="s">
        <v>176</v>
      </c>
      <c r="K2" s="247" t="s">
        <v>177</v>
      </c>
      <c r="L2" s="247" t="s">
        <v>178</v>
      </c>
      <c r="M2" s="247" t="s">
        <v>179</v>
      </c>
      <c r="N2" s="247" t="s">
        <v>180</v>
      </c>
      <c r="O2" s="247" t="s">
        <v>181</v>
      </c>
      <c r="P2" s="247" t="s">
        <v>182</v>
      </c>
      <c r="Q2" s="247" t="s">
        <v>183</v>
      </c>
      <c r="R2" s="247" t="s">
        <v>184</v>
      </c>
      <c r="S2" s="247" t="s">
        <v>185</v>
      </c>
      <c r="T2" s="247" t="s">
        <v>186</v>
      </c>
      <c r="U2" s="247" t="s">
        <v>187</v>
      </c>
      <c r="V2" s="247" t="s">
        <v>188</v>
      </c>
      <c r="W2" s="248" t="s">
        <v>189</v>
      </c>
      <c r="X2" s="247" t="s">
        <v>436</v>
      </c>
      <c r="Y2" s="248" t="s">
        <v>437</v>
      </c>
      <c r="Z2" s="247" t="s">
        <v>438</v>
      </c>
      <c r="AA2" s="248" t="s">
        <v>439</v>
      </c>
      <c r="AB2" s="247" t="s">
        <v>440</v>
      </c>
      <c r="AC2" s="248" t="s">
        <v>441</v>
      </c>
      <c r="AD2" s="247" t="s">
        <v>442</v>
      </c>
      <c r="AE2" s="248" t="s">
        <v>443</v>
      </c>
      <c r="AF2" s="247" t="s">
        <v>444</v>
      </c>
      <c r="AG2" s="248" t="s">
        <v>445</v>
      </c>
      <c r="AH2" s="247" t="s">
        <v>446</v>
      </c>
      <c r="AI2" s="248" t="s">
        <v>447</v>
      </c>
      <c r="AJ2" s="247" t="s">
        <v>448</v>
      </c>
      <c r="AK2" s="248" t="s">
        <v>449</v>
      </c>
      <c r="AL2" s="247" t="s">
        <v>450</v>
      </c>
      <c r="AM2" s="248" t="s">
        <v>451</v>
      </c>
      <c r="AN2" s="247" t="s">
        <v>452</v>
      </c>
      <c r="AO2" s="248" t="s">
        <v>453</v>
      </c>
      <c r="AP2" s="247" t="s">
        <v>454</v>
      </c>
      <c r="AQ2" s="248" t="s">
        <v>455</v>
      </c>
    </row>
    <row r="3" spans="1:43" s="249" customFormat="1" ht="17.25" thickBot="1">
      <c r="A3" s="190"/>
      <c r="B3" s="252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4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6"/>
    </row>
    <row r="4" spans="1:43" ht="16.5">
      <c r="A4" s="194" t="s">
        <v>456</v>
      </c>
      <c r="B4" s="250">
        <f>MAX(B5)</f>
        <v>0</v>
      </c>
      <c r="C4" s="250">
        <f>MAX(C5)</f>
        <v>42717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</row>
    <row r="5" spans="1:43" ht="16.5">
      <c r="A5" s="235" t="s">
        <v>457</v>
      </c>
      <c r="B5" s="239"/>
      <c r="C5" s="240">
        <f>'[1]01-主计划'!F7</f>
        <v>42717</v>
      </c>
      <c r="D5" s="119"/>
      <c r="E5" s="118"/>
      <c r="F5" s="118"/>
      <c r="G5" s="118"/>
      <c r="H5" s="118"/>
      <c r="I5" s="119"/>
      <c r="J5" s="119"/>
      <c r="K5" s="119"/>
      <c r="L5" s="119"/>
      <c r="M5" s="119"/>
      <c r="N5" s="119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</row>
    <row r="6" spans="1:43" ht="16.5">
      <c r="A6" s="236" t="s">
        <v>458</v>
      </c>
      <c r="B6" s="239"/>
      <c r="C6" s="240">
        <f>'[1]01-主计划'!F41</f>
        <v>42725</v>
      </c>
      <c r="D6" s="119"/>
      <c r="E6" s="121"/>
      <c r="F6" s="118"/>
      <c r="G6" s="118"/>
      <c r="H6" s="118"/>
      <c r="I6" s="118"/>
      <c r="J6" s="119"/>
      <c r="K6" s="119"/>
      <c r="L6" s="119"/>
      <c r="M6" s="121"/>
      <c r="N6" s="121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</row>
    <row r="7" spans="1:43" ht="16.5">
      <c r="A7" s="236" t="s">
        <v>459</v>
      </c>
      <c r="B7" s="241"/>
      <c r="C7" s="242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</row>
    <row r="8" spans="1:43" ht="16.5">
      <c r="A8" s="238" t="s">
        <v>461</v>
      </c>
      <c r="B8" s="241"/>
      <c r="C8" s="242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</row>
    <row r="9" spans="1:43" ht="16.5">
      <c r="A9" s="238" t="s">
        <v>462</v>
      </c>
      <c r="B9" s="123"/>
      <c r="C9" s="242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</row>
    <row r="10" spans="1:43" ht="16.5">
      <c r="A10" s="238" t="s">
        <v>463</v>
      </c>
      <c r="B10" s="123"/>
      <c r="C10" s="242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ht="16.5">
      <c r="A11" s="236" t="s">
        <v>460</v>
      </c>
      <c r="B11" s="123"/>
      <c r="C11" s="242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</row>
    <row r="12" spans="1:43" ht="16.5">
      <c r="A12" s="238" t="s">
        <v>464</v>
      </c>
      <c r="B12" s="243"/>
      <c r="C12" s="242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</row>
    <row r="13" spans="1:43" ht="16.5">
      <c r="A13" s="238" t="s">
        <v>465</v>
      </c>
      <c r="B13" s="123"/>
      <c r="C13" s="242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</row>
    <row r="14" spans="1:43" ht="16.5">
      <c r="A14" s="238" t="s">
        <v>466</v>
      </c>
      <c r="B14" s="243"/>
      <c r="C14" s="242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</row>
    <row r="15" spans="1:43" ht="16.5">
      <c r="A15" s="51" t="s">
        <v>467</v>
      </c>
      <c r="B15" s="123"/>
      <c r="C15" s="242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</row>
    <row r="16" spans="1:43" ht="16.5">
      <c r="A16" s="51" t="s">
        <v>468</v>
      </c>
      <c r="B16" s="123"/>
      <c r="C16" s="242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</row>
    <row r="17" spans="1:43" ht="16.5">
      <c r="A17" s="51" t="s">
        <v>469</v>
      </c>
      <c r="B17" s="123"/>
      <c r="C17" s="242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</row>
    <row r="18" spans="1:43" ht="16.5">
      <c r="A18" s="51" t="s">
        <v>470</v>
      </c>
      <c r="B18" s="123"/>
      <c r="C18" s="242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ht="16.5">
      <c r="A19" s="51" t="s">
        <v>471</v>
      </c>
      <c r="B19" s="123"/>
      <c r="C19" s="242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</row>
    <row r="20" spans="1:43" ht="17.25" customHeight="1">
      <c r="A20" s="51" t="s">
        <v>472</v>
      </c>
      <c r="B20" s="123"/>
      <c r="C20" s="242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</row>
    <row r="21" spans="1:43" ht="16.5">
      <c r="A21" s="51" t="s">
        <v>473</v>
      </c>
      <c r="B21" s="123"/>
      <c r="C21" s="242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</row>
    <row r="22" spans="1:43" ht="16.5">
      <c r="A22" s="51" t="s">
        <v>474</v>
      </c>
      <c r="B22" s="123"/>
      <c r="C22" s="242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</row>
    <row r="23" spans="1:43" ht="16.5">
      <c r="A23" s="51" t="s">
        <v>475</v>
      </c>
      <c r="B23" s="123"/>
      <c r="C23" s="242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</row>
    <row r="24" spans="1:43" ht="16.5">
      <c r="A24" s="235" t="s">
        <v>476</v>
      </c>
      <c r="B24" s="123"/>
      <c r="C24" s="242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</row>
    <row r="25" spans="1:43" ht="16.5">
      <c r="A25" s="235" t="s">
        <v>477</v>
      </c>
      <c r="B25" s="241"/>
      <c r="C25" s="242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pans="1:43" ht="16.5">
      <c r="A26" s="235" t="s">
        <v>478</v>
      </c>
      <c r="B26" s="241"/>
      <c r="C26" s="242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</row>
    <row r="27" spans="1:43" ht="16.5">
      <c r="A27" s="235" t="s">
        <v>479</v>
      </c>
      <c r="B27" s="241"/>
      <c r="C27" s="24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3" ht="16.5">
      <c r="A28" s="237" t="s">
        <v>480</v>
      </c>
      <c r="B28" s="244"/>
      <c r="C28" s="24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pans="1:43" ht="16.5">
      <c r="A29" s="61" t="s">
        <v>481</v>
      </c>
      <c r="B29" s="245"/>
      <c r="C29" s="24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</row>
    <row r="30" spans="1:43" ht="16.5">
      <c r="A30" s="61" t="s">
        <v>482</v>
      </c>
      <c r="B30" s="242"/>
      <c r="C30" s="24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</row>
    <row r="31" spans="1:43" ht="16.5">
      <c r="A31" s="61" t="s">
        <v>483</v>
      </c>
      <c r="B31" s="242"/>
      <c r="C31" s="242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</row>
    <row r="32" spans="1:43" ht="16.5">
      <c r="A32" s="51" t="s">
        <v>484</v>
      </c>
      <c r="B32" s="242"/>
      <c r="C32" s="242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</row>
    <row r="33" spans="1:43" ht="16.5">
      <c r="A33" s="51" t="s">
        <v>485</v>
      </c>
      <c r="B33" s="242"/>
      <c r="C33" s="242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</row>
    <row r="34" spans="1:43" ht="16.5">
      <c r="A34" s="237" t="s">
        <v>486</v>
      </c>
      <c r="B34" s="242"/>
      <c r="C34" s="242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</row>
    <row r="35" spans="1:43" ht="16.5">
      <c r="A35" s="235" t="s">
        <v>487</v>
      </c>
      <c r="B35" s="242"/>
      <c r="C35" s="242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</row>
    <row r="36" spans="1:43" ht="16.5">
      <c r="A36" s="235" t="s">
        <v>488</v>
      </c>
      <c r="B36" s="242"/>
      <c r="C36" s="242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</row>
    <row r="37" spans="1:43" ht="16.5">
      <c r="A37" s="235" t="s">
        <v>489</v>
      </c>
      <c r="B37" s="242"/>
      <c r="C37" s="242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</row>
    <row r="38" spans="1:43" ht="16.5">
      <c r="A38" s="235" t="s">
        <v>490</v>
      </c>
      <c r="B38" s="242"/>
      <c r="C38" s="242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</row>
  </sheetData>
  <mergeCells count="4">
    <mergeCell ref="B2:B3"/>
    <mergeCell ref="A1:W1"/>
    <mergeCell ref="A2:A3"/>
    <mergeCell ref="C2:C3"/>
  </mergeCells>
  <phoneticPr fontId="3" type="noConversion"/>
  <conditionalFormatting sqref="D3:F3">
    <cfRule type="containsText" dxfId="7" priority="4" operator="containsText" text="拖期">
      <formula>NOT(ISERROR(SEARCH("拖期",D3)))</formula>
    </cfRule>
    <cfRule type="containsText" dxfId="6" priority="5" operator="containsText" text="正常">
      <formula>NOT(ISERROR(SEARCH("正常",D3)))</formula>
    </cfRule>
  </conditionalFormatting>
  <conditionalFormatting sqref="D2:AQ2">
    <cfRule type="containsText" dxfId="5" priority="1" operator="containsText" text="拖期">
      <formula>NOT(ISERROR(SEARCH("拖期",D2)))</formula>
    </cfRule>
    <cfRule type="containsText" dxfId="4" priority="2" operator="containsText" text="正常">
      <formula>NOT(ISERROR(SEARCH("正常",D2)))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7"/>
  <sheetViews>
    <sheetView workbookViewId="0">
      <pane xSplit="3" ySplit="4" topLeftCell="D50" activePane="bottomRight" state="frozenSplit"/>
      <selection pane="topRight" activeCell="F1" sqref="F1"/>
      <selection pane="bottomLeft" activeCell="A18" sqref="A18"/>
      <selection pane="bottomRight" activeCell="F194" sqref="F194"/>
    </sheetView>
  </sheetViews>
  <sheetFormatPr defaultRowHeight="16.5"/>
  <cols>
    <col min="1" max="1" width="2.25" style="7" customWidth="1"/>
    <col min="2" max="2" width="11.375" style="7" bestFit="1" customWidth="1"/>
    <col min="3" max="3" width="40.875" style="96" bestFit="1" customWidth="1"/>
    <col min="4" max="4" width="8" style="8" customWidth="1"/>
    <col min="5" max="5" width="14.125" style="8" customWidth="1"/>
    <col min="6" max="6" width="14.625" style="8" customWidth="1"/>
    <col min="7" max="7" width="11.375" style="9" customWidth="1"/>
    <col min="8" max="8" width="19" style="9" customWidth="1"/>
    <col min="9" max="9" width="5.75" style="10" customWidth="1"/>
    <col min="10" max="10" width="7.125" style="11" bestFit="1" customWidth="1"/>
    <col min="11" max="11" width="10.375" style="7" bestFit="1" customWidth="1"/>
    <col min="12" max="16384" width="9" style="7"/>
  </cols>
  <sheetData>
    <row r="1" spans="2:11" ht="32.25" customHeight="1" thickBot="1">
      <c r="B1" s="181" t="s">
        <v>87</v>
      </c>
      <c r="C1" s="181"/>
      <c r="D1" s="181"/>
      <c r="E1" s="181"/>
    </row>
    <row r="2" spans="2:11">
      <c r="B2" s="182" t="s">
        <v>71</v>
      </c>
      <c r="C2" s="185" t="s">
        <v>72</v>
      </c>
      <c r="D2" s="169" t="s">
        <v>73</v>
      </c>
      <c r="E2" s="169" t="s">
        <v>74</v>
      </c>
      <c r="F2" s="169" t="s">
        <v>75</v>
      </c>
      <c r="G2" s="166" t="s">
        <v>76</v>
      </c>
      <c r="H2" s="166" t="s">
        <v>77</v>
      </c>
      <c r="I2" s="169" t="s">
        <v>78</v>
      </c>
      <c r="J2" s="172" t="s">
        <v>79</v>
      </c>
      <c r="K2" s="175" t="s">
        <v>80</v>
      </c>
    </row>
    <row r="3" spans="2:11">
      <c r="B3" s="183"/>
      <c r="C3" s="186"/>
      <c r="D3" s="170"/>
      <c r="E3" s="170"/>
      <c r="F3" s="170"/>
      <c r="G3" s="167"/>
      <c r="H3" s="167"/>
      <c r="I3" s="170"/>
      <c r="J3" s="173"/>
      <c r="K3" s="176"/>
    </row>
    <row r="4" spans="2:11" ht="17.25" thickBot="1">
      <c r="B4" s="184"/>
      <c r="C4" s="187"/>
      <c r="D4" s="171"/>
      <c r="E4" s="171"/>
      <c r="F4" s="171"/>
      <c r="G4" s="168"/>
      <c r="H4" s="168"/>
      <c r="I4" s="171"/>
      <c r="J4" s="174"/>
      <c r="K4" s="177"/>
    </row>
    <row r="5" spans="2:11" ht="17.25" customHeight="1" thickBot="1">
      <c r="B5" s="12" t="s">
        <v>81</v>
      </c>
      <c r="C5" s="13" t="s">
        <v>82</v>
      </c>
      <c r="D5" s="124" t="str">
        <f t="shared" ref="D5:D13" si="0">ROUND(F5-E5,0)&amp;"days"</f>
        <v>71days</v>
      </c>
      <c r="E5" s="128">
        <f>MIN(E6:E191)</f>
        <v>43016</v>
      </c>
      <c r="F5" s="128">
        <f>MAX(F6:F191)</f>
        <v>43087</v>
      </c>
      <c r="G5" s="15">
        <f ca="1">SUM(G6*J6,G8*J8,G14*J14,G33*J33,G87*J87,G104*J104,G187*J187)</f>
        <v>2.5500000000000002E-2</v>
      </c>
      <c r="H5" s="15">
        <f>SUM(H6*J6,H8*J8,H14*J14,H33*J33,H87*J87,H104*J104,H187*J187)</f>
        <v>2.0000000000000004E-2</v>
      </c>
      <c r="I5" s="16" t="str">
        <f t="shared" ref="I5:I13" ca="1" si="1">IF((H5-G5&gt;=0),"正常","拖期")</f>
        <v>拖期</v>
      </c>
      <c r="J5" s="17"/>
      <c r="K5" s="18" t="s">
        <v>83</v>
      </c>
    </row>
    <row r="6" spans="2:11" ht="17.25" customHeight="1" thickBot="1">
      <c r="B6" s="101" t="s">
        <v>88</v>
      </c>
      <c r="C6" s="13" t="s">
        <v>84</v>
      </c>
      <c r="D6" s="124" t="str">
        <f t="shared" si="0"/>
        <v>8days</v>
      </c>
      <c r="E6" s="128">
        <v>43016</v>
      </c>
      <c r="F6" s="128">
        <v>43023.875</v>
      </c>
      <c r="G6" s="19">
        <f t="shared" ref="G6:G13" ca="1" si="2">IF(ROUND(((TODAY()-E6)/(F6-E6)),2)&lt;=0,0,(IF(ROUND(((TODAY()-E6)/(F6-E6)),2)&gt;=1,1,ROUND((TODAY()-E6)/(F6-E6),2))))</f>
        <v>0.51</v>
      </c>
      <c r="H6" s="19">
        <v>0.4</v>
      </c>
      <c r="I6" s="16" t="str">
        <f t="shared" ca="1" si="1"/>
        <v>拖期</v>
      </c>
      <c r="J6" s="17">
        <v>0.05</v>
      </c>
      <c r="K6" s="20" t="s">
        <v>91</v>
      </c>
    </row>
    <row r="7" spans="2:11" ht="17.25" customHeight="1" thickBot="1">
      <c r="B7" s="101" t="s">
        <v>89</v>
      </c>
      <c r="C7" s="97" t="s">
        <v>90</v>
      </c>
      <c r="D7" s="124" t="str">
        <f t="shared" si="0"/>
        <v>1days</v>
      </c>
      <c r="E7" s="128">
        <v>43024</v>
      </c>
      <c r="F7" s="128">
        <v>43024.875</v>
      </c>
      <c r="G7" s="19">
        <f t="shared" ca="1" si="2"/>
        <v>0</v>
      </c>
      <c r="H7" s="19">
        <v>0</v>
      </c>
      <c r="I7" s="16" t="str">
        <f t="shared" ca="1" si="1"/>
        <v>正常</v>
      </c>
      <c r="J7" s="100">
        <v>0.05</v>
      </c>
      <c r="K7" s="20" t="s">
        <v>91</v>
      </c>
    </row>
    <row r="8" spans="2:11" s="21" customFormat="1" ht="17.25" customHeight="1" thickBot="1">
      <c r="B8" s="178" t="s">
        <v>85</v>
      </c>
      <c r="C8" s="22" t="s">
        <v>86</v>
      </c>
      <c r="D8" s="125" t="str">
        <f t="shared" si="0"/>
        <v>62days</v>
      </c>
      <c r="E8" s="129">
        <f>MIN(E9:E13)</f>
        <v>43025</v>
      </c>
      <c r="F8" s="129">
        <f>MAX(F9:F13)</f>
        <v>43087</v>
      </c>
      <c r="G8" s="25">
        <f ca="1">SUM(G9:G13)/COUNT(G9:G13)</f>
        <v>0</v>
      </c>
      <c r="H8" s="25">
        <v>0</v>
      </c>
      <c r="I8" s="26" t="str">
        <f t="shared" ca="1" si="1"/>
        <v>正常</v>
      </c>
      <c r="J8" s="27">
        <v>0.1</v>
      </c>
      <c r="K8" s="103" t="s">
        <v>118</v>
      </c>
    </row>
    <row r="9" spans="2:11" ht="17.25" customHeight="1" thickBot="1">
      <c r="B9" s="179"/>
      <c r="C9" s="29" t="s">
        <v>94</v>
      </c>
      <c r="D9" s="126" t="str">
        <f t="shared" si="0"/>
        <v>24days</v>
      </c>
      <c r="E9" s="130">
        <v>43025</v>
      </c>
      <c r="F9" s="130">
        <v>43049</v>
      </c>
      <c r="G9" s="19">
        <f t="shared" ca="1" si="2"/>
        <v>0</v>
      </c>
      <c r="H9" s="32">
        <v>0</v>
      </c>
      <c r="I9" s="33" t="str">
        <f t="shared" ca="1" si="1"/>
        <v>正常</v>
      </c>
      <c r="J9" s="34"/>
      <c r="K9" s="103" t="s">
        <v>118</v>
      </c>
    </row>
    <row r="10" spans="2:11" ht="17.25" customHeight="1" thickBot="1">
      <c r="B10" s="179"/>
      <c r="C10" s="29" t="s">
        <v>93</v>
      </c>
      <c r="D10" s="126" t="str">
        <f t="shared" si="0"/>
        <v>2days</v>
      </c>
      <c r="E10" s="130">
        <v>43040</v>
      </c>
      <c r="F10" s="130">
        <v>43042</v>
      </c>
      <c r="G10" s="19">
        <f t="shared" ca="1" si="2"/>
        <v>0</v>
      </c>
      <c r="H10" s="32">
        <v>0</v>
      </c>
      <c r="I10" s="33" t="str">
        <f t="shared" ca="1" si="1"/>
        <v>正常</v>
      </c>
      <c r="J10" s="34"/>
      <c r="K10" s="103" t="s">
        <v>118</v>
      </c>
    </row>
    <row r="11" spans="2:11" ht="17.25" customHeight="1" thickBot="1">
      <c r="B11" s="179"/>
      <c r="C11" s="29" t="s">
        <v>92</v>
      </c>
      <c r="D11" s="126" t="str">
        <f t="shared" si="0"/>
        <v>31days</v>
      </c>
      <c r="E11" s="130">
        <v>43040</v>
      </c>
      <c r="F11" s="130">
        <v>43070.75</v>
      </c>
      <c r="G11" s="19">
        <f t="shared" ca="1" si="2"/>
        <v>0</v>
      </c>
      <c r="H11" s="32">
        <v>0</v>
      </c>
      <c r="I11" s="33" t="str">
        <f t="shared" ca="1" si="1"/>
        <v>正常</v>
      </c>
      <c r="J11" s="34"/>
      <c r="K11" s="103" t="s">
        <v>118</v>
      </c>
    </row>
    <row r="12" spans="2:11" ht="17.25" customHeight="1" thickBot="1">
      <c r="B12" s="179"/>
      <c r="C12" s="36" t="s">
        <v>95</v>
      </c>
      <c r="D12" s="127" t="str">
        <f t="shared" si="0"/>
        <v>42days</v>
      </c>
      <c r="E12" s="131">
        <v>43040</v>
      </c>
      <c r="F12" s="131">
        <v>43082</v>
      </c>
      <c r="G12" s="19">
        <f t="shared" ca="1" si="2"/>
        <v>0</v>
      </c>
      <c r="H12" s="39">
        <v>0</v>
      </c>
      <c r="I12" s="40" t="str">
        <f t="shared" ca="1" si="1"/>
        <v>正常</v>
      </c>
      <c r="J12" s="41"/>
      <c r="K12" s="103" t="s">
        <v>118</v>
      </c>
    </row>
    <row r="13" spans="2:11" ht="17.25" customHeight="1" thickBot="1">
      <c r="B13" s="180"/>
      <c r="C13" s="36" t="s">
        <v>312</v>
      </c>
      <c r="D13" s="127" t="str">
        <f t="shared" si="0"/>
        <v>43days</v>
      </c>
      <c r="E13" s="131">
        <v>43044</v>
      </c>
      <c r="F13" s="131">
        <v>43087</v>
      </c>
      <c r="G13" s="19">
        <f t="shared" ca="1" si="2"/>
        <v>0</v>
      </c>
      <c r="H13" s="39">
        <v>0</v>
      </c>
      <c r="I13" s="40" t="str">
        <f t="shared" ca="1" si="1"/>
        <v>正常</v>
      </c>
      <c r="J13" s="41"/>
      <c r="K13" s="103" t="s">
        <v>118</v>
      </c>
    </row>
    <row r="14" spans="2:11" s="21" customFormat="1" ht="16.5" customHeight="1" thickBot="1">
      <c r="B14" s="156" t="s">
        <v>115</v>
      </c>
      <c r="C14" s="22" t="s">
        <v>114</v>
      </c>
      <c r="D14" s="132"/>
      <c r="E14" s="129"/>
      <c r="F14" s="129"/>
      <c r="G14" s="25"/>
      <c r="H14" s="25"/>
      <c r="I14" s="26"/>
      <c r="J14" s="27"/>
      <c r="K14" s="103" t="s">
        <v>117</v>
      </c>
    </row>
    <row r="15" spans="2:11" s="43" customFormat="1" ht="16.5" customHeight="1" thickBot="1">
      <c r="B15" s="157"/>
      <c r="C15" s="44" t="s">
        <v>103</v>
      </c>
      <c r="D15" s="133"/>
      <c r="E15" s="134"/>
      <c r="F15" s="134"/>
      <c r="G15" s="47"/>
      <c r="H15" s="47"/>
      <c r="I15" s="48"/>
      <c r="J15" s="49"/>
      <c r="K15" s="103" t="s">
        <v>117</v>
      </c>
    </row>
    <row r="16" spans="2:11" ht="16.5" customHeight="1" thickBot="1">
      <c r="B16" s="157"/>
      <c r="C16" s="51" t="s">
        <v>101</v>
      </c>
      <c r="D16" s="135"/>
      <c r="E16" s="130"/>
      <c r="F16" s="130"/>
      <c r="G16" s="32"/>
      <c r="H16" s="52"/>
      <c r="I16" s="33"/>
      <c r="J16" s="34"/>
      <c r="K16" s="103" t="s">
        <v>117</v>
      </c>
    </row>
    <row r="17" spans="2:11" ht="16.5" customHeight="1" thickBot="1">
      <c r="B17" s="157"/>
      <c r="C17" s="51" t="s">
        <v>96</v>
      </c>
      <c r="D17" s="135"/>
      <c r="E17" s="130"/>
      <c r="F17" s="130"/>
      <c r="G17" s="32"/>
      <c r="H17" s="52"/>
      <c r="I17" s="33"/>
      <c r="J17" s="34"/>
      <c r="K17" s="103" t="s">
        <v>117</v>
      </c>
    </row>
    <row r="18" spans="2:11" ht="16.5" customHeight="1" thickBot="1">
      <c r="B18" s="157"/>
      <c r="C18" s="51" t="s">
        <v>97</v>
      </c>
      <c r="D18" s="135"/>
      <c r="E18" s="130"/>
      <c r="F18" s="130"/>
      <c r="G18" s="32"/>
      <c r="H18" s="52"/>
      <c r="I18" s="33"/>
      <c r="J18" s="34"/>
      <c r="K18" s="103" t="s">
        <v>117</v>
      </c>
    </row>
    <row r="19" spans="2:11" ht="16.5" customHeight="1" thickBot="1">
      <c r="B19" s="157"/>
      <c r="C19" s="51" t="s">
        <v>98</v>
      </c>
      <c r="D19" s="135"/>
      <c r="E19" s="130"/>
      <c r="F19" s="130"/>
      <c r="G19" s="32"/>
      <c r="H19" s="52"/>
      <c r="I19" s="33"/>
      <c r="J19" s="34"/>
      <c r="K19" s="103" t="s">
        <v>117</v>
      </c>
    </row>
    <row r="20" spans="2:11" ht="16.5" customHeight="1" thickBot="1">
      <c r="B20" s="157"/>
      <c r="C20" s="51" t="s">
        <v>99</v>
      </c>
      <c r="D20" s="135"/>
      <c r="E20" s="130"/>
      <c r="F20" s="130"/>
      <c r="G20" s="32"/>
      <c r="H20" s="52"/>
      <c r="I20" s="33"/>
      <c r="J20" s="34"/>
      <c r="K20" s="103" t="s">
        <v>117</v>
      </c>
    </row>
    <row r="21" spans="2:11" ht="16.5" customHeight="1" thickBot="1">
      <c r="B21" s="157"/>
      <c r="C21" s="51" t="s">
        <v>100</v>
      </c>
      <c r="D21" s="135"/>
      <c r="E21" s="130"/>
      <c r="F21" s="130"/>
      <c r="G21" s="32"/>
      <c r="H21" s="52"/>
      <c r="I21" s="33"/>
      <c r="J21" s="34"/>
      <c r="K21" s="103" t="s">
        <v>117</v>
      </c>
    </row>
    <row r="22" spans="2:11" s="43" customFormat="1" ht="16.5" customHeight="1" thickBot="1">
      <c r="B22" s="157"/>
      <c r="C22" s="44" t="s">
        <v>102</v>
      </c>
      <c r="D22" s="133"/>
      <c r="E22" s="134"/>
      <c r="F22" s="134"/>
      <c r="G22" s="47"/>
      <c r="H22" s="47"/>
      <c r="I22" s="48"/>
      <c r="J22" s="49"/>
      <c r="K22" s="103" t="s">
        <v>117</v>
      </c>
    </row>
    <row r="23" spans="2:11" ht="16.5" customHeight="1" thickBot="1">
      <c r="B23" s="157"/>
      <c r="C23" s="51" t="s">
        <v>104</v>
      </c>
      <c r="D23" s="135"/>
      <c r="E23" s="130"/>
      <c r="F23" s="130"/>
      <c r="G23" s="32"/>
      <c r="H23" s="52"/>
      <c r="I23" s="33"/>
      <c r="J23" s="34"/>
      <c r="K23" s="103" t="s">
        <v>117</v>
      </c>
    </row>
    <row r="24" spans="2:11" s="54" customFormat="1" ht="16.5" customHeight="1" thickBot="1">
      <c r="B24" s="157"/>
      <c r="C24" s="51" t="s">
        <v>105</v>
      </c>
      <c r="D24" s="136"/>
      <c r="E24" s="137"/>
      <c r="F24" s="137"/>
      <c r="G24" s="57"/>
      <c r="H24" s="57"/>
      <c r="I24" s="58"/>
      <c r="J24" s="59"/>
      <c r="K24" s="103" t="s">
        <v>117</v>
      </c>
    </row>
    <row r="25" spans="2:11" ht="16.5" customHeight="1" thickBot="1">
      <c r="B25" s="157"/>
      <c r="C25" s="51" t="s">
        <v>106</v>
      </c>
      <c r="D25" s="135"/>
      <c r="E25" s="130"/>
      <c r="F25" s="130"/>
      <c r="G25" s="32"/>
      <c r="H25" s="52"/>
      <c r="I25" s="33"/>
      <c r="J25" s="34"/>
      <c r="K25" s="103" t="s">
        <v>117</v>
      </c>
    </row>
    <row r="26" spans="2:11" ht="16.5" customHeight="1" thickBot="1">
      <c r="B26" s="157"/>
      <c r="C26" s="51" t="s">
        <v>107</v>
      </c>
      <c r="D26" s="135"/>
      <c r="E26" s="130"/>
      <c r="F26" s="130"/>
      <c r="G26" s="32"/>
      <c r="H26" s="52"/>
      <c r="I26" s="33"/>
      <c r="J26" s="34"/>
      <c r="K26" s="103" t="s">
        <v>117</v>
      </c>
    </row>
    <row r="27" spans="2:11" ht="16.5" customHeight="1" thickBot="1">
      <c r="B27" s="157"/>
      <c r="C27" s="51" t="s">
        <v>108</v>
      </c>
      <c r="D27" s="135"/>
      <c r="E27" s="130"/>
      <c r="F27" s="130"/>
      <c r="G27" s="32"/>
      <c r="H27" s="52"/>
      <c r="I27" s="33"/>
      <c r="J27" s="34"/>
      <c r="K27" s="103" t="s">
        <v>117</v>
      </c>
    </row>
    <row r="28" spans="2:11" ht="16.5" customHeight="1" thickBot="1">
      <c r="B28" s="157"/>
      <c r="C28" s="51" t="s">
        <v>109</v>
      </c>
      <c r="D28" s="135"/>
      <c r="E28" s="130"/>
      <c r="F28" s="130"/>
      <c r="G28" s="32"/>
      <c r="H28" s="52"/>
      <c r="I28" s="33"/>
      <c r="J28" s="34"/>
      <c r="K28" s="103" t="s">
        <v>117</v>
      </c>
    </row>
    <row r="29" spans="2:11" ht="16.5" customHeight="1" thickBot="1">
      <c r="B29" s="157"/>
      <c r="C29" s="44" t="s">
        <v>110</v>
      </c>
      <c r="D29" s="135"/>
      <c r="E29" s="130"/>
      <c r="F29" s="130"/>
      <c r="G29" s="32"/>
      <c r="H29" s="52"/>
      <c r="I29" s="33"/>
      <c r="J29" s="34"/>
      <c r="K29" s="103" t="s">
        <v>117</v>
      </c>
    </row>
    <row r="30" spans="2:11" ht="16.5" customHeight="1" thickBot="1">
      <c r="B30" s="157"/>
      <c r="C30" s="102" t="s">
        <v>111</v>
      </c>
      <c r="D30" s="135"/>
      <c r="E30" s="130"/>
      <c r="F30" s="130"/>
      <c r="G30" s="32"/>
      <c r="H30" s="32"/>
      <c r="I30" s="33"/>
      <c r="J30" s="34"/>
      <c r="K30" s="103" t="s">
        <v>117</v>
      </c>
    </row>
    <row r="31" spans="2:11" ht="16.5" customHeight="1" thickBot="1">
      <c r="B31" s="157"/>
      <c r="C31" s="102" t="s">
        <v>112</v>
      </c>
      <c r="D31" s="135"/>
      <c r="E31" s="130"/>
      <c r="F31" s="130"/>
      <c r="G31" s="32"/>
      <c r="H31" s="32"/>
      <c r="I31" s="33"/>
      <c r="J31" s="34"/>
      <c r="K31" s="103" t="s">
        <v>117</v>
      </c>
    </row>
    <row r="32" spans="2:11" ht="16.5" customHeight="1" thickBot="1">
      <c r="B32" s="157"/>
      <c r="C32" s="102" t="s">
        <v>113</v>
      </c>
      <c r="D32" s="135"/>
      <c r="E32" s="130"/>
      <c r="F32" s="130"/>
      <c r="G32" s="32"/>
      <c r="H32" s="32"/>
      <c r="I32" s="33"/>
      <c r="J32" s="34"/>
      <c r="K32" s="103" t="s">
        <v>117</v>
      </c>
    </row>
    <row r="33" spans="2:11" s="21" customFormat="1" ht="16.5" customHeight="1">
      <c r="B33" s="156" t="s">
        <v>315</v>
      </c>
      <c r="C33" s="22" t="s">
        <v>122</v>
      </c>
      <c r="D33" s="132"/>
      <c r="E33" s="129"/>
      <c r="F33" s="129"/>
      <c r="G33" s="25"/>
      <c r="H33" s="25"/>
      <c r="I33" s="26"/>
      <c r="J33" s="27">
        <v>0.2</v>
      </c>
      <c r="K33" s="103"/>
    </row>
    <row r="34" spans="2:11" s="43" customFormat="1" ht="16.5" customHeight="1">
      <c r="B34" s="157"/>
      <c r="C34" s="44" t="s">
        <v>121</v>
      </c>
      <c r="D34" s="133"/>
      <c r="E34" s="134"/>
      <c r="F34" s="134"/>
      <c r="G34" s="47"/>
      <c r="H34" s="47"/>
      <c r="I34" s="48"/>
      <c r="J34" s="49"/>
      <c r="K34" s="104"/>
    </row>
    <row r="35" spans="2:11" ht="16.5" customHeight="1">
      <c r="B35" s="157"/>
      <c r="C35" s="51" t="s">
        <v>116</v>
      </c>
      <c r="D35" s="135"/>
      <c r="E35" s="130"/>
      <c r="F35" s="130"/>
      <c r="G35" s="32"/>
      <c r="H35" s="32"/>
      <c r="I35" s="33"/>
      <c r="J35" s="34"/>
      <c r="K35" s="35"/>
    </row>
    <row r="36" spans="2:11" ht="16.5" customHeight="1">
      <c r="B36" s="157"/>
      <c r="C36" s="51" t="s">
        <v>119</v>
      </c>
      <c r="D36" s="135"/>
      <c r="E36" s="130"/>
      <c r="F36" s="130"/>
      <c r="G36" s="32"/>
      <c r="H36" s="32"/>
      <c r="I36" s="33"/>
      <c r="J36" s="34"/>
      <c r="K36" s="35"/>
    </row>
    <row r="37" spans="2:11" ht="16.5" customHeight="1">
      <c r="B37" s="157"/>
      <c r="C37" s="44" t="s">
        <v>120</v>
      </c>
      <c r="D37" s="135"/>
      <c r="E37" s="130"/>
      <c r="F37" s="130"/>
      <c r="G37" s="32"/>
      <c r="H37" s="32"/>
      <c r="I37" s="33"/>
      <c r="J37" s="34"/>
      <c r="K37" s="35"/>
    </row>
    <row r="38" spans="2:11" ht="16.5" customHeight="1">
      <c r="B38" s="157"/>
      <c r="C38" s="51" t="s">
        <v>275</v>
      </c>
      <c r="D38" s="135"/>
      <c r="E38" s="130"/>
      <c r="F38" s="130"/>
      <c r="G38" s="32"/>
      <c r="H38" s="32"/>
      <c r="I38" s="33"/>
      <c r="J38" s="34"/>
      <c r="K38" s="35"/>
    </row>
    <row r="39" spans="2:11" ht="16.5" customHeight="1">
      <c r="B39" s="157"/>
      <c r="C39" s="51" t="s">
        <v>123</v>
      </c>
      <c r="D39" s="135"/>
      <c r="E39" s="130"/>
      <c r="F39" s="130"/>
      <c r="G39" s="32"/>
      <c r="H39" s="32"/>
      <c r="I39" s="33"/>
      <c r="J39" s="34"/>
      <c r="K39" s="35"/>
    </row>
    <row r="40" spans="2:11" ht="16.5" customHeight="1">
      <c r="B40" s="157"/>
      <c r="C40" s="44" t="s">
        <v>124</v>
      </c>
      <c r="D40" s="135"/>
      <c r="E40" s="130"/>
      <c r="F40" s="130"/>
      <c r="G40" s="32"/>
      <c r="H40" s="32"/>
      <c r="I40" s="33"/>
      <c r="J40" s="34"/>
      <c r="K40" s="35"/>
    </row>
    <row r="41" spans="2:11" ht="16.5" customHeight="1">
      <c r="B41" s="157"/>
      <c r="C41" s="53" t="s">
        <v>349</v>
      </c>
      <c r="D41" s="135"/>
      <c r="E41" s="130"/>
      <c r="F41" s="130"/>
      <c r="G41" s="32"/>
      <c r="H41" s="32"/>
      <c r="I41" s="33"/>
      <c r="J41" s="34"/>
      <c r="K41" s="35"/>
    </row>
    <row r="42" spans="2:11" ht="16.5" customHeight="1">
      <c r="B42" s="157"/>
      <c r="C42" s="61" t="s">
        <v>191</v>
      </c>
      <c r="D42" s="135"/>
      <c r="E42" s="130"/>
      <c r="F42" s="130"/>
      <c r="G42" s="32"/>
      <c r="H42" s="32"/>
      <c r="I42" s="33"/>
      <c r="J42" s="34"/>
      <c r="K42" s="35"/>
    </row>
    <row r="43" spans="2:11" ht="16.5" customHeight="1">
      <c r="B43" s="157"/>
      <c r="C43" s="123" t="s">
        <v>255</v>
      </c>
      <c r="D43" s="135"/>
      <c r="E43" s="130"/>
      <c r="F43" s="130"/>
      <c r="G43" s="32"/>
      <c r="H43" s="32"/>
      <c r="I43" s="33"/>
      <c r="J43" s="34"/>
      <c r="K43" s="35"/>
    </row>
    <row r="44" spans="2:11" ht="16.5" customHeight="1">
      <c r="B44" s="157"/>
      <c r="C44" s="61" t="s">
        <v>256</v>
      </c>
      <c r="D44" s="135"/>
      <c r="E44" s="130"/>
      <c r="F44" s="130"/>
      <c r="G44" s="32"/>
      <c r="H44" s="32"/>
      <c r="I44" s="33"/>
      <c r="J44" s="34"/>
      <c r="K44" s="35"/>
    </row>
    <row r="45" spans="2:11" ht="16.5" customHeight="1">
      <c r="B45" s="157"/>
      <c r="C45" s="61" t="s">
        <v>257</v>
      </c>
      <c r="D45" s="135"/>
      <c r="E45" s="130"/>
      <c r="F45" s="130"/>
      <c r="G45" s="32"/>
      <c r="H45" s="32"/>
      <c r="I45" s="33"/>
      <c r="J45" s="34"/>
      <c r="K45" s="35"/>
    </row>
    <row r="46" spans="2:11" ht="16.5" customHeight="1">
      <c r="B46" s="157"/>
      <c r="C46" s="61" t="s">
        <v>258</v>
      </c>
      <c r="D46" s="135"/>
      <c r="E46" s="130"/>
      <c r="F46" s="130"/>
      <c r="G46" s="32"/>
      <c r="H46" s="32"/>
      <c r="I46" s="33"/>
      <c r="J46" s="34"/>
      <c r="K46" s="35"/>
    </row>
    <row r="47" spans="2:11" ht="16.5" customHeight="1">
      <c r="B47" s="157"/>
      <c r="C47" s="61" t="s">
        <v>259</v>
      </c>
      <c r="D47" s="135"/>
      <c r="E47" s="130"/>
      <c r="F47" s="130"/>
      <c r="G47" s="32"/>
      <c r="H47" s="32"/>
      <c r="I47" s="33"/>
      <c r="J47" s="34"/>
      <c r="K47" s="35"/>
    </row>
    <row r="48" spans="2:11" ht="16.5" customHeight="1">
      <c r="B48" s="157"/>
      <c r="C48" s="61" t="s">
        <v>260</v>
      </c>
      <c r="D48" s="135"/>
      <c r="E48" s="130"/>
      <c r="F48" s="130"/>
      <c r="G48" s="32"/>
      <c r="H48" s="32"/>
      <c r="I48" s="33"/>
      <c r="J48" s="34"/>
      <c r="K48" s="35"/>
    </row>
    <row r="49" spans="2:11" ht="16.5" customHeight="1">
      <c r="B49" s="157"/>
      <c r="C49" s="53" t="s">
        <v>192</v>
      </c>
      <c r="D49" s="135"/>
      <c r="E49" s="130"/>
      <c r="F49" s="130"/>
      <c r="G49" s="32"/>
      <c r="H49" s="32"/>
      <c r="I49" s="33"/>
      <c r="J49" s="34"/>
      <c r="K49" s="35"/>
    </row>
    <row r="50" spans="2:11" ht="16.5" customHeight="1">
      <c r="B50" s="157"/>
      <c r="C50" s="61" t="s">
        <v>193</v>
      </c>
      <c r="D50" s="135"/>
      <c r="E50" s="130"/>
      <c r="F50" s="130"/>
      <c r="G50" s="32"/>
      <c r="H50" s="32"/>
      <c r="I50" s="33"/>
      <c r="J50" s="34"/>
      <c r="K50" s="35"/>
    </row>
    <row r="51" spans="2:11" ht="16.5" customHeight="1">
      <c r="B51" s="157"/>
      <c r="C51" s="61" t="s">
        <v>194</v>
      </c>
      <c r="D51" s="135"/>
      <c r="E51" s="130"/>
      <c r="F51" s="130"/>
      <c r="G51" s="32"/>
      <c r="H51" s="32"/>
      <c r="I51" s="33"/>
      <c r="J51" s="34"/>
      <c r="K51" s="35"/>
    </row>
    <row r="52" spans="2:11" ht="16.5" customHeight="1">
      <c r="B52" s="157"/>
      <c r="C52" s="61" t="s">
        <v>195</v>
      </c>
      <c r="D52" s="135"/>
      <c r="E52" s="130"/>
      <c r="F52" s="130"/>
      <c r="G52" s="32"/>
      <c r="H52" s="32"/>
      <c r="I52" s="33"/>
      <c r="J52" s="34"/>
      <c r="K52" s="35"/>
    </row>
    <row r="53" spans="2:11" ht="16.5" customHeight="1">
      <c r="B53" s="157"/>
      <c r="C53" s="61" t="s">
        <v>196</v>
      </c>
      <c r="D53" s="135"/>
      <c r="E53" s="130"/>
      <c r="F53" s="130"/>
      <c r="G53" s="32"/>
      <c r="H53" s="32"/>
      <c r="I53" s="33"/>
      <c r="J53" s="34"/>
      <c r="K53" s="35"/>
    </row>
    <row r="54" spans="2:11" ht="16.5" customHeight="1">
      <c r="B54" s="157"/>
      <c r="C54" s="61" t="s">
        <v>197</v>
      </c>
      <c r="D54" s="135"/>
      <c r="E54" s="130"/>
      <c r="F54" s="130"/>
      <c r="G54" s="32"/>
      <c r="H54" s="32"/>
      <c r="I54" s="33"/>
      <c r="J54" s="34"/>
      <c r="K54" s="35"/>
    </row>
    <row r="55" spans="2:11" ht="16.5" customHeight="1">
      <c r="B55" s="157"/>
      <c r="C55" s="61" t="s">
        <v>198</v>
      </c>
      <c r="D55" s="135"/>
      <c r="E55" s="130"/>
      <c r="F55" s="130"/>
      <c r="G55" s="32"/>
      <c r="H55" s="32"/>
      <c r="I55" s="33"/>
      <c r="J55" s="34"/>
      <c r="K55" s="35"/>
    </row>
    <row r="56" spans="2:11" ht="16.5" customHeight="1">
      <c r="B56" s="157"/>
      <c r="C56" s="61" t="s">
        <v>199</v>
      </c>
      <c r="D56" s="135"/>
      <c r="E56" s="130"/>
      <c r="F56" s="130"/>
      <c r="G56" s="32"/>
      <c r="H56" s="32"/>
      <c r="I56" s="33"/>
      <c r="J56" s="34"/>
      <c r="K56" s="35"/>
    </row>
    <row r="57" spans="2:11" ht="16.5" customHeight="1">
      <c r="B57" s="157"/>
      <c r="C57" s="61" t="s">
        <v>200</v>
      </c>
      <c r="D57" s="135"/>
      <c r="E57" s="130"/>
      <c r="F57" s="130"/>
      <c r="G57" s="32"/>
      <c r="H57" s="32"/>
      <c r="I57" s="33"/>
      <c r="J57" s="34"/>
      <c r="K57" s="35"/>
    </row>
    <row r="58" spans="2:11" ht="16.5" customHeight="1">
      <c r="B58" s="157"/>
      <c r="C58" s="61" t="s">
        <v>201</v>
      </c>
      <c r="D58" s="135"/>
      <c r="E58" s="130"/>
      <c r="F58" s="130"/>
      <c r="G58" s="32"/>
      <c r="H58" s="32"/>
      <c r="I58" s="33"/>
      <c r="J58" s="34"/>
      <c r="K58" s="35"/>
    </row>
    <row r="59" spans="2:11" ht="16.5" customHeight="1">
      <c r="B59" s="157"/>
      <c r="C59" s="53" t="s">
        <v>202</v>
      </c>
      <c r="D59" s="135"/>
      <c r="E59" s="130"/>
      <c r="F59" s="130"/>
      <c r="G59" s="32"/>
      <c r="H59" s="32"/>
      <c r="I59" s="33"/>
      <c r="J59" s="34"/>
      <c r="K59" s="35"/>
    </row>
    <row r="60" spans="2:11" ht="16.5" customHeight="1">
      <c r="B60" s="157"/>
      <c r="C60" s="122" t="s">
        <v>320</v>
      </c>
      <c r="D60" s="135"/>
      <c r="E60" s="130"/>
      <c r="F60" s="130"/>
      <c r="G60" s="32"/>
      <c r="H60" s="32"/>
      <c r="I60" s="33"/>
      <c r="J60" s="34"/>
      <c r="K60" s="35"/>
    </row>
    <row r="61" spans="2:11" ht="16.5" customHeight="1">
      <c r="B61" s="157"/>
      <c r="C61" s="61" t="s">
        <v>321</v>
      </c>
      <c r="D61" s="135"/>
      <c r="E61" s="130"/>
      <c r="F61" s="130"/>
      <c r="G61" s="32"/>
      <c r="H61" s="32"/>
      <c r="I61" s="33"/>
      <c r="J61" s="34"/>
      <c r="K61" s="35"/>
    </row>
    <row r="62" spans="2:11" ht="16.5" customHeight="1">
      <c r="B62" s="157"/>
      <c r="C62" s="61" t="s">
        <v>236</v>
      </c>
      <c r="D62" s="135"/>
      <c r="E62" s="130"/>
      <c r="F62" s="130"/>
      <c r="G62" s="32"/>
      <c r="H62" s="32"/>
      <c r="I62" s="33"/>
      <c r="J62" s="34"/>
      <c r="K62" s="35"/>
    </row>
    <row r="63" spans="2:11" ht="16.5" customHeight="1">
      <c r="B63" s="157"/>
      <c r="C63" s="61" t="s">
        <v>322</v>
      </c>
      <c r="D63" s="135"/>
      <c r="E63" s="130"/>
      <c r="F63" s="130"/>
      <c r="G63" s="32"/>
      <c r="H63" s="32"/>
      <c r="I63" s="33"/>
      <c r="J63" s="34"/>
      <c r="K63" s="35"/>
    </row>
    <row r="64" spans="2:11" ht="16.5" customHeight="1">
      <c r="B64" s="157"/>
      <c r="C64" s="61" t="s">
        <v>323</v>
      </c>
      <c r="D64" s="126"/>
      <c r="E64" s="130"/>
      <c r="F64" s="130"/>
      <c r="G64" s="32"/>
      <c r="H64" s="32"/>
      <c r="I64" s="33"/>
      <c r="J64" s="34"/>
      <c r="K64" s="35"/>
    </row>
    <row r="65" spans="2:11" ht="16.5" customHeight="1">
      <c r="B65" s="157"/>
      <c r="C65" s="53" t="s">
        <v>324</v>
      </c>
      <c r="D65" s="135"/>
      <c r="E65" s="130"/>
      <c r="F65" s="130"/>
      <c r="G65" s="32"/>
      <c r="H65" s="32"/>
      <c r="I65" s="33"/>
      <c r="J65" s="34"/>
      <c r="K65" s="35"/>
    </row>
    <row r="66" spans="2:11" ht="16.5" customHeight="1">
      <c r="B66" s="157"/>
      <c r="C66" s="61" t="s">
        <v>325</v>
      </c>
      <c r="D66" s="135"/>
      <c r="E66" s="130"/>
      <c r="F66" s="130"/>
      <c r="G66" s="32"/>
      <c r="H66" s="32"/>
      <c r="I66" s="33"/>
      <c r="J66" s="34"/>
      <c r="K66" s="35"/>
    </row>
    <row r="67" spans="2:11" ht="16.5" customHeight="1">
      <c r="B67" s="157"/>
      <c r="C67" s="61" t="s">
        <v>326</v>
      </c>
      <c r="D67" s="135"/>
      <c r="E67" s="130"/>
      <c r="F67" s="130"/>
      <c r="G67" s="32"/>
      <c r="H67" s="32"/>
      <c r="I67" s="33"/>
      <c r="J67" s="34"/>
      <c r="K67" s="35"/>
    </row>
    <row r="68" spans="2:11" ht="16.5" customHeight="1">
      <c r="B68" s="157"/>
      <c r="C68" s="53" t="s">
        <v>327</v>
      </c>
      <c r="D68" s="135"/>
      <c r="E68" s="130"/>
      <c r="F68" s="130"/>
      <c r="G68" s="32"/>
      <c r="H68" s="32"/>
      <c r="I68" s="33"/>
      <c r="J68" s="34"/>
      <c r="K68" s="35"/>
    </row>
    <row r="69" spans="2:11" ht="16.5" customHeight="1">
      <c r="B69" s="157"/>
      <c r="C69" s="61" t="s">
        <v>328</v>
      </c>
      <c r="D69" s="135"/>
      <c r="E69" s="130"/>
      <c r="F69" s="130"/>
      <c r="G69" s="32"/>
      <c r="H69" s="32"/>
      <c r="I69" s="33"/>
      <c r="J69" s="34"/>
      <c r="K69" s="35"/>
    </row>
    <row r="70" spans="2:11" ht="16.5" customHeight="1">
      <c r="B70" s="157"/>
      <c r="C70" s="61" t="s">
        <v>329</v>
      </c>
      <c r="D70" s="135"/>
      <c r="E70" s="130"/>
      <c r="F70" s="130"/>
      <c r="G70" s="32"/>
      <c r="H70" s="32"/>
      <c r="I70" s="33"/>
      <c r="J70" s="34"/>
      <c r="K70" s="35"/>
    </row>
    <row r="71" spans="2:11" ht="16.5" customHeight="1">
      <c r="B71" s="157"/>
      <c r="C71" s="53" t="s">
        <v>330</v>
      </c>
      <c r="D71" s="135"/>
      <c r="E71" s="130"/>
      <c r="F71" s="130"/>
      <c r="G71" s="32"/>
      <c r="H71" s="32"/>
      <c r="I71" s="33"/>
      <c r="J71" s="34"/>
      <c r="K71" s="35"/>
    </row>
    <row r="72" spans="2:11" ht="16.5" customHeight="1">
      <c r="B72" s="157"/>
      <c r="C72" s="61" t="s">
        <v>331</v>
      </c>
      <c r="D72" s="135"/>
      <c r="E72" s="130"/>
      <c r="F72" s="130"/>
      <c r="G72" s="32"/>
      <c r="H72" s="32"/>
      <c r="I72" s="33"/>
      <c r="J72" s="34"/>
      <c r="K72" s="35"/>
    </row>
    <row r="73" spans="2:11" ht="16.5" customHeight="1">
      <c r="B73" s="157"/>
      <c r="C73" s="61" t="s">
        <v>332</v>
      </c>
      <c r="D73" s="135"/>
      <c r="E73" s="130"/>
      <c r="F73" s="130"/>
      <c r="G73" s="32"/>
      <c r="H73" s="32"/>
      <c r="I73" s="33"/>
      <c r="J73" s="34"/>
      <c r="K73" s="35"/>
    </row>
    <row r="74" spans="2:11" ht="16.5" customHeight="1">
      <c r="B74" s="157"/>
      <c r="C74" s="53" t="s">
        <v>333</v>
      </c>
      <c r="D74" s="135"/>
      <c r="E74" s="130"/>
      <c r="F74" s="130"/>
      <c r="G74" s="32"/>
      <c r="H74" s="32"/>
      <c r="I74" s="33"/>
      <c r="J74" s="34"/>
      <c r="K74" s="35"/>
    </row>
    <row r="75" spans="2:11" s="43" customFormat="1" ht="16.5" customHeight="1">
      <c r="B75" s="157"/>
      <c r="C75" s="61" t="s">
        <v>334</v>
      </c>
      <c r="D75" s="133"/>
      <c r="E75" s="134"/>
      <c r="F75" s="134"/>
      <c r="G75" s="47"/>
      <c r="H75" s="47"/>
      <c r="I75" s="48"/>
      <c r="J75" s="49"/>
      <c r="K75" s="50"/>
    </row>
    <row r="76" spans="2:11" s="54" customFormat="1" ht="16.5" customHeight="1">
      <c r="B76" s="157"/>
      <c r="C76" s="53" t="s">
        <v>350</v>
      </c>
      <c r="D76" s="136"/>
      <c r="E76" s="137"/>
      <c r="F76" s="137"/>
      <c r="G76" s="57"/>
      <c r="H76" s="57"/>
      <c r="I76" s="58"/>
      <c r="J76" s="59"/>
      <c r="K76" s="60"/>
    </row>
    <row r="77" spans="2:11" ht="16.5" customHeight="1">
      <c r="B77" s="157"/>
      <c r="C77" s="61" t="s">
        <v>335</v>
      </c>
      <c r="D77" s="135"/>
      <c r="E77" s="130"/>
      <c r="F77" s="130"/>
      <c r="G77" s="32"/>
      <c r="H77" s="32"/>
      <c r="I77" s="33"/>
      <c r="J77" s="34"/>
      <c r="K77" s="35"/>
    </row>
    <row r="78" spans="2:11" ht="16.5" customHeight="1">
      <c r="B78" s="157"/>
      <c r="C78" s="61" t="s">
        <v>336</v>
      </c>
      <c r="D78" s="135"/>
      <c r="E78" s="130"/>
      <c r="F78" s="130"/>
      <c r="G78" s="32"/>
      <c r="H78" s="32"/>
      <c r="I78" s="33"/>
      <c r="J78" s="34"/>
      <c r="K78" s="35"/>
    </row>
    <row r="79" spans="2:11" ht="16.5" customHeight="1">
      <c r="B79" s="157"/>
      <c r="C79" s="61" t="s">
        <v>337</v>
      </c>
      <c r="D79" s="135"/>
      <c r="E79" s="130"/>
      <c r="F79" s="130"/>
      <c r="G79" s="32"/>
      <c r="H79" s="32"/>
      <c r="I79" s="33"/>
      <c r="J79" s="34"/>
      <c r="K79" s="35"/>
    </row>
    <row r="80" spans="2:11" s="54" customFormat="1" ht="16.5" customHeight="1">
      <c r="B80" s="157"/>
      <c r="C80" s="61" t="s">
        <v>338</v>
      </c>
      <c r="D80" s="136"/>
      <c r="E80" s="137"/>
      <c r="F80" s="137"/>
      <c r="G80" s="57"/>
      <c r="H80" s="57"/>
      <c r="I80" s="58"/>
      <c r="J80" s="59"/>
      <c r="K80" s="60"/>
    </row>
    <row r="81" spans="2:11" ht="16.5" customHeight="1">
      <c r="B81" s="157"/>
      <c r="C81" s="61" t="s">
        <v>339</v>
      </c>
      <c r="D81" s="135"/>
      <c r="E81" s="130"/>
      <c r="F81" s="130"/>
      <c r="G81" s="32"/>
      <c r="H81" s="32"/>
      <c r="I81" s="33"/>
      <c r="J81" s="34"/>
      <c r="K81" s="35"/>
    </row>
    <row r="82" spans="2:11" ht="16.5" customHeight="1">
      <c r="B82" s="157"/>
      <c r="C82" s="61" t="s">
        <v>340</v>
      </c>
      <c r="D82" s="135"/>
      <c r="E82" s="130"/>
      <c r="F82" s="130"/>
      <c r="G82" s="32"/>
      <c r="H82" s="32"/>
      <c r="I82" s="33"/>
      <c r="J82" s="34"/>
      <c r="K82" s="35"/>
    </row>
    <row r="83" spans="2:11" ht="16.5" customHeight="1">
      <c r="B83" s="157"/>
      <c r="C83" s="53" t="s">
        <v>341</v>
      </c>
      <c r="D83" s="138"/>
      <c r="E83" s="139"/>
      <c r="F83" s="139"/>
      <c r="G83" s="73"/>
      <c r="H83" s="73"/>
      <c r="I83" s="74"/>
      <c r="J83" s="86"/>
      <c r="K83" s="87"/>
    </row>
    <row r="84" spans="2:11" ht="16.5" customHeight="1">
      <c r="B84" s="157"/>
      <c r="C84" s="61" t="s">
        <v>343</v>
      </c>
      <c r="D84" s="138"/>
      <c r="E84" s="139"/>
      <c r="F84" s="139"/>
      <c r="G84" s="73"/>
      <c r="H84" s="73"/>
      <c r="I84" s="74"/>
      <c r="J84" s="86"/>
      <c r="K84" s="87"/>
    </row>
    <row r="85" spans="2:11" ht="16.5" customHeight="1">
      <c r="B85" s="157"/>
      <c r="C85" s="61" t="s">
        <v>344</v>
      </c>
      <c r="D85" s="138"/>
      <c r="E85" s="139"/>
      <c r="F85" s="139"/>
      <c r="G85" s="73"/>
      <c r="H85" s="73"/>
      <c r="I85" s="74"/>
      <c r="J85" s="86"/>
      <c r="K85" s="87"/>
    </row>
    <row r="86" spans="2:11" ht="16.5" customHeight="1" thickBot="1">
      <c r="B86" s="158"/>
      <c r="C86" s="226" t="s">
        <v>342</v>
      </c>
      <c r="D86" s="146"/>
      <c r="E86" s="131"/>
      <c r="F86" s="131"/>
      <c r="G86" s="39"/>
      <c r="H86" s="39"/>
      <c r="I86" s="40"/>
      <c r="J86" s="41"/>
      <c r="K86" s="42"/>
    </row>
    <row r="87" spans="2:11" ht="17.25" customHeight="1">
      <c r="B87" s="156" t="s">
        <v>319</v>
      </c>
      <c r="C87" s="62" t="s">
        <v>276</v>
      </c>
      <c r="D87" s="140"/>
      <c r="E87" s="141"/>
      <c r="F87" s="141"/>
      <c r="G87" s="65"/>
      <c r="H87" s="65"/>
      <c r="I87" s="66"/>
      <c r="J87" s="67">
        <v>0.2</v>
      </c>
      <c r="K87" s="88"/>
    </row>
    <row r="88" spans="2:11" ht="17.25" customHeight="1">
      <c r="B88" s="157"/>
      <c r="C88" s="68" t="s">
        <v>277</v>
      </c>
      <c r="D88" s="135"/>
      <c r="E88" s="130"/>
      <c r="F88" s="130"/>
      <c r="G88" s="32"/>
      <c r="H88" s="32"/>
      <c r="I88" s="33"/>
      <c r="J88" s="34"/>
      <c r="K88" s="35"/>
    </row>
    <row r="89" spans="2:11" ht="17.25" customHeight="1">
      <c r="B89" s="157"/>
      <c r="C89" s="51" t="s">
        <v>278</v>
      </c>
      <c r="D89" s="135"/>
      <c r="E89" s="130"/>
      <c r="F89" s="130"/>
      <c r="G89" s="73"/>
      <c r="H89" s="32"/>
      <c r="I89" s="74"/>
      <c r="J89" s="34"/>
      <c r="K89" s="35"/>
    </row>
    <row r="90" spans="2:11" ht="17.25" customHeight="1">
      <c r="B90" s="157"/>
      <c r="C90" s="51" t="s">
        <v>279</v>
      </c>
      <c r="D90" s="135"/>
      <c r="E90" s="130"/>
      <c r="F90" s="130"/>
      <c r="G90" s="73"/>
      <c r="H90" s="32"/>
      <c r="I90" s="74"/>
      <c r="J90" s="34"/>
      <c r="K90" s="35"/>
    </row>
    <row r="91" spans="2:11" ht="17.25" customHeight="1">
      <c r="B91" s="157"/>
      <c r="C91" s="51" t="s">
        <v>280</v>
      </c>
      <c r="D91" s="135"/>
      <c r="E91" s="130"/>
      <c r="F91" s="130"/>
      <c r="G91" s="73"/>
      <c r="H91" s="32"/>
      <c r="I91" s="74"/>
      <c r="J91" s="34"/>
      <c r="K91" s="35"/>
    </row>
    <row r="92" spans="2:11" ht="17.25" customHeight="1">
      <c r="B92" s="157"/>
      <c r="C92" s="51" t="s">
        <v>284</v>
      </c>
      <c r="D92" s="135"/>
      <c r="E92" s="130"/>
      <c r="F92" s="130"/>
      <c r="G92" s="73"/>
      <c r="H92" s="32"/>
      <c r="I92" s="74"/>
      <c r="J92" s="34"/>
      <c r="K92" s="35"/>
    </row>
    <row r="93" spans="2:11" s="43" customFormat="1" ht="17.25" customHeight="1">
      <c r="B93" s="157"/>
      <c r="C93" s="44" t="s">
        <v>281</v>
      </c>
      <c r="D93" s="133"/>
      <c r="E93" s="134"/>
      <c r="F93" s="134"/>
      <c r="G93" s="69"/>
      <c r="H93" s="47"/>
      <c r="I93" s="70"/>
      <c r="J93" s="49"/>
      <c r="K93" s="50"/>
    </row>
    <row r="94" spans="2:11" ht="17.25" customHeight="1">
      <c r="B94" s="157"/>
      <c r="C94" s="51" t="s">
        <v>282</v>
      </c>
      <c r="D94" s="138"/>
      <c r="E94" s="139"/>
      <c r="F94" s="139"/>
      <c r="G94" s="73"/>
      <c r="H94" s="73"/>
      <c r="I94" s="74"/>
      <c r="J94" s="34"/>
      <c r="K94" s="35"/>
    </row>
    <row r="95" spans="2:11" ht="17.25" customHeight="1">
      <c r="B95" s="157"/>
      <c r="C95" s="75" t="s">
        <v>286</v>
      </c>
      <c r="D95" s="138"/>
      <c r="E95" s="139"/>
      <c r="F95" s="139"/>
      <c r="G95" s="73"/>
      <c r="H95" s="73"/>
      <c r="I95" s="74"/>
      <c r="J95" s="34"/>
      <c r="K95" s="35"/>
    </row>
    <row r="96" spans="2:11" s="54" customFormat="1" ht="17.25" customHeight="1">
      <c r="B96" s="157"/>
      <c r="C96" s="51" t="s">
        <v>288</v>
      </c>
      <c r="D96" s="136"/>
      <c r="E96" s="137"/>
      <c r="F96" s="137"/>
      <c r="G96" s="76"/>
      <c r="H96" s="57"/>
      <c r="I96" s="77"/>
      <c r="J96" s="59"/>
      <c r="K96" s="60"/>
    </row>
    <row r="97" spans="2:11" ht="17.25" customHeight="1">
      <c r="B97" s="157"/>
      <c r="C97" s="51" t="s">
        <v>287</v>
      </c>
      <c r="D97" s="135"/>
      <c r="E97" s="130"/>
      <c r="F97" s="130"/>
      <c r="G97" s="73"/>
      <c r="H97" s="73"/>
      <c r="I97" s="74"/>
      <c r="J97" s="34"/>
      <c r="K97" s="35"/>
    </row>
    <row r="98" spans="2:11" ht="17.25" customHeight="1">
      <c r="B98" s="157"/>
      <c r="C98" s="79" t="s">
        <v>289</v>
      </c>
      <c r="D98" s="135"/>
      <c r="E98" s="130"/>
      <c r="F98" s="130"/>
      <c r="G98" s="73"/>
      <c r="H98" s="73"/>
      <c r="I98" s="74"/>
      <c r="J98" s="34"/>
      <c r="K98" s="35"/>
    </row>
    <row r="99" spans="2:11" ht="16.5" customHeight="1">
      <c r="B99" s="157"/>
      <c r="C99" s="51" t="s">
        <v>290</v>
      </c>
      <c r="D99" s="135"/>
      <c r="E99" s="130"/>
      <c r="F99" s="130"/>
      <c r="G99" s="73"/>
      <c r="H99" s="73"/>
      <c r="I99" s="74"/>
      <c r="J99" s="34"/>
      <c r="K99" s="35"/>
    </row>
    <row r="100" spans="2:11" s="78" customFormat="1" ht="16.5" customHeight="1">
      <c r="B100" s="157"/>
      <c r="C100" s="51" t="s">
        <v>291</v>
      </c>
      <c r="D100" s="142"/>
      <c r="E100" s="143"/>
      <c r="F100" s="143"/>
      <c r="G100" s="82"/>
      <c r="H100" s="73"/>
      <c r="I100" s="83"/>
      <c r="J100" s="84"/>
      <c r="K100" s="85"/>
    </row>
    <row r="101" spans="2:11" ht="16.5" customHeight="1">
      <c r="B101" s="157"/>
      <c r="C101" s="51" t="s">
        <v>292</v>
      </c>
      <c r="D101" s="135"/>
      <c r="E101" s="130"/>
      <c r="F101" s="130"/>
      <c r="G101" s="73"/>
      <c r="H101" s="73"/>
      <c r="I101" s="74"/>
      <c r="J101" s="34"/>
      <c r="K101" s="35"/>
    </row>
    <row r="102" spans="2:11" ht="16.5" customHeight="1">
      <c r="B102" s="157"/>
      <c r="C102" s="51" t="s">
        <v>293</v>
      </c>
      <c r="D102" s="135"/>
      <c r="E102" s="130"/>
      <c r="F102" s="130"/>
      <c r="G102" s="73"/>
      <c r="H102" s="73"/>
      <c r="I102" s="74"/>
      <c r="J102" s="34"/>
      <c r="K102" s="35"/>
    </row>
    <row r="103" spans="2:11" ht="16.5" customHeight="1" thickBot="1">
      <c r="B103" s="158"/>
      <c r="C103" s="225" t="s">
        <v>294</v>
      </c>
      <c r="D103" s="146"/>
      <c r="E103" s="131"/>
      <c r="F103" s="131"/>
      <c r="G103" s="39"/>
      <c r="H103" s="39"/>
      <c r="I103" s="40"/>
      <c r="J103" s="41"/>
      <c r="K103" s="42"/>
    </row>
    <row r="104" spans="2:11" ht="16.5" customHeight="1">
      <c r="B104" s="157" t="s">
        <v>316</v>
      </c>
      <c r="C104" s="194" t="s">
        <v>295</v>
      </c>
      <c r="D104" s="148"/>
      <c r="E104" s="149"/>
      <c r="F104" s="149"/>
      <c r="G104" s="222"/>
      <c r="H104" s="150"/>
      <c r="I104" s="223"/>
      <c r="J104" s="224">
        <v>0.2</v>
      </c>
      <c r="K104" s="151"/>
    </row>
    <row r="105" spans="2:11" ht="16.5" customHeight="1">
      <c r="B105" s="157"/>
      <c r="C105" s="68" t="s">
        <v>296</v>
      </c>
      <c r="D105" s="135"/>
      <c r="E105" s="130"/>
      <c r="F105" s="130"/>
      <c r="G105" s="32"/>
      <c r="H105" s="73"/>
      <c r="I105" s="33"/>
      <c r="J105" s="34"/>
      <c r="K105" s="35"/>
    </row>
    <row r="106" spans="2:11" ht="16.5" customHeight="1">
      <c r="B106" s="157"/>
      <c r="C106" s="51" t="s">
        <v>348</v>
      </c>
      <c r="D106" s="135"/>
      <c r="E106" s="130"/>
      <c r="F106" s="130"/>
      <c r="G106" s="73"/>
      <c r="H106" s="73"/>
      <c r="I106" s="74"/>
      <c r="J106" s="34"/>
      <c r="K106" s="35"/>
    </row>
    <row r="107" spans="2:11" ht="16.5" customHeight="1">
      <c r="B107" s="157"/>
      <c r="C107" s="51" t="s">
        <v>298</v>
      </c>
      <c r="D107" s="135"/>
      <c r="E107" s="130"/>
      <c r="F107" s="130"/>
      <c r="G107" s="73"/>
      <c r="H107" s="73"/>
      <c r="I107" s="74"/>
      <c r="J107" s="34"/>
      <c r="K107" s="35"/>
    </row>
    <row r="108" spans="2:11" ht="16.5" customHeight="1">
      <c r="B108" s="157"/>
      <c r="C108" s="51" t="s">
        <v>299</v>
      </c>
      <c r="D108" s="135"/>
      <c r="E108" s="130"/>
      <c r="F108" s="130"/>
      <c r="G108" s="73"/>
      <c r="H108" s="73"/>
      <c r="I108" s="74"/>
      <c r="J108" s="34"/>
      <c r="K108" s="35"/>
    </row>
    <row r="109" spans="2:11" ht="16.5" customHeight="1">
      <c r="B109" s="157"/>
      <c r="C109" s="68" t="s">
        <v>297</v>
      </c>
      <c r="D109" s="135"/>
      <c r="E109" s="130"/>
      <c r="F109" s="130"/>
      <c r="G109" s="73"/>
      <c r="H109" s="73"/>
      <c r="I109" s="74"/>
      <c r="J109" s="34"/>
      <c r="K109" s="35"/>
    </row>
    <row r="110" spans="2:11" ht="16.5" customHeight="1">
      <c r="B110" s="157"/>
      <c r="C110" s="51" t="s">
        <v>345</v>
      </c>
      <c r="D110" s="135"/>
      <c r="E110" s="130"/>
      <c r="F110" s="130"/>
      <c r="G110" s="73"/>
      <c r="H110" s="73"/>
      <c r="I110" s="74"/>
      <c r="J110" s="34"/>
      <c r="K110" s="35"/>
    </row>
    <row r="111" spans="2:11" ht="16.5" customHeight="1">
      <c r="B111" s="157"/>
      <c r="C111" s="51" t="s">
        <v>346</v>
      </c>
      <c r="D111" s="135"/>
      <c r="E111" s="130"/>
      <c r="F111" s="130"/>
      <c r="G111" s="73"/>
      <c r="H111" s="73"/>
      <c r="I111" s="74"/>
      <c r="J111" s="34"/>
      <c r="K111" s="35"/>
    </row>
    <row r="112" spans="2:11" ht="16.5" customHeight="1" thickBot="1">
      <c r="B112" s="157"/>
      <c r="C112" s="51" t="s">
        <v>347</v>
      </c>
      <c r="D112" s="138"/>
      <c r="E112" s="139"/>
      <c r="F112" s="139"/>
      <c r="G112" s="73"/>
      <c r="H112" s="73"/>
      <c r="I112" s="74"/>
      <c r="J112" s="86"/>
      <c r="K112" s="87"/>
    </row>
    <row r="113" spans="2:11" ht="16.5" customHeight="1">
      <c r="B113" s="159" t="s">
        <v>317</v>
      </c>
      <c r="C113" s="62" t="s">
        <v>304</v>
      </c>
      <c r="D113" s="140"/>
      <c r="E113" s="141"/>
      <c r="F113" s="141"/>
      <c r="G113" s="98"/>
      <c r="H113" s="98"/>
      <c r="I113" s="99"/>
      <c r="J113" s="100"/>
      <c r="K113" s="88"/>
    </row>
    <row r="114" spans="2:11" ht="16.5" customHeight="1">
      <c r="B114" s="160"/>
      <c r="C114" s="29" t="s">
        <v>306</v>
      </c>
      <c r="D114" s="135"/>
      <c r="E114" s="130"/>
      <c r="F114" s="130"/>
      <c r="G114" s="73"/>
      <c r="H114" s="73"/>
      <c r="I114" s="74"/>
      <c r="J114" s="86"/>
      <c r="K114" s="35"/>
    </row>
    <row r="115" spans="2:11" ht="16.5" customHeight="1">
      <c r="B115" s="160"/>
      <c r="C115" s="29" t="s">
        <v>313</v>
      </c>
      <c r="D115" s="135"/>
      <c r="E115" s="130"/>
      <c r="F115" s="130"/>
      <c r="G115" s="73"/>
      <c r="H115" s="73"/>
      <c r="I115" s="74"/>
      <c r="J115" s="86"/>
      <c r="K115" s="35"/>
    </row>
    <row r="116" spans="2:11" s="21" customFormat="1" ht="16.5" customHeight="1" thickBot="1">
      <c r="B116" s="227"/>
      <c r="C116" s="196" t="s">
        <v>307</v>
      </c>
      <c r="D116" s="138"/>
      <c r="E116" s="139"/>
      <c r="F116" s="139"/>
      <c r="G116" s="89"/>
      <c r="H116" s="73"/>
      <c r="I116" s="74"/>
      <c r="J116" s="91"/>
      <c r="K116" s="87"/>
    </row>
    <row r="117" spans="2:11" s="21" customFormat="1" ht="16.5" customHeight="1" thickBot="1">
      <c r="B117" s="195" t="s">
        <v>318</v>
      </c>
      <c r="C117" s="62" t="s">
        <v>355</v>
      </c>
      <c r="D117" s="140"/>
      <c r="E117" s="141"/>
      <c r="F117" s="141"/>
      <c r="G117" s="94"/>
      <c r="H117" s="65"/>
      <c r="I117" s="66"/>
      <c r="J117" s="27"/>
      <c r="K117" s="88"/>
    </row>
    <row r="118" spans="2:11" s="21" customFormat="1" ht="16.5" customHeight="1">
      <c r="B118" s="164"/>
      <c r="C118" s="62" t="s">
        <v>356</v>
      </c>
      <c r="D118" s="135"/>
      <c r="E118" s="149"/>
      <c r="F118" s="149"/>
      <c r="G118" s="220"/>
      <c r="H118" s="32"/>
      <c r="I118" s="33"/>
      <c r="J118" s="221"/>
      <c r="K118" s="151"/>
    </row>
    <row r="119" spans="2:11" s="21" customFormat="1" ht="16.5" customHeight="1">
      <c r="B119" s="164"/>
      <c r="C119" s="122" t="s">
        <v>357</v>
      </c>
      <c r="D119" s="135"/>
      <c r="E119" s="149"/>
      <c r="F119" s="149"/>
      <c r="G119" s="220"/>
      <c r="H119" s="32"/>
      <c r="I119" s="33"/>
      <c r="J119" s="221"/>
      <c r="K119" s="151"/>
    </row>
    <row r="120" spans="2:11" s="21" customFormat="1" ht="16.5" customHeight="1">
      <c r="B120" s="164"/>
      <c r="C120" s="61" t="s">
        <v>358</v>
      </c>
      <c r="D120" s="135"/>
      <c r="E120" s="149"/>
      <c r="F120" s="149"/>
      <c r="G120" s="220"/>
      <c r="H120" s="32"/>
      <c r="I120" s="33"/>
      <c r="J120" s="221"/>
      <c r="K120" s="151"/>
    </row>
    <row r="121" spans="2:11" s="21" customFormat="1" ht="16.5" customHeight="1">
      <c r="B121" s="164"/>
      <c r="C121" s="61" t="s">
        <v>359</v>
      </c>
      <c r="D121" s="135"/>
      <c r="E121" s="149"/>
      <c r="F121" s="149"/>
      <c r="G121" s="220"/>
      <c r="H121" s="32"/>
      <c r="I121" s="33"/>
      <c r="J121" s="221"/>
      <c r="K121" s="151"/>
    </row>
    <row r="122" spans="2:11" s="21" customFormat="1" ht="16.5" customHeight="1">
      <c r="B122" s="164"/>
      <c r="C122" s="61" t="s">
        <v>360</v>
      </c>
      <c r="D122" s="135"/>
      <c r="E122" s="149"/>
      <c r="F122" s="149"/>
      <c r="G122" s="220"/>
      <c r="H122" s="32"/>
      <c r="I122" s="33"/>
      <c r="J122" s="221"/>
      <c r="K122" s="151"/>
    </row>
    <row r="123" spans="2:11" s="21" customFormat="1" ht="16.5" customHeight="1">
      <c r="B123" s="164"/>
      <c r="C123" s="61" t="s">
        <v>361</v>
      </c>
      <c r="D123" s="135"/>
      <c r="E123" s="149"/>
      <c r="F123" s="149"/>
      <c r="G123" s="220"/>
      <c r="H123" s="32"/>
      <c r="I123" s="33"/>
      <c r="J123" s="221"/>
      <c r="K123" s="151"/>
    </row>
    <row r="124" spans="2:11" s="21" customFormat="1" ht="16.5" customHeight="1">
      <c r="B124" s="164"/>
      <c r="C124" s="61" t="s">
        <v>362</v>
      </c>
      <c r="D124" s="135"/>
      <c r="E124" s="149"/>
      <c r="F124" s="149"/>
      <c r="G124" s="220"/>
      <c r="H124" s="32"/>
      <c r="I124" s="33"/>
      <c r="J124" s="221"/>
      <c r="K124" s="151"/>
    </row>
    <row r="125" spans="2:11" s="21" customFormat="1" ht="16.5" customHeight="1">
      <c r="B125" s="164"/>
      <c r="C125" s="61" t="s">
        <v>363</v>
      </c>
      <c r="D125" s="135"/>
      <c r="E125" s="149"/>
      <c r="F125" s="149"/>
      <c r="G125" s="220"/>
      <c r="H125" s="32"/>
      <c r="I125" s="33"/>
      <c r="J125" s="221"/>
      <c r="K125" s="151"/>
    </row>
    <row r="126" spans="2:11" s="21" customFormat="1" ht="16.5" customHeight="1">
      <c r="B126" s="164"/>
      <c r="C126" s="122" t="s">
        <v>364</v>
      </c>
      <c r="D126" s="135"/>
      <c r="E126" s="149"/>
      <c r="F126" s="149"/>
      <c r="G126" s="220"/>
      <c r="H126" s="32"/>
      <c r="I126" s="33"/>
      <c r="J126" s="221"/>
      <c r="K126" s="151"/>
    </row>
    <row r="127" spans="2:11" s="21" customFormat="1" ht="16.5" customHeight="1">
      <c r="B127" s="164"/>
      <c r="C127" s="61" t="s">
        <v>365</v>
      </c>
      <c r="D127" s="135"/>
      <c r="E127" s="149"/>
      <c r="F127" s="149"/>
      <c r="G127" s="220"/>
      <c r="H127" s="32"/>
      <c r="I127" s="33"/>
      <c r="J127" s="221"/>
      <c r="K127" s="151"/>
    </row>
    <row r="128" spans="2:11" s="21" customFormat="1" ht="16.5" customHeight="1">
      <c r="B128" s="164"/>
      <c r="C128" s="61" t="s">
        <v>366</v>
      </c>
      <c r="D128" s="135"/>
      <c r="E128" s="149"/>
      <c r="F128" s="149"/>
      <c r="G128" s="220"/>
      <c r="H128" s="32"/>
      <c r="I128" s="33"/>
      <c r="J128" s="221"/>
      <c r="K128" s="151"/>
    </row>
    <row r="129" spans="2:11" s="21" customFormat="1" ht="16.5" customHeight="1">
      <c r="B129" s="164"/>
      <c r="C129" s="61" t="s">
        <v>367</v>
      </c>
      <c r="D129" s="135"/>
      <c r="E129" s="149"/>
      <c r="F129" s="149"/>
      <c r="G129" s="220"/>
      <c r="H129" s="32"/>
      <c r="I129" s="33"/>
      <c r="J129" s="221"/>
      <c r="K129" s="151"/>
    </row>
    <row r="130" spans="2:11" s="21" customFormat="1" ht="16.5" customHeight="1">
      <c r="B130" s="164"/>
      <c r="C130" s="61" t="s">
        <v>368</v>
      </c>
      <c r="D130" s="135"/>
      <c r="E130" s="149"/>
      <c r="F130" s="149"/>
      <c r="G130" s="220"/>
      <c r="H130" s="32"/>
      <c r="I130" s="33"/>
      <c r="J130" s="221"/>
      <c r="K130" s="151"/>
    </row>
    <row r="131" spans="2:11" s="21" customFormat="1" ht="16.5" customHeight="1">
      <c r="B131" s="164"/>
      <c r="C131" s="61" t="s">
        <v>369</v>
      </c>
      <c r="D131" s="135"/>
      <c r="E131" s="149"/>
      <c r="F131" s="149"/>
      <c r="G131" s="220"/>
      <c r="H131" s="32"/>
      <c r="I131" s="33"/>
      <c r="J131" s="221"/>
      <c r="K131" s="151"/>
    </row>
    <row r="132" spans="2:11" s="21" customFormat="1" ht="16.5" customHeight="1">
      <c r="B132" s="164"/>
      <c r="C132" s="122" t="s">
        <v>370</v>
      </c>
      <c r="D132" s="135"/>
      <c r="E132" s="149"/>
      <c r="F132" s="149"/>
      <c r="G132" s="220"/>
      <c r="H132" s="32"/>
      <c r="I132" s="33"/>
      <c r="J132" s="221"/>
      <c r="K132" s="151"/>
    </row>
    <row r="133" spans="2:11" s="21" customFormat="1" ht="16.5" customHeight="1">
      <c r="B133" s="164"/>
      <c r="C133" s="61" t="s">
        <v>371</v>
      </c>
      <c r="D133" s="126"/>
      <c r="E133" s="149"/>
      <c r="F133" s="149"/>
      <c r="G133" s="220"/>
      <c r="H133" s="32"/>
      <c r="I133" s="33"/>
      <c r="J133" s="221"/>
      <c r="K133" s="151"/>
    </row>
    <row r="134" spans="2:11" s="21" customFormat="1" ht="16.5" customHeight="1">
      <c r="B134" s="164"/>
      <c r="C134" s="61" t="s">
        <v>372</v>
      </c>
      <c r="D134" s="126"/>
      <c r="E134" s="149"/>
      <c r="F134" s="149"/>
      <c r="G134" s="220"/>
      <c r="H134" s="32"/>
      <c r="I134" s="33"/>
      <c r="J134" s="221"/>
      <c r="K134" s="151"/>
    </row>
    <row r="135" spans="2:11" s="21" customFormat="1" ht="16.5" customHeight="1">
      <c r="B135" s="164"/>
      <c r="C135" s="61" t="s">
        <v>373</v>
      </c>
      <c r="D135" s="126"/>
      <c r="E135" s="149"/>
      <c r="F135" s="149"/>
      <c r="G135" s="220"/>
      <c r="H135" s="32"/>
      <c r="I135" s="33"/>
      <c r="J135" s="221"/>
      <c r="K135" s="151"/>
    </row>
    <row r="136" spans="2:11" s="21" customFormat="1" ht="16.5" customHeight="1">
      <c r="B136" s="164"/>
      <c r="C136" s="61" t="s">
        <v>374</v>
      </c>
      <c r="D136" s="126"/>
      <c r="E136" s="149"/>
      <c r="F136" s="149"/>
      <c r="G136" s="220"/>
      <c r="H136" s="32"/>
      <c r="I136" s="33"/>
      <c r="J136" s="221"/>
      <c r="K136" s="151"/>
    </row>
    <row r="137" spans="2:11" s="21" customFormat="1" ht="16.5" customHeight="1">
      <c r="B137" s="164"/>
      <c r="C137" s="61" t="s">
        <v>375</v>
      </c>
      <c r="D137" s="126"/>
      <c r="E137" s="149"/>
      <c r="F137" s="149"/>
      <c r="G137" s="220"/>
      <c r="H137" s="32"/>
      <c r="I137" s="33"/>
      <c r="J137" s="221"/>
      <c r="K137" s="151"/>
    </row>
    <row r="138" spans="2:11" s="21" customFormat="1" ht="16.5" customHeight="1">
      <c r="B138" s="164"/>
      <c r="C138" s="61" t="s">
        <v>376</v>
      </c>
      <c r="D138" s="126"/>
      <c r="E138" s="149"/>
      <c r="F138" s="149"/>
      <c r="G138" s="220"/>
      <c r="H138" s="32"/>
      <c r="I138" s="33"/>
      <c r="J138" s="221"/>
      <c r="K138" s="151"/>
    </row>
    <row r="139" spans="2:11" s="21" customFormat="1" ht="16.5" customHeight="1">
      <c r="B139" s="164"/>
      <c r="C139" s="61" t="s">
        <v>377</v>
      </c>
      <c r="D139" s="126"/>
      <c r="E139" s="149"/>
      <c r="F139" s="149"/>
      <c r="G139" s="220"/>
      <c r="H139" s="32"/>
      <c r="I139" s="33"/>
      <c r="J139" s="221"/>
      <c r="K139" s="151"/>
    </row>
    <row r="140" spans="2:11" s="21" customFormat="1" ht="16.5" customHeight="1">
      <c r="B140" s="164"/>
      <c r="C140" s="61" t="s">
        <v>378</v>
      </c>
      <c r="D140" s="126"/>
      <c r="E140" s="149"/>
      <c r="F140" s="149"/>
      <c r="G140" s="220"/>
      <c r="H140" s="32"/>
      <c r="I140" s="33"/>
      <c r="J140" s="221"/>
      <c r="K140" s="151"/>
    </row>
    <row r="141" spans="2:11" s="21" customFormat="1" ht="16.5" customHeight="1">
      <c r="B141" s="164"/>
      <c r="C141" s="61" t="s">
        <v>379</v>
      </c>
      <c r="D141" s="126"/>
      <c r="E141" s="149"/>
      <c r="F141" s="149"/>
      <c r="G141" s="220"/>
      <c r="H141" s="32"/>
      <c r="I141" s="33"/>
      <c r="J141" s="221"/>
      <c r="K141" s="151"/>
    </row>
    <row r="142" spans="2:11" s="21" customFormat="1" ht="16.5" customHeight="1">
      <c r="B142" s="164"/>
      <c r="C142" s="61" t="s">
        <v>380</v>
      </c>
      <c r="D142" s="126"/>
      <c r="E142" s="149"/>
      <c r="F142" s="149"/>
      <c r="G142" s="220"/>
      <c r="H142" s="32"/>
      <c r="I142" s="33"/>
      <c r="J142" s="221"/>
      <c r="K142" s="151"/>
    </row>
    <row r="143" spans="2:11" s="21" customFormat="1" ht="16.5" customHeight="1">
      <c r="B143" s="164"/>
      <c r="C143" s="61" t="s">
        <v>381</v>
      </c>
      <c r="D143" s="126"/>
      <c r="E143" s="149"/>
      <c r="F143" s="149"/>
      <c r="G143" s="220"/>
      <c r="H143" s="32"/>
      <c r="I143" s="33"/>
      <c r="J143" s="221"/>
      <c r="K143" s="151"/>
    </row>
    <row r="144" spans="2:11" s="21" customFormat="1" ht="16.5" customHeight="1">
      <c r="B144" s="164"/>
      <c r="C144" s="61" t="s">
        <v>382</v>
      </c>
      <c r="D144" s="126"/>
      <c r="E144" s="149"/>
      <c r="F144" s="149"/>
      <c r="G144" s="220"/>
      <c r="H144" s="32"/>
      <c r="I144" s="33"/>
      <c r="J144" s="221"/>
      <c r="K144" s="151"/>
    </row>
    <row r="145" spans="2:11" s="21" customFormat="1" ht="16.5" customHeight="1">
      <c r="B145" s="164"/>
      <c r="C145" s="61" t="s">
        <v>383</v>
      </c>
      <c r="D145" s="126"/>
      <c r="E145" s="149"/>
      <c r="F145" s="149"/>
      <c r="G145" s="220"/>
      <c r="H145" s="32"/>
      <c r="I145" s="33"/>
      <c r="J145" s="221"/>
      <c r="K145" s="151"/>
    </row>
    <row r="146" spans="2:11" s="21" customFormat="1" ht="16.5" customHeight="1">
      <c r="B146" s="164"/>
      <c r="C146" s="61" t="s">
        <v>384</v>
      </c>
      <c r="D146" s="126"/>
      <c r="E146" s="149"/>
      <c r="F146" s="149"/>
      <c r="G146" s="220"/>
      <c r="H146" s="32"/>
      <c r="I146" s="33"/>
      <c r="J146" s="221"/>
      <c r="K146" s="151"/>
    </row>
    <row r="147" spans="2:11" s="21" customFormat="1" ht="16.5" customHeight="1">
      <c r="B147" s="164"/>
      <c r="C147" s="61" t="s">
        <v>385</v>
      </c>
      <c r="D147" s="126"/>
      <c r="E147" s="149"/>
      <c r="F147" s="149"/>
      <c r="G147" s="220"/>
      <c r="H147" s="32"/>
      <c r="I147" s="33"/>
      <c r="J147" s="221"/>
      <c r="K147" s="151"/>
    </row>
    <row r="148" spans="2:11" s="21" customFormat="1" ht="16.5" customHeight="1">
      <c r="B148" s="164"/>
      <c r="C148" s="61" t="s">
        <v>386</v>
      </c>
      <c r="D148" s="126"/>
      <c r="E148" s="149"/>
      <c r="F148" s="149"/>
      <c r="G148" s="220"/>
      <c r="H148" s="32"/>
      <c r="I148" s="33"/>
      <c r="J148" s="221"/>
      <c r="K148" s="151"/>
    </row>
    <row r="149" spans="2:11" s="21" customFormat="1" ht="16.5" customHeight="1">
      <c r="B149" s="164"/>
      <c r="C149" s="53" t="s">
        <v>387</v>
      </c>
      <c r="D149" s="126"/>
      <c r="E149" s="149"/>
      <c r="F149" s="149"/>
      <c r="G149" s="220"/>
      <c r="H149" s="32"/>
      <c r="I149" s="33"/>
      <c r="J149" s="221"/>
      <c r="K149" s="151"/>
    </row>
    <row r="150" spans="2:11" s="21" customFormat="1" ht="16.5" customHeight="1">
      <c r="B150" s="164"/>
      <c r="C150" s="61" t="s">
        <v>388</v>
      </c>
      <c r="D150" s="135"/>
      <c r="E150" s="149"/>
      <c r="F150" s="149"/>
      <c r="G150" s="220"/>
      <c r="H150" s="32"/>
      <c r="I150" s="33"/>
      <c r="J150" s="221"/>
      <c r="K150" s="151"/>
    </row>
    <row r="151" spans="2:11" s="21" customFormat="1" ht="16.5" customHeight="1">
      <c r="B151" s="164"/>
      <c r="C151" s="61" t="s">
        <v>389</v>
      </c>
      <c r="D151" s="135"/>
      <c r="E151" s="149"/>
      <c r="F151" s="149"/>
      <c r="G151" s="220"/>
      <c r="H151" s="32"/>
      <c r="I151" s="33"/>
      <c r="J151" s="221"/>
      <c r="K151" s="151"/>
    </row>
    <row r="152" spans="2:11" s="21" customFormat="1" ht="16.5" customHeight="1">
      <c r="B152" s="164"/>
      <c r="C152" s="53" t="s">
        <v>390</v>
      </c>
      <c r="D152" s="148"/>
      <c r="E152" s="149"/>
      <c r="F152" s="149"/>
      <c r="G152" s="220"/>
      <c r="H152" s="32"/>
      <c r="I152" s="33"/>
      <c r="J152" s="221"/>
      <c r="K152" s="151"/>
    </row>
    <row r="153" spans="2:11" s="21" customFormat="1" ht="16.5" customHeight="1">
      <c r="B153" s="164"/>
      <c r="C153" s="61" t="s">
        <v>391</v>
      </c>
      <c r="D153" s="148"/>
      <c r="E153" s="149"/>
      <c r="F153" s="149"/>
      <c r="G153" s="220"/>
      <c r="H153" s="32"/>
      <c r="I153" s="33"/>
      <c r="J153" s="221"/>
      <c r="K153" s="151"/>
    </row>
    <row r="154" spans="2:11" s="21" customFormat="1" ht="16.5" customHeight="1">
      <c r="B154" s="164"/>
      <c r="C154" s="61" t="s">
        <v>392</v>
      </c>
      <c r="D154" s="148"/>
      <c r="E154" s="149"/>
      <c r="F154" s="149"/>
      <c r="G154" s="220"/>
      <c r="H154" s="32"/>
      <c r="I154" s="33"/>
      <c r="J154" s="221"/>
      <c r="K154" s="151"/>
    </row>
    <row r="155" spans="2:11" s="21" customFormat="1" ht="16.5" customHeight="1">
      <c r="B155" s="164"/>
      <c r="C155" s="194" t="s">
        <v>393</v>
      </c>
      <c r="D155" s="148"/>
      <c r="E155" s="149"/>
      <c r="F155" s="149"/>
      <c r="G155" s="220"/>
      <c r="H155" s="32"/>
      <c r="I155" s="33"/>
      <c r="J155" s="221"/>
      <c r="K155" s="151"/>
    </row>
    <row r="156" spans="2:11" s="21" customFormat="1" ht="16.5" customHeight="1">
      <c r="B156" s="164"/>
      <c r="C156" s="61" t="s">
        <v>394</v>
      </c>
      <c r="D156" s="148"/>
      <c r="E156" s="149"/>
      <c r="F156" s="149"/>
      <c r="G156" s="220"/>
      <c r="H156" s="32"/>
      <c r="I156" s="33"/>
      <c r="J156" s="221"/>
      <c r="K156" s="151"/>
    </row>
    <row r="157" spans="2:11" s="21" customFormat="1" ht="16.5" customHeight="1">
      <c r="B157" s="164"/>
      <c r="C157" s="61" t="s">
        <v>395</v>
      </c>
      <c r="D157" s="148"/>
      <c r="E157" s="149"/>
      <c r="F157" s="149"/>
      <c r="G157" s="220"/>
      <c r="H157" s="32"/>
      <c r="I157" s="33"/>
      <c r="J157" s="221"/>
      <c r="K157" s="151"/>
    </row>
    <row r="158" spans="2:11" s="21" customFormat="1" ht="16.5" customHeight="1">
      <c r="B158" s="164"/>
      <c r="C158" s="61" t="s">
        <v>396</v>
      </c>
      <c r="D158" s="148"/>
      <c r="E158" s="149"/>
      <c r="F158" s="149"/>
      <c r="G158" s="220"/>
      <c r="H158" s="32"/>
      <c r="I158" s="33"/>
      <c r="J158" s="221"/>
      <c r="K158" s="151"/>
    </row>
    <row r="159" spans="2:11" s="21" customFormat="1" ht="16.5" customHeight="1">
      <c r="B159" s="164"/>
      <c r="C159" s="61" t="s">
        <v>397</v>
      </c>
      <c r="D159" s="148"/>
      <c r="E159" s="149"/>
      <c r="F159" s="149"/>
      <c r="G159" s="220"/>
      <c r="H159" s="32"/>
      <c r="I159" s="33"/>
      <c r="J159" s="221"/>
      <c r="K159" s="151"/>
    </row>
    <row r="160" spans="2:11" s="21" customFormat="1" ht="16.5" customHeight="1">
      <c r="B160" s="164"/>
      <c r="C160" s="61" t="s">
        <v>398</v>
      </c>
      <c r="D160" s="148"/>
      <c r="E160" s="149"/>
      <c r="F160" s="149"/>
      <c r="G160" s="220"/>
      <c r="H160" s="32"/>
      <c r="I160" s="33"/>
      <c r="J160" s="221"/>
      <c r="K160" s="151"/>
    </row>
    <row r="161" spans="2:11" s="21" customFormat="1" ht="16.5" customHeight="1">
      <c r="B161" s="164"/>
      <c r="C161" s="61" t="s">
        <v>399</v>
      </c>
      <c r="D161" s="148"/>
      <c r="E161" s="149"/>
      <c r="F161" s="149"/>
      <c r="G161" s="220"/>
      <c r="H161" s="32"/>
      <c r="I161" s="33"/>
      <c r="J161" s="221"/>
      <c r="K161" s="151"/>
    </row>
    <row r="162" spans="2:11" s="21" customFormat="1" ht="16.5" customHeight="1">
      <c r="B162" s="164"/>
      <c r="C162" s="61" t="s">
        <v>400</v>
      </c>
      <c r="D162" s="148"/>
      <c r="E162" s="149"/>
      <c r="F162" s="149"/>
      <c r="G162" s="220"/>
      <c r="H162" s="32"/>
      <c r="I162" s="33"/>
      <c r="J162" s="221"/>
      <c r="K162" s="151"/>
    </row>
    <row r="163" spans="2:11" s="21" customFormat="1" ht="16.5" customHeight="1" thickBot="1">
      <c r="B163" s="165"/>
      <c r="C163" s="226" t="s">
        <v>401</v>
      </c>
      <c r="D163" s="228"/>
      <c r="E163" s="229"/>
      <c r="F163" s="229"/>
      <c r="G163" s="230"/>
      <c r="H163" s="39"/>
      <c r="I163" s="40"/>
      <c r="J163" s="231"/>
      <c r="K163" s="232"/>
    </row>
    <row r="164" spans="2:11" s="21" customFormat="1" ht="16.5" customHeight="1">
      <c r="B164" s="195" t="s">
        <v>351</v>
      </c>
      <c r="C164" s="62" t="s">
        <v>402</v>
      </c>
      <c r="D164" s="140"/>
      <c r="E164" s="141"/>
      <c r="F164" s="141"/>
      <c r="G164" s="94"/>
      <c r="H164" s="65"/>
      <c r="I164" s="66"/>
      <c r="J164" s="27"/>
      <c r="K164" s="88"/>
    </row>
    <row r="165" spans="2:11" s="21" customFormat="1" ht="16.5" customHeight="1">
      <c r="B165" s="164"/>
      <c r="C165" s="68" t="s">
        <v>403</v>
      </c>
      <c r="D165" s="148"/>
      <c r="E165" s="149"/>
      <c r="F165" s="149"/>
      <c r="G165" s="220"/>
      <c r="H165" s="32"/>
      <c r="I165" s="33"/>
      <c r="J165" s="221"/>
      <c r="K165" s="151"/>
    </row>
    <row r="166" spans="2:11" s="21" customFormat="1" ht="16.5" customHeight="1">
      <c r="B166" s="164"/>
      <c r="C166" s="51" t="s">
        <v>404</v>
      </c>
      <c r="D166" s="148"/>
      <c r="E166" s="149"/>
      <c r="F166" s="149"/>
      <c r="G166" s="220"/>
      <c r="H166" s="32"/>
      <c r="I166" s="33"/>
      <c r="J166" s="221"/>
      <c r="K166" s="151"/>
    </row>
    <row r="167" spans="2:11" s="21" customFormat="1" ht="16.5" customHeight="1">
      <c r="B167" s="164"/>
      <c r="C167" s="51" t="s">
        <v>405</v>
      </c>
      <c r="D167" s="148"/>
      <c r="E167" s="149"/>
      <c r="F167" s="149"/>
      <c r="G167" s="220"/>
      <c r="H167" s="32"/>
      <c r="I167" s="33"/>
      <c r="J167" s="221"/>
      <c r="K167" s="151"/>
    </row>
    <row r="168" spans="2:11" s="21" customFormat="1" ht="16.5" customHeight="1">
      <c r="B168" s="164"/>
      <c r="C168" s="51" t="s">
        <v>406</v>
      </c>
      <c r="D168" s="148"/>
      <c r="E168" s="149"/>
      <c r="F168" s="149"/>
      <c r="G168" s="220"/>
      <c r="H168" s="32"/>
      <c r="I168" s="33"/>
      <c r="J168" s="221"/>
      <c r="K168" s="151"/>
    </row>
    <row r="169" spans="2:11" s="21" customFormat="1" ht="16.5" customHeight="1">
      <c r="B169" s="164"/>
      <c r="C169" s="51" t="s">
        <v>407</v>
      </c>
      <c r="D169" s="148"/>
      <c r="E169" s="149"/>
      <c r="F169" s="149"/>
      <c r="G169" s="220"/>
      <c r="H169" s="32"/>
      <c r="I169" s="33"/>
      <c r="J169" s="221"/>
      <c r="K169" s="151"/>
    </row>
    <row r="170" spans="2:11" s="21" customFormat="1" ht="16.5" customHeight="1">
      <c r="B170" s="164"/>
      <c r="C170" s="44" t="s">
        <v>408</v>
      </c>
      <c r="D170" s="148"/>
      <c r="E170" s="149"/>
      <c r="F170" s="149"/>
      <c r="G170" s="220"/>
      <c r="H170" s="32"/>
      <c r="I170" s="33"/>
      <c r="J170" s="221"/>
      <c r="K170" s="151"/>
    </row>
    <row r="171" spans="2:11" s="21" customFormat="1" ht="16.5" customHeight="1">
      <c r="B171" s="164"/>
      <c r="C171" s="51" t="s">
        <v>409</v>
      </c>
      <c r="D171" s="148"/>
      <c r="E171" s="149"/>
      <c r="F171" s="149"/>
      <c r="G171" s="220"/>
      <c r="H171" s="32"/>
      <c r="I171" s="33"/>
      <c r="J171" s="221"/>
      <c r="K171" s="151"/>
    </row>
    <row r="172" spans="2:11" s="21" customFormat="1" ht="16.5" customHeight="1">
      <c r="B172" s="164"/>
      <c r="C172" s="51" t="s">
        <v>410</v>
      </c>
      <c r="D172" s="148"/>
      <c r="E172" s="149"/>
      <c r="F172" s="149"/>
      <c r="G172" s="220"/>
      <c r="H172" s="32"/>
      <c r="I172" s="33"/>
      <c r="J172" s="221"/>
      <c r="K172" s="151"/>
    </row>
    <row r="173" spans="2:11" s="21" customFormat="1" ht="16.5" customHeight="1">
      <c r="B173" s="164"/>
      <c r="C173" s="51" t="s">
        <v>411</v>
      </c>
      <c r="D173" s="148"/>
      <c r="E173" s="149"/>
      <c r="F173" s="149"/>
      <c r="G173" s="220"/>
      <c r="H173" s="32"/>
      <c r="I173" s="33"/>
      <c r="J173" s="221"/>
      <c r="K173" s="151"/>
    </row>
    <row r="174" spans="2:11" s="21" customFormat="1" ht="16.5" customHeight="1">
      <c r="B174" s="164"/>
      <c r="C174" s="75" t="s">
        <v>412</v>
      </c>
      <c r="D174" s="148"/>
      <c r="E174" s="149"/>
      <c r="F174" s="149"/>
      <c r="G174" s="220"/>
      <c r="H174" s="32"/>
      <c r="I174" s="33"/>
      <c r="J174" s="221"/>
      <c r="K174" s="151"/>
    </row>
    <row r="175" spans="2:11" s="21" customFormat="1" ht="16.5" customHeight="1">
      <c r="B175" s="164"/>
      <c r="C175" s="51" t="s">
        <v>413</v>
      </c>
      <c r="D175" s="148"/>
      <c r="E175" s="149"/>
      <c r="F175" s="149"/>
      <c r="G175" s="220"/>
      <c r="H175" s="32"/>
      <c r="I175" s="33"/>
      <c r="J175" s="221"/>
      <c r="K175" s="151"/>
    </row>
    <row r="176" spans="2:11" s="21" customFormat="1" ht="16.5" customHeight="1">
      <c r="B176" s="164"/>
      <c r="C176" s="51" t="s">
        <v>414</v>
      </c>
      <c r="D176" s="148"/>
      <c r="E176" s="149"/>
      <c r="F176" s="149"/>
      <c r="G176" s="220"/>
      <c r="H176" s="32"/>
      <c r="I176" s="33"/>
      <c r="J176" s="221"/>
      <c r="K176" s="151"/>
    </row>
    <row r="177" spans="2:11" s="21" customFormat="1" ht="16.5" customHeight="1">
      <c r="B177" s="164"/>
      <c r="C177" s="79" t="s">
        <v>415</v>
      </c>
      <c r="D177" s="148"/>
      <c r="E177" s="149"/>
      <c r="F177" s="149"/>
      <c r="G177" s="220"/>
      <c r="H177" s="32"/>
      <c r="I177" s="33"/>
      <c r="J177" s="221"/>
      <c r="K177" s="151"/>
    </row>
    <row r="178" spans="2:11" s="21" customFormat="1" ht="16.5" customHeight="1">
      <c r="B178" s="164"/>
      <c r="C178" s="51" t="s">
        <v>416</v>
      </c>
      <c r="D178" s="148"/>
      <c r="E178" s="149"/>
      <c r="F178" s="149"/>
      <c r="G178" s="220"/>
      <c r="H178" s="32"/>
      <c r="I178" s="33"/>
      <c r="J178" s="221"/>
      <c r="K178" s="151"/>
    </row>
    <row r="179" spans="2:11" s="21" customFormat="1" ht="16.5" customHeight="1">
      <c r="B179" s="164"/>
      <c r="C179" s="51" t="s">
        <v>417</v>
      </c>
      <c r="D179" s="148"/>
      <c r="E179" s="149"/>
      <c r="F179" s="149"/>
      <c r="G179" s="220"/>
      <c r="H179" s="32"/>
      <c r="I179" s="33"/>
      <c r="J179" s="221"/>
      <c r="K179" s="151"/>
    </row>
    <row r="180" spans="2:11" s="21" customFormat="1" ht="16.5" customHeight="1">
      <c r="B180" s="164"/>
      <c r="C180" s="51" t="s">
        <v>418</v>
      </c>
      <c r="D180" s="148"/>
      <c r="E180" s="149"/>
      <c r="F180" s="149"/>
      <c r="G180" s="220"/>
      <c r="H180" s="32"/>
      <c r="I180" s="33"/>
      <c r="J180" s="221"/>
      <c r="K180" s="151"/>
    </row>
    <row r="181" spans="2:11" s="21" customFormat="1" ht="16.5" customHeight="1">
      <c r="B181" s="164"/>
      <c r="C181" s="51" t="s">
        <v>419</v>
      </c>
      <c r="D181" s="148"/>
      <c r="E181" s="149"/>
      <c r="F181" s="149"/>
      <c r="G181" s="220"/>
      <c r="H181" s="32"/>
      <c r="I181" s="33"/>
      <c r="J181" s="221"/>
      <c r="K181" s="151"/>
    </row>
    <row r="182" spans="2:11" s="21" customFormat="1" ht="16.5" customHeight="1" thickBot="1">
      <c r="B182" s="165"/>
      <c r="C182" s="225" t="s">
        <v>420</v>
      </c>
      <c r="D182" s="228"/>
      <c r="E182" s="229"/>
      <c r="F182" s="229"/>
      <c r="G182" s="230"/>
      <c r="H182" s="39"/>
      <c r="I182" s="40"/>
      <c r="J182" s="231"/>
      <c r="K182" s="232"/>
    </row>
    <row r="183" spans="2:11" ht="16.5" customHeight="1">
      <c r="B183" s="218" t="s">
        <v>353</v>
      </c>
      <c r="C183" s="62" t="s">
        <v>422</v>
      </c>
      <c r="D183" s="140"/>
      <c r="E183" s="141"/>
      <c r="F183" s="141"/>
      <c r="G183" s="98"/>
      <c r="H183" s="98"/>
      <c r="I183" s="99"/>
      <c r="J183" s="100"/>
      <c r="K183" s="88"/>
    </row>
    <row r="184" spans="2:11" ht="16.5" customHeight="1">
      <c r="B184" s="219"/>
      <c r="C184" s="29" t="s">
        <v>421</v>
      </c>
      <c r="D184" s="135"/>
      <c r="E184" s="130"/>
      <c r="F184" s="130"/>
      <c r="G184" s="73"/>
      <c r="H184" s="73"/>
      <c r="I184" s="74"/>
      <c r="J184" s="86"/>
      <c r="K184" s="35"/>
    </row>
    <row r="185" spans="2:11" ht="16.5" customHeight="1">
      <c r="B185" s="219"/>
      <c r="C185" s="29" t="s">
        <v>423</v>
      </c>
      <c r="D185" s="135"/>
      <c r="E185" s="130"/>
      <c r="F185" s="130"/>
      <c r="G185" s="73"/>
      <c r="H185" s="73"/>
      <c r="I185" s="74"/>
      <c r="J185" s="86"/>
      <c r="K185" s="35"/>
    </row>
    <row r="186" spans="2:11" s="21" customFormat="1" ht="16.5" customHeight="1" thickBot="1">
      <c r="B186" s="233"/>
      <c r="C186" s="36" t="s">
        <v>424</v>
      </c>
      <c r="D186" s="146"/>
      <c r="E186" s="131"/>
      <c r="F186" s="131"/>
      <c r="G186" s="230"/>
      <c r="H186" s="39"/>
      <c r="I186" s="234"/>
      <c r="J186" s="231"/>
      <c r="K186" s="42"/>
    </row>
    <row r="187" spans="2:11" s="21" customFormat="1" ht="15" customHeight="1">
      <c r="B187" s="198" t="s">
        <v>305</v>
      </c>
      <c r="C187" s="62" t="s">
        <v>425</v>
      </c>
      <c r="D187" s="144"/>
      <c r="E187" s="145"/>
      <c r="F187" s="145"/>
      <c r="G187" s="94"/>
      <c r="H187" s="98"/>
      <c r="I187" s="95"/>
      <c r="J187" s="27">
        <v>0.1</v>
      </c>
      <c r="K187" s="28"/>
    </row>
    <row r="188" spans="2:11" ht="15" customHeight="1">
      <c r="B188" s="199"/>
      <c r="C188" s="29" t="s">
        <v>426</v>
      </c>
      <c r="D188" s="135"/>
      <c r="E188" s="130"/>
      <c r="F188" s="130"/>
      <c r="G188" s="73"/>
      <c r="H188" s="73"/>
      <c r="I188" s="33"/>
      <c r="J188" s="34"/>
      <c r="K188" s="35"/>
    </row>
    <row r="189" spans="2:11" ht="17.25" customHeight="1">
      <c r="B189" s="199"/>
      <c r="C189" s="29" t="s">
        <v>427</v>
      </c>
      <c r="D189" s="135"/>
      <c r="E189" s="130"/>
      <c r="F189" s="130"/>
      <c r="G189" s="73"/>
      <c r="H189" s="73"/>
      <c r="I189" s="33"/>
      <c r="J189" s="34"/>
      <c r="K189" s="35"/>
    </row>
    <row r="190" spans="2:11" ht="17.25" customHeight="1">
      <c r="B190" s="200"/>
      <c r="C190" s="29" t="s">
        <v>428</v>
      </c>
      <c r="D190" s="138"/>
      <c r="E190" s="139"/>
      <c r="F190" s="139"/>
      <c r="G190" s="73"/>
      <c r="H190" s="73"/>
      <c r="I190" s="74"/>
      <c r="J190" s="86"/>
      <c r="K190" s="87"/>
    </row>
    <row r="191" spans="2:11" ht="17.25" customHeight="1" thickBot="1">
      <c r="B191" s="200"/>
      <c r="C191" s="147" t="s">
        <v>429</v>
      </c>
      <c r="D191" s="138"/>
      <c r="E191" s="139"/>
      <c r="F191" s="139"/>
      <c r="G191" s="73"/>
      <c r="H191" s="73"/>
      <c r="I191" s="74"/>
      <c r="J191" s="86"/>
      <c r="K191" s="87"/>
    </row>
    <row r="192" spans="2:11">
      <c r="B192" s="198" t="s">
        <v>352</v>
      </c>
      <c r="C192" s="62" t="s">
        <v>430</v>
      </c>
      <c r="D192" s="205"/>
      <c r="E192" s="205"/>
      <c r="F192" s="205"/>
      <c r="G192" s="206"/>
      <c r="H192" s="206"/>
      <c r="I192" s="74"/>
      <c r="J192" s="207"/>
      <c r="K192" s="208"/>
    </row>
    <row r="193" spans="2:11">
      <c r="B193" s="199"/>
      <c r="C193" s="29" t="s">
        <v>431</v>
      </c>
      <c r="D193" s="202"/>
      <c r="E193" s="202"/>
      <c r="F193" s="202"/>
      <c r="G193" s="203"/>
      <c r="H193" s="203"/>
      <c r="I193" s="74"/>
      <c r="J193" s="204"/>
      <c r="K193" s="209"/>
    </row>
    <row r="194" spans="2:11">
      <c r="B194" s="199"/>
      <c r="C194" s="29" t="s">
        <v>432</v>
      </c>
      <c r="D194" s="202"/>
      <c r="E194" s="202"/>
      <c r="F194" s="202"/>
      <c r="G194" s="203"/>
      <c r="H194" s="203"/>
      <c r="I194" s="74"/>
      <c r="J194" s="204"/>
      <c r="K194" s="209"/>
    </row>
    <row r="195" spans="2:11">
      <c r="B195" s="200"/>
      <c r="C195" s="29" t="s">
        <v>433</v>
      </c>
      <c r="D195" s="202"/>
      <c r="E195" s="202"/>
      <c r="F195" s="202"/>
      <c r="G195" s="203"/>
      <c r="H195" s="203"/>
      <c r="I195" s="74"/>
      <c r="J195" s="204"/>
      <c r="K195" s="209"/>
    </row>
    <row r="196" spans="2:11">
      <c r="B196" s="200"/>
      <c r="C196" s="29" t="s">
        <v>434</v>
      </c>
      <c r="D196" s="214"/>
      <c r="E196" s="214"/>
      <c r="F196" s="214"/>
      <c r="G196" s="215"/>
      <c r="H196" s="215"/>
      <c r="I196" s="74"/>
      <c r="J196" s="216"/>
      <c r="K196" s="217"/>
    </row>
    <row r="197" spans="2:11" ht="17.25" thickBot="1">
      <c r="B197" s="201"/>
      <c r="C197" s="197" t="s">
        <v>435</v>
      </c>
      <c r="D197" s="210"/>
      <c r="E197" s="210"/>
      <c r="F197" s="210"/>
      <c r="G197" s="211"/>
      <c r="H197" s="211"/>
      <c r="I197" s="74"/>
      <c r="J197" s="212"/>
      <c r="K197" s="213"/>
    </row>
  </sheetData>
  <mergeCells count="22">
    <mergeCell ref="B192:B197"/>
    <mergeCell ref="B183:B186"/>
    <mergeCell ref="J2:J4"/>
    <mergeCell ref="K2:K4"/>
    <mergeCell ref="B8:B13"/>
    <mergeCell ref="B1:E1"/>
    <mergeCell ref="B2:B4"/>
    <mergeCell ref="C2:C4"/>
    <mergeCell ref="D2:D4"/>
    <mergeCell ref="E2:E4"/>
    <mergeCell ref="F2:F4"/>
    <mergeCell ref="B187:B191"/>
    <mergeCell ref="B117:B163"/>
    <mergeCell ref="G2:G4"/>
    <mergeCell ref="H2:H4"/>
    <mergeCell ref="I2:I4"/>
    <mergeCell ref="B164:B182"/>
    <mergeCell ref="B14:B32"/>
    <mergeCell ref="B33:B86"/>
    <mergeCell ref="B87:B103"/>
    <mergeCell ref="B104:B112"/>
    <mergeCell ref="B113:B116"/>
  </mergeCells>
  <phoneticPr fontId="3" type="noConversion"/>
  <conditionalFormatting sqref="H6:H7">
    <cfRule type="dataBar" priority="152">
      <dataBar>
        <cfvo type="min"/>
        <cfvo type="max"/>
        <color rgb="FF638EC6"/>
      </dataBar>
    </cfRule>
  </conditionalFormatting>
  <conditionalFormatting sqref="G8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{2FCD393D-9804-4E6B-80C0-7A03808FF67B}</x14:id>
        </ext>
      </extLst>
    </cfRule>
    <cfRule type="dataBar" priority="110">
      <dataBar>
        <cfvo type="min"/>
        <cfvo type="max"/>
        <color rgb="FF638EC6"/>
      </dataBar>
    </cfRule>
  </conditionalFormatting>
  <conditionalFormatting sqref="H8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{6B3E9BF8-CD1A-4E59-9039-6408B0AC757B}</x14:id>
        </ext>
      </extLst>
    </cfRule>
    <cfRule type="dataBar" priority="137">
      <dataBar>
        <cfvo type="min"/>
        <cfvo type="max"/>
        <color rgb="FF638EC6"/>
      </dataBar>
    </cfRule>
  </conditionalFormatting>
  <conditionalFormatting sqref="G9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{67403C22-B8D8-45A3-BF1D-CC3C0F14A5C0}</x14:id>
        </ext>
      </extLst>
    </cfRule>
  </conditionalFormatting>
  <conditionalFormatting sqref="G1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{0B147772-452D-4EF9-B863-5E267C404345}</x14:id>
        </ext>
      </extLst>
    </cfRule>
  </conditionalFormatting>
  <conditionalFormatting sqref="H10">
    <cfRule type="dataBar" priority="127">
      <dataBar>
        <cfvo type="min"/>
        <cfvo type="max"/>
        <color rgb="FF638EC6"/>
      </dataBar>
    </cfRule>
  </conditionalFormatting>
  <conditionalFormatting sqref="G14">
    <cfRule type="dataBar" priority="141">
      <dataBar>
        <cfvo type="min"/>
        <cfvo type="max"/>
        <color rgb="FF638EC6"/>
      </dataBar>
    </cfRule>
  </conditionalFormatting>
  <conditionalFormatting sqref="H14">
    <cfRule type="dataBar" priority="140">
      <dataBar>
        <cfvo type="min"/>
        <cfvo type="max"/>
        <color rgb="FF638EC6"/>
      </dataBar>
    </cfRule>
  </conditionalFormatting>
  <conditionalFormatting sqref="G15">
    <cfRule type="dataBar" priority="143">
      <dataBar>
        <cfvo type="min"/>
        <cfvo type="max"/>
        <color rgb="FF638EC6"/>
      </dataBar>
    </cfRule>
  </conditionalFormatting>
  <conditionalFormatting sqref="H15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{42894802-3884-42AF-8622-B589454AE72D}</x14:id>
        </ext>
      </extLst>
    </cfRule>
    <cfRule type="dataBar" priority="107">
      <dataBar>
        <cfvo type="min"/>
        <cfvo type="max"/>
        <color rgb="FF638EC6"/>
      </dataBar>
    </cfRule>
  </conditionalFormatting>
  <conditionalFormatting sqref="G16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{24C463DC-BAF1-4269-8696-D7BD9E2696EA}</x14:id>
        </ext>
      </extLst>
    </cfRule>
  </conditionalFormatting>
  <conditionalFormatting sqref="H16">
    <cfRule type="dataBar" priority="123">
      <dataBar>
        <cfvo type="min"/>
        <cfvo type="max"/>
        <color rgb="FF638EC6"/>
      </dataBar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{55788B7C-F691-4193-940C-D1F9BCA340E2}</x14:id>
        </ext>
      </extLst>
    </cfRule>
  </conditionalFormatting>
  <conditionalFormatting sqref="H17">
    <cfRule type="dataBar" priority="101">
      <dataBar>
        <cfvo type="min"/>
        <cfvo type="max"/>
        <color rgb="FF638EC6"/>
      </dataBar>
    </cfRule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{7894FC49-5971-4E31-B4A1-54640914EA9A}</x14:id>
        </ext>
      </extLst>
    </cfRule>
  </conditionalFormatting>
  <conditionalFormatting sqref="H18">
    <cfRule type="dataBar" priority="99">
      <dataBar>
        <cfvo type="min"/>
        <cfvo type="max"/>
        <color rgb="FF638EC6"/>
      </dataBar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{32E766A1-24FA-4424-A0C2-094BD3DB89DA}</x14:id>
        </ext>
      </extLst>
    </cfRule>
  </conditionalFormatting>
  <conditionalFormatting sqref="G22:H22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{94B449AF-2689-4FEF-A3BE-8F2BB75CE8F1}</x14:id>
        </ext>
      </extLst>
    </cfRule>
    <cfRule type="dataBar" priority="117">
      <dataBar>
        <cfvo type="min"/>
        <cfvo type="max"/>
        <color rgb="FF638EC6"/>
      </dataBar>
    </cfRule>
  </conditionalFormatting>
  <conditionalFormatting sqref="G2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{38E70084-548E-4CB6-8134-568EF3CAF80D}</x14:id>
        </ext>
      </extLst>
    </cfRule>
  </conditionalFormatting>
  <conditionalFormatting sqref="H23">
    <cfRule type="dataBar" priority="118">
      <dataBar>
        <cfvo type="min"/>
        <cfvo type="max"/>
        <color rgb="FF638EC6"/>
      </dataBar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{89A6D4FC-0DD7-4F4B-99C4-DE0DD5AAB2BB}</x14:id>
        </ext>
      </extLst>
    </cfRule>
  </conditionalFormatting>
  <conditionalFormatting sqref="G2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{080DC111-2A68-407B-BD51-33670BDE089C}</x14:id>
        </ext>
      </extLst>
    </cfRule>
    <cfRule type="dataBar" priority="129">
      <dataBar>
        <cfvo type="min"/>
        <cfvo type="max"/>
        <color rgb="FF638EC6"/>
      </dataBar>
    </cfRule>
  </conditionalFormatting>
  <conditionalFormatting sqref="H24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{217575E9-F285-4ED4-9ABF-EE6DC1024F6A}</x14:id>
        </ext>
      </extLst>
    </cfRule>
    <cfRule type="dataBar" priority="105">
      <dataBar>
        <cfvo type="min"/>
        <cfvo type="max"/>
        <color rgb="FF638EC6"/>
      </dataBar>
    </cfRule>
  </conditionalFormatting>
  <conditionalFormatting sqref="G32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{78C39682-ECB3-4E1F-9EC3-464387D4BE10}</x14:id>
        </ext>
      </extLst>
    </cfRule>
  </conditionalFormatting>
  <conditionalFormatting sqref="H32">
    <cfRule type="dataBar" priority="96">
      <dataBar>
        <cfvo type="min"/>
        <cfvo type="max"/>
        <color rgb="FF638EC6"/>
      </dataBar>
    </cfRule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{C5995B0A-8E61-4E62-B3EF-19F9009A49E8}</x14:id>
        </ext>
      </extLst>
    </cfRule>
  </conditionalFormatting>
  <conditionalFormatting sqref="G33">
    <cfRule type="dataBar" priority="148">
      <dataBar>
        <cfvo type="min"/>
        <cfvo type="max"/>
        <color rgb="FF638EC6"/>
      </dataBar>
    </cfRule>
  </conditionalFormatting>
  <conditionalFormatting sqref="H33">
    <cfRule type="dataBar" priority="150">
      <dataBar>
        <cfvo type="min"/>
        <cfvo type="max"/>
        <color rgb="FF638EC6"/>
      </dataBar>
    </cfRule>
  </conditionalFormatting>
  <conditionalFormatting sqref="G34">
    <cfRule type="dataBar" priority="147">
      <dataBar>
        <cfvo type="min"/>
        <cfvo type="max"/>
        <color rgb="FF638EC6"/>
      </dataBar>
    </cfRule>
  </conditionalFormatting>
  <conditionalFormatting sqref="H34">
    <cfRule type="dataBar" priority="134">
      <dataBar>
        <cfvo type="min"/>
        <cfvo type="max"/>
        <color rgb="FF638EC6"/>
      </dataBar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{E3AFA01E-A486-4815-8045-4E61D4FE2C4B}</x14:id>
        </ext>
      </extLst>
    </cfRule>
  </conditionalFormatting>
  <conditionalFormatting sqref="G75">
    <cfRule type="dataBar" priority="146">
      <dataBar>
        <cfvo type="min"/>
        <cfvo type="max"/>
        <color rgb="FF638EC6"/>
      </dataBar>
    </cfRule>
  </conditionalFormatting>
  <conditionalFormatting sqref="H7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{300F9290-4FBF-40EA-867F-B8D6E79DDA57}</x14:id>
        </ext>
      </extLst>
    </cfRule>
    <cfRule type="dataBar" priority="133">
      <dataBar>
        <cfvo type="min"/>
        <cfvo type="max"/>
        <color rgb="FF638EC6"/>
      </dataBar>
    </cfRule>
  </conditionalFormatting>
  <conditionalFormatting sqref="G7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{CFCE969F-055D-42A8-9B22-21A90626D0FF}</x14:id>
        </ext>
      </extLst>
    </cfRule>
    <cfRule type="dataBar" priority="115">
      <dataBar>
        <cfvo type="min"/>
        <cfvo type="max"/>
        <color rgb="FF638EC6"/>
      </dataBar>
    </cfRule>
  </conditionalFormatting>
  <conditionalFormatting sqref="H7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{59F76D23-AADF-46FC-B845-6ADCCF4C7920}</x14:id>
        </ext>
      </extLst>
    </cfRule>
    <cfRule type="dataBar" priority="113">
      <dataBar>
        <cfvo type="min"/>
        <cfvo type="max"/>
        <color rgb="FF638EC6"/>
      </dataBar>
    </cfRule>
  </conditionalFormatting>
  <conditionalFormatting sqref="G80">
    <cfRule type="dataBar" priority="144">
      <dataBar>
        <cfvo type="min"/>
        <cfvo type="max"/>
        <color rgb="FF638EC6"/>
      </dataBar>
    </cfRule>
  </conditionalFormatting>
  <conditionalFormatting sqref="H8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{77C274C7-B1FA-4452-A73A-F98C6B51EEDC}</x14:id>
        </ext>
      </extLst>
    </cfRule>
    <cfRule type="dataBar" priority="151">
      <dataBar>
        <cfvo type="min"/>
        <cfvo type="max"/>
        <color rgb="FF638EC6"/>
      </dataBar>
    </cfRule>
  </conditionalFormatting>
  <conditionalFormatting sqref="H9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{6EAEFACA-6376-4C19-8865-64D72C7E5D5C}</x14:id>
        </ext>
      </extLst>
    </cfRule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{443952B8-690B-4270-ABBE-4108994DA413}</x14:id>
        </ext>
      </extLst>
    </cfRule>
    <cfRule type="dataBar" priority="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{BD1DE913-6F10-44E8-899C-ADCF5D352F92}</x14:id>
        </ext>
      </extLst>
    </cfRule>
  </conditionalFormatting>
  <conditionalFormatting sqref="H9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{4A3C45FB-4623-4BFD-931E-C89C8D1829CC}</x14:id>
        </ext>
      </extLst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{0CC685F8-31B0-4B78-82DB-A581E3C4075D}</x14:id>
        </ext>
      </extLst>
    </cfRule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{B6988245-802C-4F62-ADBE-6F42A7294E36}</x14:id>
        </ext>
      </extLst>
    </cfRule>
  </conditionalFormatting>
  <conditionalFormatting sqref="G98">
    <cfRule type="dataBar" priority="8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{941C4D1E-40F0-46FB-B304-ED5707EA16EB}</x14:id>
        </ext>
      </extLst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{77CCE773-235C-4EFF-8638-DF398470A1B5}</x14:id>
        </ext>
      </extLst>
    </cfRule>
  </conditionalFormatting>
  <conditionalFormatting sqref="H98">
    <cfRule type="dataBar" priority="9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{A85BCD7C-1A3F-4BCD-A013-B6C5DAA8BB4A}</x14:id>
        </ext>
      </extLst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{0FA44D57-9D63-42DD-84D8-2929EFF78F57}</x14:id>
        </ext>
      </extLst>
    </cfRule>
  </conditionalFormatting>
  <conditionalFormatting sqref="G101">
    <cfRule type="dataBar" priority="8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{19D0AE4A-141F-4C97-9D33-89AAFF0C22E8}</x14:id>
        </ext>
      </extLst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{787A9519-D73D-4E32-B14C-3A20516AB70B}</x14:id>
        </ext>
      </extLst>
    </cfRule>
  </conditionalFormatting>
  <conditionalFormatting sqref="G105">
    <cfRule type="dataBar" priority="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{A0BFE593-9534-446D-AA89-FE08DE2A49D1}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{2221D858-30CB-4C6E-BCD1-143C513AE78D}</x14:id>
        </ext>
      </extLst>
    </cfRule>
  </conditionalFormatting>
  <conditionalFormatting sqref="G106">
    <cfRule type="dataBar" priority="6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{DB082314-08DA-44F8-B6F7-71AAB6B3997D}</x14:id>
        </ext>
      </extLst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{D0AA31F8-B913-43A3-B23D-F2CA679335D8}</x14:id>
        </ext>
      </extLst>
    </cfRule>
  </conditionalFormatting>
  <conditionalFormatting sqref="H106">
    <cfRule type="dataBar" priority="6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{788B039A-8B06-438D-B37B-B0FF99F940DC}</x14:id>
        </ext>
      </extLst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{FE6F7D9B-DAB8-4CF9-806D-DCF44CD9F959}</x14:id>
        </ext>
      </extLst>
    </cfRule>
  </conditionalFormatting>
  <conditionalFormatting sqref="G110">
    <cfRule type="dataBar" priority="6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{C04AC8FB-941D-48FE-8FF9-636C6C7D6817}</x14:id>
        </ext>
      </extLst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{A1592352-C403-4115-AB86-3D5062E5E381}</x14:id>
        </ext>
      </extLst>
    </cfRule>
  </conditionalFormatting>
  <conditionalFormatting sqref="G111">
    <cfRule type="dataBar" priority="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{8B080F18-B102-4475-AF94-23C59B6DF474}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{C9545F24-A947-4883-8027-8CC662594F37}</x14:id>
        </ext>
      </extLst>
    </cfRule>
  </conditionalFormatting>
  <conditionalFormatting sqref="G112">
    <cfRule type="dataBar" priority="5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{72210FF3-27F9-4B0F-849F-9C397881B2C7}</x14:id>
        </ext>
      </extLst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{1F86EA56-90B3-46BB-AB62-8D3F783DA82A}</x14:id>
        </ext>
      </extLst>
    </cfRule>
  </conditionalFormatting>
  <conditionalFormatting sqref="G115">
    <cfRule type="dataBar" priority="5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{E0A7797C-D4BB-4643-9865-351FBD471296}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{BCE45870-BF8E-4453-BD32-2DFFF1ADFA98}</x14:id>
        </ext>
      </extLst>
    </cfRule>
  </conditionalFormatting>
  <conditionalFormatting sqref="G187">
    <cfRule type="dataBar" priority="121">
      <dataBar>
        <cfvo type="min"/>
        <cfvo type="max"/>
        <color rgb="FF638EC6"/>
      </dataBar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{A5196048-23E8-4601-8EB7-E2AC9BB0D64E}</x14:id>
        </ext>
      </extLst>
    </cfRule>
  </conditionalFormatting>
  <conditionalFormatting sqref="H18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{3831B9E7-832A-4040-A327-1E5F63F9B296}</x14:id>
        </ext>
      </extLst>
    </cfRule>
    <cfRule type="dataBar" priority="149">
      <dataBar>
        <cfvo type="min"/>
        <cfvo type="max"/>
        <color rgb="FF638EC6"/>
      </dataBar>
    </cfRule>
  </conditionalFormatting>
  <conditionalFormatting sqref="G188">
    <cfRule type="dataBar" priority="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{DC35A67E-8F09-47AA-B082-4037BCCF4072}</x14:id>
        </ext>
      </extLst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{1A458533-F5E3-4B95-BD4B-B97C89800B4E}</x14:id>
        </ext>
      </extLst>
    </cfRule>
  </conditionalFormatting>
  <conditionalFormatting sqref="G189:G190">
    <cfRule type="dataBar" priority="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{0B1DB0D4-CACB-46BA-ACFF-B12DC6D7365F}</x14:id>
        </ext>
      </extLst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{AEF711AE-8756-47E3-8DEF-0AAC9D4D82CB}</x14:id>
        </ext>
      </extLst>
    </cfRule>
  </conditionalFormatting>
  <conditionalFormatting sqref="G191">
    <cfRule type="dataBar" priority="7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{57F2400B-3E71-4E37-A9D2-C7A8D1A8F312}</x14:id>
        </ext>
      </extLst>
    </cfRule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{63BAF9CB-2F93-43D5-8083-21EC40D05B7C}</x14:id>
        </ext>
      </extLst>
    </cfRule>
  </conditionalFormatting>
  <conditionalFormatting sqref="G11 G13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{CBBCD40F-498C-443D-94B8-E91A0155C3D6}</x14:id>
        </ext>
      </extLst>
    </cfRule>
  </conditionalFormatting>
  <conditionalFormatting sqref="G107:G109">
    <cfRule type="dataBar" priority="6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{AE0DE67F-44D9-48A8-8CAA-7A13F1DF82AB}</x14:id>
        </ext>
      </extLst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{F80F60C2-8A94-4882-86AA-5BB4056E5F2C}</x14:id>
        </ext>
      </extLst>
    </cfRule>
  </conditionalFormatting>
  <conditionalFormatting sqref="G113:G114">
    <cfRule type="dataBar" priority="5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{F4B982D9-19B9-4C63-9CBE-62A9B838E523}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{8B25AEA6-BC51-42F6-B86B-D25D2695D465}</x14:id>
        </ext>
      </extLst>
    </cfRule>
  </conditionalFormatting>
  <conditionalFormatting sqref="H24:H29">
    <cfRule type="dataBar" priority="154">
      <dataBar>
        <cfvo type="min"/>
        <cfvo type="max"/>
        <color rgb="FF638EC6"/>
      </dataBar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{14069490-31A1-482D-80A7-0ED5763FA4E1}</x14:id>
        </ext>
      </extLst>
    </cfRule>
  </conditionalFormatting>
  <conditionalFormatting sqref="G1:H11 H102:H104 H116:H182 G13:H87">
    <cfRule type="dataBar" priority="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{9EEDFBC5-D5E4-4CFB-9F08-DE0C13331E53}</x14:id>
        </ext>
      </extLst>
    </cfRule>
  </conditionalFormatting>
  <conditionalFormatting sqref="G192:H65620 H88:H92 H99 H97 H94 G187:H187 H191"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{5DDE1ABF-10E8-4853-B2EB-E8BCFBD3FCC8}</x14:id>
        </ext>
      </extLst>
    </cfRule>
  </conditionalFormatting>
  <conditionalFormatting sqref="J1:J2 J5:J11 I1:I11 I187:J65620 I13:J182">
    <cfRule type="containsText" dxfId="13" priority="94" operator="containsText" text="拖期">
      <formula>NOT(ISERROR(SEARCH("拖期",I1)))</formula>
    </cfRule>
    <cfRule type="containsText" dxfId="12" priority="95" operator="containsText" text="正常">
      <formula>NOT(ISERROR(SEARCH("正常",I1)))</formula>
    </cfRule>
  </conditionalFormatting>
  <conditionalFormatting sqref="H187 H19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{910DD165-73B1-477E-8A0E-4BD6D8EE4352}</x14:id>
        </ext>
      </extLst>
    </cfRule>
  </conditionalFormatting>
  <conditionalFormatting sqref="G8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{8256BE1F-321D-46B7-82BB-591EE24F788A}</x14:id>
        </ext>
      </extLst>
    </cfRule>
  </conditionalFormatting>
  <conditionalFormatting sqref="H19:H21">
    <cfRule type="dataBar" priority="156">
      <dataBar>
        <cfvo type="min"/>
        <cfvo type="max"/>
        <color rgb="FF638EC6"/>
      </dataBar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{41B664DD-0EA4-41FC-B550-6CFB1821D8BC}</x14:id>
        </ext>
      </extLst>
    </cfRule>
  </conditionalFormatting>
  <conditionalFormatting sqref="G17:G21 G1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{CE5B918C-89ED-4FA2-BE69-5A579504CA24}</x14:id>
        </ext>
      </extLst>
    </cfRule>
  </conditionalFormatting>
  <conditionalFormatting sqref="H17:H21 H15">
    <cfRule type="dataBar" priority="159">
      <dataBar>
        <cfvo type="min"/>
        <cfvo type="max"/>
        <color rgb="FF638EC6"/>
      </dataBar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{060DFBCB-10D3-4BEF-9002-94F17BA17B17}</x14:id>
        </ext>
      </extLst>
    </cfRule>
  </conditionalFormatting>
  <conditionalFormatting sqref="H30:H31 H17:H21 H9 H11 H13">
    <cfRule type="dataBar" priority="161">
      <dataBar>
        <cfvo type="min"/>
        <cfvo type="max"/>
        <color rgb="FF638EC6"/>
      </dataBar>
    </cfRule>
  </conditionalFormatting>
  <conditionalFormatting sqref="G25:G3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{FCADAD21-EDB8-417D-8228-D2ED2B60C8F9}</x14:id>
        </ext>
      </extLst>
    </cfRule>
  </conditionalFormatting>
  <conditionalFormatting sqref="H30:H3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{5FAA675F-B9DC-42E1-B04D-041C32D15EAB}</x14:id>
        </ext>
      </extLst>
    </cfRule>
  </conditionalFormatting>
  <conditionalFormatting sqref="H100"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{83F6C1D0-658A-4FF3-B27C-47A28734F221}</x14:id>
        </ext>
      </extLst>
    </cfRule>
  </conditionalFormatting>
  <conditionalFormatting sqref="H10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{184B113B-C329-4F4A-BE4B-FEDDE9ED9871}</x14:id>
        </ext>
      </extLst>
    </cfRule>
  </conditionalFormatting>
  <conditionalFormatting sqref="H101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{444605CA-3620-4A8F-8BFB-5652867EF5C8}</x14:id>
        </ext>
      </extLst>
    </cfRule>
  </conditionalFormatting>
  <conditionalFormatting sqref="H10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{8F99CE0D-0990-45F9-94CC-5F7FC3B1FEEC}</x14:id>
        </ext>
      </extLst>
    </cfRule>
  </conditionalFormatting>
  <conditionalFormatting sqref="H105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{4CF8D429-F3DC-4604-A382-F086AA5D64E5}</x14:id>
        </ext>
      </extLst>
    </cfRule>
  </conditionalFormatting>
  <conditionalFormatting sqref="H10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{0E5EC7FB-1786-4F6B-8E23-2171D5EAB85A}</x14:id>
        </ext>
      </extLst>
    </cfRule>
  </conditionalFormatting>
  <conditionalFormatting sqref="H107:H108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{2DC29468-EB54-4AB9-BE60-C52F5B0EC8AE}</x14:id>
        </ext>
      </extLst>
    </cfRule>
  </conditionalFormatting>
  <conditionalFormatting sqref="H107:H10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{C88D3D2F-F7CD-4491-A166-E2F95E9A1D05}</x14:id>
        </ext>
      </extLst>
    </cfRule>
  </conditionalFormatting>
  <conditionalFormatting sqref="H109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{1C185651-78E5-4060-9AED-6BEB1F3F3714}</x14:id>
        </ext>
      </extLst>
    </cfRule>
  </conditionalFormatting>
  <conditionalFormatting sqref="H10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{21EB37E2-5BFA-4257-BB0A-CF48DDC82F5A}</x14:id>
        </ext>
      </extLst>
    </cfRule>
  </conditionalFormatting>
  <conditionalFormatting sqref="H110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{79D5E73F-AA56-4363-8177-D93040E49A71}</x14:id>
        </ext>
      </extLst>
    </cfRule>
  </conditionalFormatting>
  <conditionalFormatting sqref="H11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{7AF69E56-D43C-4AC0-99F9-FA59BD13E3A7}</x14:id>
        </ext>
      </extLst>
    </cfRule>
  </conditionalFormatting>
  <conditionalFormatting sqref="H111"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{D502200D-CEAE-4D88-BDC4-12C857F8D061}</x14:id>
        </ext>
      </extLst>
    </cfRule>
  </conditionalFormatting>
  <conditionalFormatting sqref="H11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{25A7EDFC-F70E-4ED2-8501-E08C39DFEFD7}</x14:id>
        </ext>
      </extLst>
    </cfRule>
  </conditionalFormatting>
  <conditionalFormatting sqref="H112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{8D23CFCE-1E32-4AFD-B294-DC6BDE3331D3}</x14:id>
        </ext>
      </extLst>
    </cfRule>
  </conditionalFormatting>
  <conditionalFormatting sqref="H11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{543B981F-A86C-4941-A035-384105CEE5D7}</x14:id>
        </ext>
      </extLst>
    </cfRule>
  </conditionalFormatting>
  <conditionalFormatting sqref="H113"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{10E3EE85-658C-4BE6-8D92-A8E0D0115D63}</x14:id>
        </ext>
      </extLst>
    </cfRule>
  </conditionalFormatting>
  <conditionalFormatting sqref="H11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{6AB09304-439B-4485-A34A-B77599600E56}</x14:id>
        </ext>
      </extLst>
    </cfRule>
  </conditionalFormatting>
  <conditionalFormatting sqref="H114"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{FB414D80-5E2A-4821-BADC-810F3666A6AB}</x14:id>
        </ext>
      </extLst>
    </cfRule>
  </conditionalFormatting>
  <conditionalFormatting sqref="H11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{96C61122-EFD5-4CCD-A56A-A5BF7A0C38F5}</x14:id>
        </ext>
      </extLst>
    </cfRule>
  </conditionalFormatting>
  <conditionalFormatting sqref="H115">
    <cfRule type="dataBar" priority="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{78C2624B-0BCC-49E6-84CC-D352BF3750ED}</x14:id>
        </ext>
      </extLst>
    </cfRule>
  </conditionalFormatting>
  <conditionalFormatting sqref="H11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{5BB5711D-65AF-40BF-9A63-3B8449CC3864}</x14:id>
        </ext>
      </extLst>
    </cfRule>
  </conditionalFormatting>
  <conditionalFormatting sqref="H18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{6CCEC6E9-2109-4F49-A9F6-EDB70280EF7B}</x14:id>
        </ext>
      </extLst>
    </cfRule>
  </conditionalFormatting>
  <conditionalFormatting sqref="H188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{648D821D-238C-4EE5-9B5D-91D5EE112EDD}</x14:id>
        </ext>
      </extLst>
    </cfRule>
  </conditionalFormatting>
  <conditionalFormatting sqref="H18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{0D0E1634-4023-4B3A-A9D6-3E3E637BE67F}</x14:id>
        </ext>
      </extLst>
    </cfRule>
  </conditionalFormatting>
  <conditionalFormatting sqref="H189:H190"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{5BBD4D6A-740E-4280-ABA7-6C7CBAF9C800}</x14:id>
        </ext>
      </extLst>
    </cfRule>
  </conditionalFormatting>
  <conditionalFormatting sqref="H189:H19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{82E73663-9309-445D-834B-849061D1921C}</x14:id>
        </ext>
      </extLst>
    </cfRule>
  </conditionalFormatting>
  <conditionalFormatting sqref="H19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{66116F2B-EC35-4DC7-AB0F-5721A6882F5B}</x14:id>
        </ext>
      </extLst>
    </cfRule>
  </conditionalFormatting>
  <conditionalFormatting sqref="H87:H92 H99 H97 H94 H102:H104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{36EC2DC0-9348-4ABE-A6C9-394DFEB6F833}</x14:id>
        </ext>
      </extLst>
    </cfRule>
  </conditionalFormatting>
  <conditionalFormatting sqref="G96:G97 G88:G94 G99:G100 G102:G104">
    <cfRule type="dataBar" priority="16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{6D0639D4-C696-46EB-876C-ACC8E99B1575}</x14:id>
        </ext>
      </extLst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{C4494C82-4AF8-4C4D-ABD7-204159538524}</x14:id>
        </ext>
      </extLst>
    </cfRule>
  </conditionalFormatting>
  <conditionalFormatting sqref="G1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{7F7C0C94-5809-4938-852C-98FA79155884}</x14:id>
        </ext>
      </extLst>
    </cfRule>
  </conditionalFormatting>
  <conditionalFormatting sqref="G12:H12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{51F2D458-72D5-4CA8-A216-BC3B202B0A4F}</x14:id>
        </ext>
      </extLst>
    </cfRule>
  </conditionalFormatting>
  <conditionalFormatting sqref="I12:J12">
    <cfRule type="containsText" dxfId="11" priority="18" operator="containsText" text="拖期">
      <formula>NOT(ISERROR(SEARCH("拖期",I12)))</formula>
    </cfRule>
    <cfRule type="containsText" dxfId="10" priority="19" operator="containsText" text="正常">
      <formula>NOT(ISERROR(SEARCH("正常",I12)))</formula>
    </cfRule>
  </conditionalFormatting>
  <conditionalFormatting sqref="H12">
    <cfRule type="dataBar" priority="21">
      <dataBar>
        <cfvo type="min"/>
        <cfvo type="max"/>
        <color rgb="FF638EC6"/>
      </dataBar>
    </cfRule>
  </conditionalFormatting>
  <conditionalFormatting sqref="G75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{759AFA28-0C41-46B9-9F3E-17C5EBB9E752}</x14:id>
        </ext>
      </extLst>
    </cfRule>
  </conditionalFormatting>
  <conditionalFormatting sqref="G34:G74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{D734E43E-02D7-44EC-B96D-FEBEB0B62E9D}</x14:id>
        </ext>
      </extLst>
    </cfRule>
  </conditionalFormatting>
  <conditionalFormatting sqref="H35:H74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{59BE3452-D0F3-4AA7-98B1-4393935D7CA8}</x14:id>
        </ext>
      </extLst>
    </cfRule>
  </conditionalFormatting>
  <conditionalFormatting sqref="H77:H86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{AAD4283B-A5A2-471B-9CE1-695948101BAA}</x14:id>
        </ext>
      </extLst>
    </cfRule>
  </conditionalFormatting>
  <conditionalFormatting sqref="G77:G86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{CC4D0711-25A2-4090-90D1-D710EA6C4677}</x14:id>
        </ext>
      </extLst>
    </cfRule>
  </conditionalFormatting>
  <conditionalFormatting sqref="G95">
    <cfRule type="dataBar" priority="5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{F0F26682-9176-46E9-92F4-205C83AEF773}</x14:id>
        </ext>
      </extLst>
    </cfRule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{2B2B12C5-7280-4127-AC79-14A6475AF39B}</x14:id>
        </ext>
      </extLst>
    </cfRule>
  </conditionalFormatting>
  <conditionalFormatting sqref="H95">
    <cfRule type="dataBar" priority="57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{6310010E-799C-469D-8F9A-FF498743A71D}</x14:id>
        </ext>
      </extLst>
    </cfRule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{E6496642-5ED3-4C0F-A3C7-421E8844B264}</x14:id>
        </ext>
      </extLst>
    </cfRule>
  </conditionalFormatting>
  <conditionalFormatting sqref="H116:H182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{CBA285BD-38DB-4E0A-92A6-2D6ABB1B780E}</x14:id>
        </ext>
      </extLst>
    </cfRule>
  </conditionalFormatting>
  <conditionalFormatting sqref="G116:G182">
    <cfRule type="dataBar" priority="58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{F48724DC-12EB-4ACE-935C-520FBF95AE4C}</x14:id>
        </ext>
      </extLst>
    </cfRule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{4B4CE052-C3B1-42C3-8D98-935C7F5C6A8F}</x14:id>
        </ext>
      </extLst>
    </cfRule>
  </conditionalFormatting>
  <conditionalFormatting sqref="G185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{AE07140F-6249-4766-A3DB-E71C29EBF2B2}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{31D943CE-CF29-4B03-9B9E-60C3BAD6FDD8}</x14:id>
        </ext>
      </extLst>
    </cfRule>
  </conditionalFormatting>
  <conditionalFormatting sqref="G183:G184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{2575D8F5-9059-4E80-8F34-6DDE051EF80F}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{953798B7-ACBE-4797-ADA8-6719E6BD24E3}</x14:id>
        </ext>
      </extLst>
    </cfRule>
  </conditionalFormatting>
  <conditionalFormatting sqref="H186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{8FA6B647-3845-4F00-A9E4-C247589D0BF5}</x14:id>
        </ext>
      </extLst>
    </cfRule>
  </conditionalFormatting>
  <conditionalFormatting sqref="I183:J186">
    <cfRule type="containsText" dxfId="9" priority="12" operator="containsText" text="拖期">
      <formula>NOT(ISERROR(SEARCH("拖期",I183)))</formula>
    </cfRule>
    <cfRule type="containsText" dxfId="8" priority="13" operator="containsText" text="正常">
      <formula>NOT(ISERROR(SEARCH("正常",I183)))</formula>
    </cfRule>
  </conditionalFormatting>
  <conditionalFormatting sqref="H183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{D9B0D9E5-A99D-4B91-B07D-C19B041A3599}</x14:id>
        </ext>
      </extLst>
    </cfRule>
  </conditionalFormatting>
  <conditionalFormatting sqref="H18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{B5DBCDD2-1266-47B9-9028-6B2C57C989DE}</x14:id>
        </ext>
      </extLst>
    </cfRule>
  </conditionalFormatting>
  <conditionalFormatting sqref="H184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{22CCA957-8E4E-404B-927F-A8AC45F6BA68}</x14:id>
        </ext>
      </extLst>
    </cfRule>
  </conditionalFormatting>
  <conditionalFormatting sqref="H18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{4ED5F1D3-7FA9-488F-930B-1864E09DD21C}</x14:id>
        </ext>
      </extLst>
    </cfRule>
  </conditionalFormatting>
  <conditionalFormatting sqref="H18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{7113C315-6E4A-4F67-BDAF-970AFE2DEAB0}</x14:id>
        </ext>
      </extLst>
    </cfRule>
  </conditionalFormatting>
  <conditionalFormatting sqref="H1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{19FF1071-9D1C-4182-A7C4-5CAD8166E9A9}</x14:id>
        </ext>
      </extLst>
    </cfRule>
  </conditionalFormatting>
  <conditionalFormatting sqref="H18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{BB6DB0F7-77E9-492C-95AB-42037D187607}</x14:id>
        </ext>
      </extLst>
    </cfRule>
  </conditionalFormatting>
  <conditionalFormatting sqref="G186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{DA3538ED-0ADE-4B9A-A843-DF3560A7E19D}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{D158F4D9-B51D-41C7-AAE7-A9B69AAAE1F5}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D393D-9804-4E6B-80C0-7A03808FF67B}">
            <x14:dataBar minLength="0" maxLength="100" negativeBarColorSameAsPositive="1" axisPosition="none">
              <x14:cfvo type="min"/>
              <x14:cfvo type="max"/>
            </x14:dataBar>
          </x14:cfRule>
          <xm:sqref>G8</xm:sqref>
        </x14:conditionalFormatting>
        <x14:conditionalFormatting xmlns:xm="http://schemas.microsoft.com/office/excel/2006/main">
          <x14:cfRule type="dataBar" id="{6B3E9BF8-CD1A-4E59-9039-6408B0AC757B}">
            <x14:dataBar minLength="0" maxLength="100" negativeBarColorSameAsPositive="1" axisPosition="none">
              <x14:cfvo type="min"/>
              <x14:cfvo type="max"/>
            </x14:dataBar>
          </x14:cfRule>
          <xm:sqref>H8</xm:sqref>
        </x14:conditionalFormatting>
        <x14:conditionalFormatting xmlns:xm="http://schemas.microsoft.com/office/excel/2006/main">
          <x14:cfRule type="dataBar" id="{67403C22-B8D8-45A3-BF1D-CC3C0F14A5C0}">
            <x14:dataBar minLength="0" maxLength="100" negativeBarColorSameAsPositive="1" axisPosition="none">
              <x14:cfvo type="min"/>
              <x14:cfvo type="max"/>
            </x14:dataBar>
          </x14:cfRule>
          <xm:sqref>G9</xm:sqref>
        </x14:conditionalFormatting>
        <x14:conditionalFormatting xmlns:xm="http://schemas.microsoft.com/office/excel/2006/main">
          <x14:cfRule type="dataBar" id="{0B147772-452D-4EF9-B863-5E267C404345}">
            <x14:dataBar minLength="0" maxLength="100" negativeBarColorSameAsPositive="1" axisPosition="none">
              <x14:cfvo type="min"/>
              <x14:cfvo type="max"/>
            </x14:dataBar>
          </x14:cfRule>
          <xm:sqref>G10</xm:sqref>
        </x14:conditionalFormatting>
        <x14:conditionalFormatting xmlns:xm="http://schemas.microsoft.com/office/excel/2006/main">
          <x14:cfRule type="dataBar" id="{42894802-3884-42AF-8622-B589454AE72D}">
            <x14:dataBar minLength="0" maxLength="100" negativeBarColorSameAsPositive="1" axisPosition="none">
              <x14:cfvo type="min"/>
              <x14:cfvo type="max"/>
            </x14:dataBar>
          </x14:cfRule>
          <xm:sqref>H15</xm:sqref>
        </x14:conditionalFormatting>
        <x14:conditionalFormatting xmlns:xm="http://schemas.microsoft.com/office/excel/2006/main">
          <x14:cfRule type="dataBar" id="{24C463DC-BAF1-4269-8696-D7BD9E2696EA}">
            <x14:dataBar minLength="0" maxLength="100" negativeBarColorSameAsPositive="1" axisPosition="none">
              <x14:cfvo type="min"/>
              <x14:cfvo type="max"/>
            </x14:dataBar>
          </x14:cfRule>
          <xm:sqref>G16</xm:sqref>
        </x14:conditionalFormatting>
        <x14:conditionalFormatting xmlns:xm="http://schemas.microsoft.com/office/excel/2006/main">
          <x14:cfRule type="dataBar" id="{55788B7C-F691-4193-940C-D1F9BCA340E2}">
            <x14:dataBar minLength="0" maxLength="100" negativeBarColorSameAsPositive="1" axisPosition="none">
              <x14:cfvo type="min"/>
              <x14:cfvo type="max"/>
            </x14:dataBar>
          </x14:cfRule>
          <xm:sqref>H16</xm:sqref>
        </x14:conditionalFormatting>
        <x14:conditionalFormatting xmlns:xm="http://schemas.microsoft.com/office/excel/2006/main">
          <x14:cfRule type="dataBar" id="{7894FC49-5971-4E31-B4A1-54640914EA9A}">
            <x14:dataBar minLength="0" maxLength="100" negativeBarColorSameAsPositive="1" axisPosition="none">
              <x14:cfvo type="min"/>
              <x14:cfvo type="max"/>
            </x14:dataBar>
          </x14:cfRule>
          <xm:sqref>H17</xm:sqref>
        </x14:conditionalFormatting>
        <x14:conditionalFormatting xmlns:xm="http://schemas.microsoft.com/office/excel/2006/main">
          <x14:cfRule type="dataBar" id="{32E766A1-24FA-4424-A0C2-094BD3DB89DA}">
            <x14:dataBar minLength="0" maxLength="100" negativeBarColorSameAsPositive="1" axisPosition="none">
              <x14:cfvo type="min"/>
              <x14:cfvo type="max"/>
            </x14:dataBar>
          </x14:cfRule>
          <xm:sqref>H18</xm:sqref>
        </x14:conditionalFormatting>
        <x14:conditionalFormatting xmlns:xm="http://schemas.microsoft.com/office/excel/2006/main">
          <x14:cfRule type="dataBar" id="{94B449AF-2689-4FEF-A3BE-8F2BB75CE8F1}">
            <x14:dataBar minLength="0" maxLength="100" negativeBarColorSameAsPositive="1" axisPosition="none">
              <x14:cfvo type="min"/>
              <x14:cfvo type="max"/>
            </x14:dataBar>
          </x14:cfRule>
          <xm:sqref>G22:H22</xm:sqref>
        </x14:conditionalFormatting>
        <x14:conditionalFormatting xmlns:xm="http://schemas.microsoft.com/office/excel/2006/main">
          <x14:cfRule type="dataBar" id="{38E70084-548E-4CB6-8134-568EF3CAF80D}">
            <x14:dataBar minLength="0" maxLength="100" negativeBarColorSameAsPositive="1" axisPosition="none">
              <x14:cfvo type="min"/>
              <x14:cfvo type="max"/>
            </x14:dataBar>
          </x14:cfRule>
          <xm:sqref>G23</xm:sqref>
        </x14:conditionalFormatting>
        <x14:conditionalFormatting xmlns:xm="http://schemas.microsoft.com/office/excel/2006/main">
          <x14:cfRule type="dataBar" id="{89A6D4FC-0DD7-4F4B-99C4-DE0DD5AAB2BB}">
            <x14:dataBar minLength="0" maxLength="100" negativeBarColorSameAsPositive="1" axisPosition="none">
              <x14:cfvo type="min"/>
              <x14:cfvo type="max"/>
            </x14:dataBar>
          </x14:cfRule>
          <xm:sqref>H23</xm:sqref>
        </x14:conditionalFormatting>
        <x14:conditionalFormatting xmlns:xm="http://schemas.microsoft.com/office/excel/2006/main">
          <x14:cfRule type="dataBar" id="{080DC111-2A68-407B-BD51-33670BDE089C}">
            <x14:dataBar minLength="0" maxLength="100" negativeBarColorSameAsPositive="1" axisPosition="none">
              <x14:cfvo type="min"/>
              <x14:cfvo type="max"/>
            </x14:dataBar>
          </x14:cfRule>
          <xm:sqref>G24</xm:sqref>
        </x14:conditionalFormatting>
        <x14:conditionalFormatting xmlns:xm="http://schemas.microsoft.com/office/excel/2006/main">
          <x14:cfRule type="dataBar" id="{217575E9-F285-4ED4-9ABF-EE6DC1024F6A}">
            <x14:dataBar minLength="0" maxLength="100" negativeBarColorSameAsPositive="1" axisPosition="none">
              <x14:cfvo type="min"/>
              <x14:cfvo type="max"/>
            </x14:dataBar>
          </x14:cfRule>
          <xm:sqref>H24</xm:sqref>
        </x14:conditionalFormatting>
        <x14:conditionalFormatting xmlns:xm="http://schemas.microsoft.com/office/excel/2006/main">
          <x14:cfRule type="dataBar" id="{78C39682-ECB3-4E1F-9EC3-464387D4BE10}">
            <x14:dataBar minLength="0" maxLength="100" negativeBarColorSameAsPositive="1" axisPosition="none">
              <x14:cfvo type="min"/>
              <x14:cfvo type="max"/>
            </x14:dataBar>
          </x14:cfRule>
          <xm:sqref>G32</xm:sqref>
        </x14:conditionalFormatting>
        <x14:conditionalFormatting xmlns:xm="http://schemas.microsoft.com/office/excel/2006/main">
          <x14:cfRule type="dataBar" id="{C5995B0A-8E61-4E62-B3EF-19F9009A49E8}">
            <x14:dataBar minLength="0" maxLength="100" negativeBarColorSameAsPositive="1" axisPosition="none">
              <x14:cfvo type="min"/>
              <x14:cfvo type="max"/>
            </x14:dataBar>
          </x14:cfRule>
          <xm:sqref>H32</xm:sqref>
        </x14:conditionalFormatting>
        <x14:conditionalFormatting xmlns:xm="http://schemas.microsoft.com/office/excel/2006/main">
          <x14:cfRule type="dataBar" id="{E3AFA01E-A486-4815-8045-4E61D4FE2C4B}">
            <x14:dataBar minLength="0" maxLength="100" negativeBarColorSameAsPositive="1" axisPosition="none">
              <x14:cfvo type="min"/>
              <x14:cfvo type="max"/>
            </x14:dataBar>
          </x14:cfRule>
          <xm:sqref>H34</xm:sqref>
        </x14:conditionalFormatting>
        <x14:conditionalFormatting xmlns:xm="http://schemas.microsoft.com/office/excel/2006/main">
          <x14:cfRule type="dataBar" id="{300F9290-4FBF-40EA-867F-B8D6E79DDA57}">
            <x14:dataBar minLength="0" maxLength="100" negativeBarColorSameAsPositive="1" axisPosition="none">
              <x14:cfvo type="min"/>
              <x14:cfvo type="max"/>
            </x14:dataBar>
          </x14:cfRule>
          <xm:sqref>H75</xm:sqref>
        </x14:conditionalFormatting>
        <x14:conditionalFormatting xmlns:xm="http://schemas.microsoft.com/office/excel/2006/main">
          <x14:cfRule type="dataBar" id="{CFCE969F-055D-42A8-9B22-21A90626D0FF}">
            <x14:dataBar minLength="0" maxLength="100" negativeBarColorSameAsPositive="1" axisPosition="none">
              <x14:cfvo type="min"/>
              <x14:cfvo type="max"/>
            </x14:dataBar>
          </x14:cfRule>
          <xm:sqref>G76</xm:sqref>
        </x14:conditionalFormatting>
        <x14:conditionalFormatting xmlns:xm="http://schemas.microsoft.com/office/excel/2006/main">
          <x14:cfRule type="dataBar" id="{59F76D23-AADF-46FC-B845-6ADCCF4C7920}">
            <x14:dataBar minLength="0" maxLength="100" negativeBarColorSameAsPositive="1" axisPosition="none">
              <x14:cfvo type="min"/>
              <x14:cfvo type="max"/>
            </x14:dataBar>
          </x14:cfRule>
          <xm:sqref>H76</xm:sqref>
        </x14:conditionalFormatting>
        <x14:conditionalFormatting xmlns:xm="http://schemas.microsoft.com/office/excel/2006/main">
          <x14:cfRule type="dataBar" id="{77C274C7-B1FA-4452-A73A-F98C6B51EEDC}">
            <x14:dataBar minLength="0" maxLength="100" negativeBarColorSameAsPositive="1" axisPosition="none">
              <x14:cfvo type="min"/>
              <x14:cfvo type="max"/>
            </x14:dataBar>
          </x14:cfRule>
          <xm:sqref>H80</xm:sqref>
        </x14:conditionalFormatting>
        <x14:conditionalFormatting xmlns:xm="http://schemas.microsoft.com/office/excel/2006/main">
          <x14:cfRule type="dataBar" id="{6EAEFACA-6376-4C19-8865-64D72C7E5D5C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443952B8-690B-4270-ABBE-4108994DA413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BD1DE913-6F10-44E8-899C-ADCF5D352F9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H93</xm:sqref>
        </x14:conditionalFormatting>
        <x14:conditionalFormatting xmlns:xm="http://schemas.microsoft.com/office/excel/2006/main">
          <x14:cfRule type="dataBar" id="{4A3C45FB-4623-4BFD-931E-C89C8D1829CC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0CC685F8-31B0-4B78-82DB-A581E3C4075D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B6988245-802C-4F62-ADBE-6F42A7294E3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H96</xm:sqref>
        </x14:conditionalFormatting>
        <x14:conditionalFormatting xmlns:xm="http://schemas.microsoft.com/office/excel/2006/main">
          <x14:cfRule type="dataBar" id="{941C4D1E-40F0-46FB-B304-ED5707EA16E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7CCE773-235C-4EFF-8638-DF398470A1B5}">
            <x14:dataBar minLength="0" maxLength="100" negativeBarColorSameAsPositive="1" axisPosition="none">
              <x14:cfvo type="min"/>
              <x14:cfvo type="max"/>
            </x14:dataBar>
          </x14:cfRule>
          <xm:sqref>G98</xm:sqref>
        </x14:conditionalFormatting>
        <x14:conditionalFormatting xmlns:xm="http://schemas.microsoft.com/office/excel/2006/main">
          <x14:cfRule type="dataBar" id="{A85BCD7C-1A3F-4BCD-A013-B6C5DAA8BB4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0FA44D57-9D63-42DD-84D8-2929EFF78F57}">
            <x14:dataBar minLength="0" maxLength="100" negativeBarColorSameAsPositive="1" axisPosition="none">
              <x14:cfvo type="min"/>
              <x14:cfvo type="max"/>
            </x14:dataBar>
          </x14:cfRule>
          <xm:sqref>H98</xm:sqref>
        </x14:conditionalFormatting>
        <x14:conditionalFormatting xmlns:xm="http://schemas.microsoft.com/office/excel/2006/main">
          <x14:cfRule type="dataBar" id="{19D0AE4A-141F-4C97-9D33-89AAFF0C22E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87A9519-D73D-4E32-B14C-3A20516AB70B}">
            <x14:dataBar minLength="0" maxLength="100" negativeBarColorSameAsPositive="1" axisPosition="none">
              <x14:cfvo type="min"/>
              <x14:cfvo type="max"/>
            </x14:dataBar>
          </x14:cfRule>
          <xm:sqref>G101</xm:sqref>
        </x14:conditionalFormatting>
        <x14:conditionalFormatting xmlns:xm="http://schemas.microsoft.com/office/excel/2006/main">
          <x14:cfRule type="dataBar" id="{A0BFE593-9534-446D-AA89-FE08DE2A49D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221D858-30CB-4C6E-BCD1-143C513AE78D}">
            <x14:dataBar minLength="0" maxLength="100" negativeBarColorSameAsPositive="1" axisPosition="none">
              <x14:cfvo type="min"/>
              <x14:cfvo type="max"/>
            </x14:dataBar>
          </x14:cfRule>
          <xm:sqref>G105</xm:sqref>
        </x14:conditionalFormatting>
        <x14:conditionalFormatting xmlns:xm="http://schemas.microsoft.com/office/excel/2006/main">
          <x14:cfRule type="dataBar" id="{DB082314-08DA-44F8-B6F7-71AAB6B3997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D0AA31F8-B913-43A3-B23D-F2CA679335D8}">
            <x14:dataBar minLength="0" maxLength="100" negativeBarColorSameAsPositive="1" axisPosition="none">
              <x14:cfvo type="min"/>
              <x14:cfvo type="max"/>
            </x14:dataBar>
          </x14:cfRule>
          <xm:sqref>G106</xm:sqref>
        </x14:conditionalFormatting>
        <x14:conditionalFormatting xmlns:xm="http://schemas.microsoft.com/office/excel/2006/main">
          <x14:cfRule type="dataBar" id="{788B039A-8B06-438D-B37B-B0FF99F940D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FE6F7D9B-DAB8-4CF9-806D-DCF44CD9F959}">
            <x14:dataBar minLength="0" maxLength="100" negativeBarColorSameAsPositive="1" axisPosition="none">
              <x14:cfvo type="min"/>
              <x14:cfvo type="max"/>
            </x14:dataBar>
          </x14:cfRule>
          <xm:sqref>H106</xm:sqref>
        </x14:conditionalFormatting>
        <x14:conditionalFormatting xmlns:xm="http://schemas.microsoft.com/office/excel/2006/main">
          <x14:cfRule type="dataBar" id="{C04AC8FB-941D-48FE-8FF9-636C6C7D681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1592352-C403-4115-AB86-3D5062E5E381}">
            <x14:dataBar minLength="0" maxLength="100" negativeBarColorSameAsPositive="1" axisPosition="none">
              <x14:cfvo type="min"/>
              <x14:cfvo type="max"/>
            </x14:dataBar>
          </x14:cfRule>
          <xm:sqref>G110</xm:sqref>
        </x14:conditionalFormatting>
        <x14:conditionalFormatting xmlns:xm="http://schemas.microsoft.com/office/excel/2006/main">
          <x14:cfRule type="dataBar" id="{8B080F18-B102-4475-AF94-23C59B6DF47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9545F24-A947-4883-8027-8CC662594F37}">
            <x14:dataBar minLength="0" maxLength="100" negativeBarColorSameAsPositive="1" axisPosition="none">
              <x14:cfvo type="min"/>
              <x14:cfvo type="max"/>
            </x14:dataBar>
          </x14:cfRule>
          <xm:sqref>G111</xm:sqref>
        </x14:conditionalFormatting>
        <x14:conditionalFormatting xmlns:xm="http://schemas.microsoft.com/office/excel/2006/main">
          <x14:cfRule type="dataBar" id="{72210FF3-27F9-4B0F-849F-9C397881B2C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F86EA56-90B3-46BB-AB62-8D3F783DA82A}">
            <x14:dataBar minLength="0" maxLength="100" negativeBarColorSameAsPositive="1" axisPosition="none">
              <x14:cfvo type="min"/>
              <x14:cfvo type="max"/>
            </x14:dataBar>
          </x14:cfRule>
          <xm:sqref>G112</xm:sqref>
        </x14:conditionalFormatting>
        <x14:conditionalFormatting xmlns:xm="http://schemas.microsoft.com/office/excel/2006/main">
          <x14:cfRule type="dataBar" id="{E0A7797C-D4BB-4643-9865-351FBD471296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CE45870-BF8E-4453-BD32-2DFFF1ADFA98}">
            <x14:dataBar minLength="0" maxLength="100" negativeBarColorSameAsPositive="1" axisPosition="none">
              <x14:cfvo type="min"/>
              <x14:cfvo type="max"/>
            </x14:dataBar>
          </x14:cfRule>
          <xm:sqref>G115</xm:sqref>
        </x14:conditionalFormatting>
        <x14:conditionalFormatting xmlns:xm="http://schemas.microsoft.com/office/excel/2006/main">
          <x14:cfRule type="dataBar" id="{A5196048-23E8-4601-8EB7-E2AC9BB0D64E}">
            <x14:dataBar minLength="0" maxLength="100" negativeBarColorSameAsPositive="1" axisPosition="none">
              <x14:cfvo type="min"/>
              <x14:cfvo type="max"/>
            </x14:dataBar>
          </x14:cfRule>
          <xm:sqref>G187</xm:sqref>
        </x14:conditionalFormatting>
        <x14:conditionalFormatting xmlns:xm="http://schemas.microsoft.com/office/excel/2006/main">
          <x14:cfRule type="dataBar" id="{3831B9E7-832A-4040-A327-1E5F63F9B296}">
            <x14:dataBar minLength="0" maxLength="100" negativeBarColorSameAsPositive="1" axisPosition="none">
              <x14:cfvo type="min"/>
              <x14:cfvo type="max"/>
            </x14:dataBar>
          </x14:cfRule>
          <xm:sqref>H187</xm:sqref>
        </x14:conditionalFormatting>
        <x14:conditionalFormatting xmlns:xm="http://schemas.microsoft.com/office/excel/2006/main">
          <x14:cfRule type="dataBar" id="{DC35A67E-8F09-47AA-B082-4037BCCF407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A458533-F5E3-4B95-BD4B-B97C89800B4E}">
            <x14:dataBar minLength="0" maxLength="100" negativeBarColorSameAsPositive="1" axisPosition="none">
              <x14:cfvo type="min"/>
              <x14:cfvo type="max"/>
            </x14:dataBar>
          </x14:cfRule>
          <xm:sqref>G188</xm:sqref>
        </x14:conditionalFormatting>
        <x14:conditionalFormatting xmlns:xm="http://schemas.microsoft.com/office/excel/2006/main">
          <x14:cfRule type="dataBar" id="{0B1DB0D4-CACB-46BA-ACFF-B12DC6D7365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EF711AE-8756-47E3-8DEF-0AAC9D4D82CB}">
            <x14:dataBar minLength="0" maxLength="100" negativeBarColorSameAsPositive="1" axisPosition="none">
              <x14:cfvo type="min"/>
              <x14:cfvo type="max"/>
            </x14:dataBar>
          </x14:cfRule>
          <xm:sqref>G189:G190</xm:sqref>
        </x14:conditionalFormatting>
        <x14:conditionalFormatting xmlns:xm="http://schemas.microsoft.com/office/excel/2006/main">
          <x14:cfRule type="dataBar" id="{57F2400B-3E71-4E37-A9D2-C7A8D1A8F31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63BAF9CB-2F93-43D5-8083-21EC40D05B7C}">
            <x14:dataBar minLength="0" maxLength="100" negativeBarColorSameAsPositive="1" axisPosition="none">
              <x14:cfvo type="min"/>
              <x14:cfvo type="max"/>
            </x14:dataBar>
          </x14:cfRule>
          <xm:sqref>G191</xm:sqref>
        </x14:conditionalFormatting>
        <x14:conditionalFormatting xmlns:xm="http://schemas.microsoft.com/office/excel/2006/main">
          <x14:cfRule type="dataBar" id="{CBBCD40F-498C-443D-94B8-E91A0155C3D6}">
            <x14:dataBar minLength="0" maxLength="100" negativeBarColorSameAsPositive="1" axisPosition="none">
              <x14:cfvo type="min"/>
              <x14:cfvo type="max"/>
            </x14:dataBar>
          </x14:cfRule>
          <xm:sqref>G11 G13</xm:sqref>
        </x14:conditionalFormatting>
        <x14:conditionalFormatting xmlns:xm="http://schemas.microsoft.com/office/excel/2006/main">
          <x14:cfRule type="dataBar" id="{AE0DE67F-44D9-48A8-8CAA-7A13F1DF82A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F80F60C2-8A94-4882-86AA-5BB4056E5F2C}">
            <x14:dataBar minLength="0" maxLength="100" negativeBarColorSameAsPositive="1" axisPosition="none">
              <x14:cfvo type="min"/>
              <x14:cfvo type="max"/>
            </x14:dataBar>
          </x14:cfRule>
          <xm:sqref>G107:G109</xm:sqref>
        </x14:conditionalFormatting>
        <x14:conditionalFormatting xmlns:xm="http://schemas.microsoft.com/office/excel/2006/main">
          <x14:cfRule type="dataBar" id="{F4B982D9-19B9-4C63-9CBE-62A9B838E52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8B25AEA6-BC51-42F6-B86B-D25D2695D465}">
            <x14:dataBar minLength="0" maxLength="100" negativeBarColorSameAsPositive="1" axisPosition="none">
              <x14:cfvo type="min"/>
              <x14:cfvo type="max"/>
            </x14:dataBar>
          </x14:cfRule>
          <xm:sqref>G113:G114</xm:sqref>
        </x14:conditionalFormatting>
        <x14:conditionalFormatting xmlns:xm="http://schemas.microsoft.com/office/excel/2006/main">
          <x14:cfRule type="dataBar" id="{14069490-31A1-482D-80A7-0ED5763FA4E1}">
            <x14:dataBar minLength="0" maxLength="100" negativeBarColorSameAsPositive="1" axisPosition="none">
              <x14:cfvo type="min"/>
              <x14:cfvo type="max"/>
            </x14:dataBar>
          </x14:cfRule>
          <xm:sqref>H24:H29</xm:sqref>
        </x14:conditionalFormatting>
        <x14:conditionalFormatting xmlns:xm="http://schemas.microsoft.com/office/excel/2006/main">
          <x14:cfRule type="dataBar" id="{9EEDFBC5-D5E4-4CFB-9F08-DE0C13331E5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G1:H11 H102:H104 H116:H182 G13:H87</xm:sqref>
        </x14:conditionalFormatting>
        <x14:conditionalFormatting xmlns:xm="http://schemas.microsoft.com/office/excel/2006/main">
          <x14:cfRule type="dataBar" id="{5DDE1ABF-10E8-4853-B2EB-E8BCFBD3FCC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G192:H65620 H88:H92 H99 H97 H94 G187:H187 H191</xm:sqref>
        </x14:conditionalFormatting>
        <x14:conditionalFormatting xmlns:xm="http://schemas.microsoft.com/office/excel/2006/main">
          <x14:cfRule type="dataBar" id="{910DD165-73B1-477E-8A0E-4BD6D8EE4352}">
            <x14:dataBar minLength="0" maxLength="100" negativeBarColorSameAsPositive="1" axisPosition="none">
              <x14:cfvo type="min"/>
              <x14:cfvo type="max"/>
            </x14:dataBar>
          </x14:cfRule>
          <xm:sqref>H187 H191</xm:sqref>
        </x14:conditionalFormatting>
        <x14:conditionalFormatting xmlns:xm="http://schemas.microsoft.com/office/excel/2006/main">
          <x14:cfRule type="dataBar" id="{8256BE1F-321D-46B7-82BB-591EE24F788A}">
            <x14:dataBar minLength="0" maxLength="100" negativeBarColorSameAsPositive="1" axisPosition="none">
              <x14:cfvo type="min"/>
              <x14:cfvo type="max"/>
            </x14:dataBar>
          </x14:cfRule>
          <xm:sqref>G87</xm:sqref>
        </x14:conditionalFormatting>
        <x14:conditionalFormatting xmlns:xm="http://schemas.microsoft.com/office/excel/2006/main">
          <x14:cfRule type="dataBar" id="{41B664DD-0EA4-41FC-B550-6CFB1821D8BC}">
            <x14:dataBar minLength="0" maxLength="100" negativeBarColorSameAsPositive="1" axisPosition="none">
              <x14:cfvo type="min"/>
              <x14:cfvo type="max"/>
            </x14:dataBar>
          </x14:cfRule>
          <xm:sqref>H19:H21</xm:sqref>
        </x14:conditionalFormatting>
        <x14:conditionalFormatting xmlns:xm="http://schemas.microsoft.com/office/excel/2006/main">
          <x14:cfRule type="dataBar" id="{CE5B918C-89ED-4FA2-BE69-5A579504CA24}">
            <x14:dataBar minLength="0" maxLength="100" negativeBarColorSameAsPositive="1" axisPosition="none">
              <x14:cfvo type="min"/>
              <x14:cfvo type="max"/>
            </x14:dataBar>
          </x14:cfRule>
          <xm:sqref>G17:G21 G15</xm:sqref>
        </x14:conditionalFormatting>
        <x14:conditionalFormatting xmlns:xm="http://schemas.microsoft.com/office/excel/2006/main">
          <x14:cfRule type="dataBar" id="{060DFBCB-10D3-4BEF-9002-94F17BA17B17}">
            <x14:dataBar minLength="0" maxLength="100" negativeBarColorSameAsPositive="1" axisPosition="none">
              <x14:cfvo type="min"/>
              <x14:cfvo type="max"/>
            </x14:dataBar>
          </x14:cfRule>
          <xm:sqref>H17:H21 H15</xm:sqref>
        </x14:conditionalFormatting>
        <x14:conditionalFormatting xmlns:xm="http://schemas.microsoft.com/office/excel/2006/main">
          <x14:cfRule type="dataBar" id="{FCADAD21-EDB8-417D-8228-D2ED2B60C8F9}">
            <x14:dataBar minLength="0" maxLength="100" negativeBarColorSameAsPositive="1" axisPosition="none">
              <x14:cfvo type="min"/>
              <x14:cfvo type="max"/>
            </x14:dataBar>
          </x14:cfRule>
          <xm:sqref>G25:G31</xm:sqref>
        </x14:conditionalFormatting>
        <x14:conditionalFormatting xmlns:xm="http://schemas.microsoft.com/office/excel/2006/main">
          <x14:cfRule type="dataBar" id="{5FAA675F-B9DC-42E1-B04D-041C32D15EAB}">
            <x14:dataBar minLength="0" maxLength="100" negativeBarColorSameAsPositive="1" axisPosition="none">
              <x14:cfvo type="min"/>
              <x14:cfvo type="max"/>
            </x14:dataBar>
          </x14:cfRule>
          <xm:sqref>H30:H31</xm:sqref>
        </x14:conditionalFormatting>
        <x14:conditionalFormatting xmlns:xm="http://schemas.microsoft.com/office/excel/2006/main">
          <x14:cfRule type="dataBar" id="{83F6C1D0-658A-4FF3-B27C-47A28734F22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H100</xm:sqref>
        </x14:conditionalFormatting>
        <x14:conditionalFormatting xmlns:xm="http://schemas.microsoft.com/office/excel/2006/main">
          <x14:cfRule type="dataBar" id="{184B113B-C329-4F4A-BE4B-FEDDE9ED9871}">
            <x14:dataBar minLength="0" maxLength="100" negativeBarColorSameAsPositive="1" axisPosition="none">
              <x14:cfvo type="min"/>
              <x14:cfvo type="max"/>
            </x14:dataBar>
          </x14:cfRule>
          <xm:sqref>H100</xm:sqref>
        </x14:conditionalFormatting>
        <x14:conditionalFormatting xmlns:xm="http://schemas.microsoft.com/office/excel/2006/main">
          <x14:cfRule type="dataBar" id="{444605CA-3620-4A8F-8BFB-5652867EF5C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H101</xm:sqref>
        </x14:conditionalFormatting>
        <x14:conditionalFormatting xmlns:xm="http://schemas.microsoft.com/office/excel/2006/main">
          <x14:cfRule type="dataBar" id="{8F99CE0D-0990-45F9-94CC-5F7FC3B1FEEC}">
            <x14:dataBar minLength="0" maxLength="100" negativeBarColorSameAsPositive="1" axisPosition="none">
              <x14:cfvo type="min"/>
              <x14:cfvo type="max"/>
            </x14:dataBar>
          </x14:cfRule>
          <xm:sqref>H101</xm:sqref>
        </x14:conditionalFormatting>
        <x14:conditionalFormatting xmlns:xm="http://schemas.microsoft.com/office/excel/2006/main">
          <x14:cfRule type="dataBar" id="{4CF8D429-F3DC-4604-A382-F086AA5D64E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H105</xm:sqref>
        </x14:conditionalFormatting>
        <x14:conditionalFormatting xmlns:xm="http://schemas.microsoft.com/office/excel/2006/main">
          <x14:cfRule type="dataBar" id="{0E5EC7FB-1786-4F6B-8E23-2171D5EAB85A}">
            <x14:dataBar minLength="0" maxLength="100" negativeBarColorSameAsPositive="1" axisPosition="none">
              <x14:cfvo type="min"/>
              <x14:cfvo type="max"/>
            </x14:dataBar>
          </x14:cfRule>
          <xm:sqref>H105</xm:sqref>
        </x14:conditionalFormatting>
        <x14:conditionalFormatting xmlns:xm="http://schemas.microsoft.com/office/excel/2006/main">
          <x14:cfRule type="dataBar" id="{2DC29468-EB54-4AB9-BE60-C52F5B0EC8A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H107:H108</xm:sqref>
        </x14:conditionalFormatting>
        <x14:conditionalFormatting xmlns:xm="http://schemas.microsoft.com/office/excel/2006/main">
          <x14:cfRule type="dataBar" id="{C88D3D2F-F7CD-4491-A166-E2F95E9A1D05}">
            <x14:dataBar minLength="0" maxLength="100" negativeBarColorSameAsPositive="1" axisPosition="none">
              <x14:cfvo type="min"/>
              <x14:cfvo type="max"/>
            </x14:dataBar>
          </x14:cfRule>
          <xm:sqref>H107:H108</xm:sqref>
        </x14:conditionalFormatting>
        <x14:conditionalFormatting xmlns:xm="http://schemas.microsoft.com/office/excel/2006/main">
          <x14:cfRule type="dataBar" id="{1C185651-78E5-4060-9AED-6BEB1F3F371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H109</xm:sqref>
        </x14:conditionalFormatting>
        <x14:conditionalFormatting xmlns:xm="http://schemas.microsoft.com/office/excel/2006/main">
          <x14:cfRule type="dataBar" id="{21EB37E2-5BFA-4257-BB0A-CF48DDC82F5A}">
            <x14:dataBar minLength="0" maxLength="100" negativeBarColorSameAsPositive="1" axisPosition="none">
              <x14:cfvo type="min"/>
              <x14:cfvo type="max"/>
            </x14:dataBar>
          </x14:cfRule>
          <xm:sqref>H109</xm:sqref>
        </x14:conditionalFormatting>
        <x14:conditionalFormatting xmlns:xm="http://schemas.microsoft.com/office/excel/2006/main">
          <x14:cfRule type="dataBar" id="{79D5E73F-AA56-4363-8177-D93040E49A7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H110</xm:sqref>
        </x14:conditionalFormatting>
        <x14:conditionalFormatting xmlns:xm="http://schemas.microsoft.com/office/excel/2006/main">
          <x14:cfRule type="dataBar" id="{7AF69E56-D43C-4AC0-99F9-FA59BD13E3A7}">
            <x14:dataBar minLength="0" maxLength="100" negativeBarColorSameAsPositive="1" axisPosition="none">
              <x14:cfvo type="min"/>
              <x14:cfvo type="max"/>
            </x14:dataBar>
          </x14:cfRule>
          <xm:sqref>H110</xm:sqref>
        </x14:conditionalFormatting>
        <x14:conditionalFormatting xmlns:xm="http://schemas.microsoft.com/office/excel/2006/main">
          <x14:cfRule type="dataBar" id="{D502200D-CEAE-4D88-BDC4-12C857F8D06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H111</xm:sqref>
        </x14:conditionalFormatting>
        <x14:conditionalFormatting xmlns:xm="http://schemas.microsoft.com/office/excel/2006/main">
          <x14:cfRule type="dataBar" id="{25A7EDFC-F70E-4ED2-8501-E08C39DFEFD7}">
            <x14:dataBar minLength="0" maxLength="100" negativeBarColorSameAsPositive="1" axisPosition="none">
              <x14:cfvo type="min"/>
              <x14:cfvo type="max"/>
            </x14:dataBar>
          </x14:cfRule>
          <xm:sqref>H111</xm:sqref>
        </x14:conditionalFormatting>
        <x14:conditionalFormatting xmlns:xm="http://schemas.microsoft.com/office/excel/2006/main">
          <x14:cfRule type="dataBar" id="{8D23CFCE-1E32-4AFD-B294-DC6BDE3331D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H112</xm:sqref>
        </x14:conditionalFormatting>
        <x14:conditionalFormatting xmlns:xm="http://schemas.microsoft.com/office/excel/2006/main">
          <x14:cfRule type="dataBar" id="{543B981F-A86C-4941-A035-384105CEE5D7}">
            <x14:dataBar minLength="0" maxLength="100" negativeBarColorSameAsPositive="1" axisPosition="none">
              <x14:cfvo type="min"/>
              <x14:cfvo type="max"/>
            </x14:dataBar>
          </x14:cfRule>
          <xm:sqref>H112</xm:sqref>
        </x14:conditionalFormatting>
        <x14:conditionalFormatting xmlns:xm="http://schemas.microsoft.com/office/excel/2006/main">
          <x14:cfRule type="dataBar" id="{10E3EE85-658C-4BE6-8D92-A8E0D0115D6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H113</xm:sqref>
        </x14:conditionalFormatting>
        <x14:conditionalFormatting xmlns:xm="http://schemas.microsoft.com/office/excel/2006/main">
          <x14:cfRule type="dataBar" id="{6AB09304-439B-4485-A34A-B77599600E56}">
            <x14:dataBar minLength="0" maxLength="100" negativeBarColorSameAsPositive="1" axisPosition="none">
              <x14:cfvo type="min"/>
              <x14:cfvo type="max"/>
            </x14:dataBar>
          </x14:cfRule>
          <xm:sqref>H113</xm:sqref>
        </x14:conditionalFormatting>
        <x14:conditionalFormatting xmlns:xm="http://schemas.microsoft.com/office/excel/2006/main">
          <x14:cfRule type="dataBar" id="{FB414D80-5E2A-4821-BADC-810F3666A6A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H114</xm:sqref>
        </x14:conditionalFormatting>
        <x14:conditionalFormatting xmlns:xm="http://schemas.microsoft.com/office/excel/2006/main">
          <x14:cfRule type="dataBar" id="{96C61122-EFD5-4CCD-A56A-A5BF7A0C38F5}">
            <x14:dataBar minLength="0" maxLength="100" negativeBarColorSameAsPositive="1" axisPosition="none">
              <x14:cfvo type="min"/>
              <x14:cfvo type="max"/>
            </x14:dataBar>
          </x14:cfRule>
          <xm:sqref>H114</xm:sqref>
        </x14:conditionalFormatting>
        <x14:conditionalFormatting xmlns:xm="http://schemas.microsoft.com/office/excel/2006/main">
          <x14:cfRule type="dataBar" id="{78C2624B-0BCC-49E6-84CC-D352BF3750E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H115</xm:sqref>
        </x14:conditionalFormatting>
        <x14:conditionalFormatting xmlns:xm="http://schemas.microsoft.com/office/excel/2006/main">
          <x14:cfRule type="dataBar" id="{5BB5711D-65AF-40BF-9A63-3B8449CC3864}">
            <x14:dataBar minLength="0" maxLength="100" negativeBarColorSameAsPositive="1" axisPosition="none">
              <x14:cfvo type="min"/>
              <x14:cfvo type="max"/>
            </x14:dataBar>
          </x14:cfRule>
          <xm:sqref>H115</xm:sqref>
        </x14:conditionalFormatting>
        <x14:conditionalFormatting xmlns:xm="http://schemas.microsoft.com/office/excel/2006/main">
          <x14:cfRule type="dataBar" id="{6CCEC6E9-2109-4F49-A9F6-EDB70280EF7B}">
            <x14:dataBar minLength="0" maxLength="100" negativeBarColorSameAsPositive="1" axisPosition="none">
              <x14:cfvo type="min"/>
              <x14:cfvo type="max"/>
            </x14:dataBar>
          </x14:cfRule>
          <xm:sqref>H187</xm:sqref>
        </x14:conditionalFormatting>
        <x14:conditionalFormatting xmlns:xm="http://schemas.microsoft.com/office/excel/2006/main">
          <x14:cfRule type="dataBar" id="{648D821D-238C-4EE5-9B5D-91D5EE112ED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H188</xm:sqref>
        </x14:conditionalFormatting>
        <x14:conditionalFormatting xmlns:xm="http://schemas.microsoft.com/office/excel/2006/main">
          <x14:cfRule type="dataBar" id="{0D0E1634-4023-4B3A-A9D6-3E3E637BE67F}">
            <x14:dataBar minLength="0" maxLength="100" negativeBarColorSameAsPositive="1" axisPosition="none">
              <x14:cfvo type="min"/>
              <x14:cfvo type="max"/>
            </x14:dataBar>
          </x14:cfRule>
          <xm:sqref>H188</xm:sqref>
        </x14:conditionalFormatting>
        <x14:conditionalFormatting xmlns:xm="http://schemas.microsoft.com/office/excel/2006/main">
          <x14:cfRule type="dataBar" id="{5BBD4D6A-740E-4280-ABA7-6C7CBAF9C80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H189:H190</xm:sqref>
        </x14:conditionalFormatting>
        <x14:conditionalFormatting xmlns:xm="http://schemas.microsoft.com/office/excel/2006/main">
          <x14:cfRule type="dataBar" id="{82E73663-9309-445D-834B-849061D1921C}">
            <x14:dataBar minLength="0" maxLength="100" negativeBarColorSameAsPositive="1" axisPosition="none">
              <x14:cfvo type="min"/>
              <x14:cfvo type="max"/>
            </x14:dataBar>
          </x14:cfRule>
          <xm:sqref>H189:H190</xm:sqref>
        </x14:conditionalFormatting>
        <x14:conditionalFormatting xmlns:xm="http://schemas.microsoft.com/office/excel/2006/main">
          <x14:cfRule type="dataBar" id="{66116F2B-EC35-4DC7-AB0F-5721A6882F5B}">
            <x14:dataBar minLength="0" maxLength="100" negativeBarColorSameAsPositive="1" axisPosition="none">
              <x14:cfvo type="min"/>
              <x14:cfvo type="max"/>
            </x14:dataBar>
          </x14:cfRule>
          <xm:sqref>H191</xm:sqref>
        </x14:conditionalFormatting>
        <x14:conditionalFormatting xmlns:xm="http://schemas.microsoft.com/office/excel/2006/main">
          <x14:cfRule type="dataBar" id="{36EC2DC0-9348-4ABE-A6C9-394DFEB6F833}">
            <x14:dataBar minLength="0" maxLength="100" negativeBarColorSameAsPositive="1" axisPosition="none">
              <x14:cfvo type="min"/>
              <x14:cfvo type="max"/>
            </x14:dataBar>
          </x14:cfRule>
          <xm:sqref>H87:H92 H99 H97 H94 H102:H104</xm:sqref>
        </x14:conditionalFormatting>
        <x14:conditionalFormatting xmlns:xm="http://schemas.microsoft.com/office/excel/2006/main">
          <x14:cfRule type="dataBar" id="{6D0639D4-C696-46EB-876C-ACC8E99B157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C4494C82-4AF8-4C4D-ABD7-204159538524}">
            <x14:dataBar minLength="0" maxLength="100" negativeBarColorSameAsPositive="1" axisPosition="none">
              <x14:cfvo type="min"/>
              <x14:cfvo type="max"/>
            </x14:dataBar>
          </x14:cfRule>
          <xm:sqref>G96:G97 G88:G94 G99:G100 G102:G104</xm:sqref>
        </x14:conditionalFormatting>
        <x14:conditionalFormatting xmlns:xm="http://schemas.microsoft.com/office/excel/2006/main">
          <x14:cfRule type="dataBar" id="{7F7C0C94-5809-4938-852C-98FA79155884}">
            <x14:dataBar minLength="0" maxLength="100" negativeBarColorSameAsPositive="1" axisPosition="none">
              <x14:cfvo type="min"/>
              <x14:cfvo type="max"/>
            </x14:dataBar>
          </x14:cfRule>
          <xm:sqref>G12</xm:sqref>
        </x14:conditionalFormatting>
        <x14:conditionalFormatting xmlns:xm="http://schemas.microsoft.com/office/excel/2006/main">
          <x14:cfRule type="dataBar" id="{51F2D458-72D5-4CA8-A216-BC3B202B0A4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G12:H12</xm:sqref>
        </x14:conditionalFormatting>
        <x14:conditionalFormatting xmlns:xm="http://schemas.microsoft.com/office/excel/2006/main">
          <x14:cfRule type="dataBar" id="{759AFA28-0C41-46B9-9F3E-17C5EBB9E752}">
            <x14:dataBar minLength="0" maxLength="100" negativeBarColorSameAsPositive="1" axisPosition="none">
              <x14:cfvo type="min"/>
              <x14:cfvo type="max"/>
            </x14:dataBar>
          </x14:cfRule>
          <xm:sqref>G75</xm:sqref>
        </x14:conditionalFormatting>
        <x14:conditionalFormatting xmlns:xm="http://schemas.microsoft.com/office/excel/2006/main">
          <x14:cfRule type="dataBar" id="{D734E43E-02D7-44EC-B96D-FEBEB0B62E9D}">
            <x14:dataBar minLength="0" maxLength="100" negativeBarColorSameAsPositive="1" axisPosition="none">
              <x14:cfvo type="min"/>
              <x14:cfvo type="max"/>
            </x14:dataBar>
          </x14:cfRule>
          <xm:sqref>G34:G74</xm:sqref>
        </x14:conditionalFormatting>
        <x14:conditionalFormatting xmlns:xm="http://schemas.microsoft.com/office/excel/2006/main">
          <x14:cfRule type="dataBar" id="{59BE3452-D0F3-4AA7-98B1-4393935D7CA8}">
            <x14:dataBar minLength="0" maxLength="100" negativeBarColorSameAsPositive="1" axisPosition="none">
              <x14:cfvo type="min"/>
              <x14:cfvo type="max"/>
            </x14:dataBar>
          </x14:cfRule>
          <xm:sqref>H35:H74</xm:sqref>
        </x14:conditionalFormatting>
        <x14:conditionalFormatting xmlns:xm="http://schemas.microsoft.com/office/excel/2006/main">
          <x14:cfRule type="dataBar" id="{AAD4283B-A5A2-471B-9CE1-695948101BAA}">
            <x14:dataBar minLength="0" maxLength="100" negativeBarColorSameAsPositive="1" axisPosition="none">
              <x14:cfvo type="min"/>
              <x14:cfvo type="max"/>
            </x14:dataBar>
          </x14:cfRule>
          <xm:sqref>H77:H86</xm:sqref>
        </x14:conditionalFormatting>
        <x14:conditionalFormatting xmlns:xm="http://schemas.microsoft.com/office/excel/2006/main">
          <x14:cfRule type="dataBar" id="{CC4D0711-25A2-4090-90D1-D710EA6C4677}">
            <x14:dataBar minLength="0" maxLength="100" negativeBarColorSameAsPositive="1" axisPosition="none">
              <x14:cfvo type="min"/>
              <x14:cfvo type="max"/>
            </x14:dataBar>
          </x14:cfRule>
          <xm:sqref>G77:G86</xm:sqref>
        </x14:conditionalFormatting>
        <x14:conditionalFormatting xmlns:xm="http://schemas.microsoft.com/office/excel/2006/main">
          <x14:cfRule type="dataBar" id="{F0F26682-9176-46E9-92F4-205C83AEF77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B2B12C5-7280-4127-AC79-14A6475AF39B}">
            <x14:dataBar minLength="0" maxLength="100" negativeBarColorSameAsPositive="1" axisPosition="none">
              <x14:cfvo type="min"/>
              <x14:cfvo type="max"/>
            </x14:dataBar>
          </x14:cfRule>
          <xm:sqref>G95</xm:sqref>
        </x14:conditionalFormatting>
        <x14:conditionalFormatting xmlns:xm="http://schemas.microsoft.com/office/excel/2006/main">
          <x14:cfRule type="dataBar" id="{6310010E-799C-469D-8F9A-FF498743A71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E6496642-5ED3-4C0F-A3C7-421E8844B264}">
            <x14:dataBar minLength="0" maxLength="100" negativeBarColorSameAsPositive="1" axisPosition="none">
              <x14:cfvo type="min"/>
              <x14:cfvo type="max"/>
            </x14:dataBar>
          </x14:cfRule>
          <xm:sqref>H95</xm:sqref>
        </x14:conditionalFormatting>
        <x14:conditionalFormatting xmlns:xm="http://schemas.microsoft.com/office/excel/2006/main">
          <x14:cfRule type="dataBar" id="{CBA285BD-38DB-4E0A-92A6-2D6ABB1B780E}">
            <x14:dataBar minLength="0" maxLength="100" negativeBarColorSameAsPositive="1" axisPosition="none">
              <x14:cfvo type="min"/>
              <x14:cfvo type="max"/>
            </x14:dataBar>
          </x14:cfRule>
          <xm:sqref>H116:H182</xm:sqref>
        </x14:conditionalFormatting>
        <x14:conditionalFormatting xmlns:xm="http://schemas.microsoft.com/office/excel/2006/main">
          <x14:cfRule type="dataBar" id="{F48724DC-12EB-4ACE-935C-520FBF95AE4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B4CE052-C3B1-42C3-8D98-935C7F5C6A8F}">
            <x14:dataBar minLength="0" maxLength="100" negativeBarColorSameAsPositive="1" axisPosition="none">
              <x14:cfvo type="min"/>
              <x14:cfvo type="max"/>
            </x14:dataBar>
          </x14:cfRule>
          <xm:sqref>G116:G182</xm:sqref>
        </x14:conditionalFormatting>
        <x14:conditionalFormatting xmlns:xm="http://schemas.microsoft.com/office/excel/2006/main">
          <x14:cfRule type="dataBar" id="{AE07140F-6249-4766-A3DB-E71C29EBF2B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1D943CE-CF29-4B03-9B9E-60C3BAD6FDD8}">
            <x14:dataBar minLength="0" maxLength="100" negativeBarColorSameAsPositive="1" axisPosition="none">
              <x14:cfvo type="min"/>
              <x14:cfvo type="max"/>
            </x14:dataBar>
          </x14:cfRule>
          <xm:sqref>G185</xm:sqref>
        </x14:conditionalFormatting>
        <x14:conditionalFormatting xmlns:xm="http://schemas.microsoft.com/office/excel/2006/main">
          <x14:cfRule type="dataBar" id="{2575D8F5-9059-4E80-8F34-6DDE051EF80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53798B7-ACBE-4797-ADA8-6719E6BD24E3}">
            <x14:dataBar minLength="0" maxLength="100" negativeBarColorSameAsPositive="1" axisPosition="none">
              <x14:cfvo type="min"/>
              <x14:cfvo type="max"/>
            </x14:dataBar>
          </x14:cfRule>
          <xm:sqref>G183:G184</xm:sqref>
        </x14:conditionalFormatting>
        <x14:conditionalFormatting xmlns:xm="http://schemas.microsoft.com/office/excel/2006/main">
          <x14:cfRule type="dataBar" id="{8FA6B647-3845-4F00-A9E4-C247589D0BF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H186</xm:sqref>
        </x14:conditionalFormatting>
        <x14:conditionalFormatting xmlns:xm="http://schemas.microsoft.com/office/excel/2006/main">
          <x14:cfRule type="dataBar" id="{D9B0D9E5-A99D-4B91-B07D-C19B041A359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H183</xm:sqref>
        </x14:conditionalFormatting>
        <x14:conditionalFormatting xmlns:xm="http://schemas.microsoft.com/office/excel/2006/main">
          <x14:cfRule type="dataBar" id="{B5DBCDD2-1266-47B9-9028-6B2C57C989DE}">
            <x14:dataBar minLength="0" maxLength="100" negativeBarColorSameAsPositive="1" axisPosition="none">
              <x14:cfvo type="min"/>
              <x14:cfvo type="max"/>
            </x14:dataBar>
          </x14:cfRule>
          <xm:sqref>H183</xm:sqref>
        </x14:conditionalFormatting>
        <x14:conditionalFormatting xmlns:xm="http://schemas.microsoft.com/office/excel/2006/main">
          <x14:cfRule type="dataBar" id="{22CCA957-8E4E-404B-927F-A8AC45F6BA6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H184</xm:sqref>
        </x14:conditionalFormatting>
        <x14:conditionalFormatting xmlns:xm="http://schemas.microsoft.com/office/excel/2006/main">
          <x14:cfRule type="dataBar" id="{4ED5F1D3-7FA9-488F-930B-1864E09DD21C}">
            <x14:dataBar minLength="0" maxLength="100" negativeBarColorSameAsPositive="1" axisPosition="none">
              <x14:cfvo type="min"/>
              <x14:cfvo type="max"/>
            </x14:dataBar>
          </x14:cfRule>
          <xm:sqref>H184</xm:sqref>
        </x14:conditionalFormatting>
        <x14:conditionalFormatting xmlns:xm="http://schemas.microsoft.com/office/excel/2006/main">
          <x14:cfRule type="dataBar" id="{7113C315-6E4A-4F67-BDAF-970AFE2DEAB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H185</xm:sqref>
        </x14:conditionalFormatting>
        <x14:conditionalFormatting xmlns:xm="http://schemas.microsoft.com/office/excel/2006/main">
          <x14:cfRule type="dataBar" id="{19FF1071-9D1C-4182-A7C4-5CAD8166E9A9}">
            <x14:dataBar minLength="0" maxLength="100" negativeBarColorSameAsPositive="1" axisPosition="none">
              <x14:cfvo type="min"/>
              <x14:cfvo type="max"/>
            </x14:dataBar>
          </x14:cfRule>
          <xm:sqref>H185</xm:sqref>
        </x14:conditionalFormatting>
        <x14:conditionalFormatting xmlns:xm="http://schemas.microsoft.com/office/excel/2006/main">
          <x14:cfRule type="dataBar" id="{BB6DB0F7-77E9-492C-95AB-42037D187607}">
            <x14:dataBar minLength="0" maxLength="100" negativeBarColorSameAsPositive="1" axisPosition="none">
              <x14:cfvo type="min"/>
              <x14:cfvo type="max"/>
            </x14:dataBar>
          </x14:cfRule>
          <xm:sqref>H186</xm:sqref>
        </x14:conditionalFormatting>
        <x14:conditionalFormatting xmlns:xm="http://schemas.microsoft.com/office/excel/2006/main">
          <x14:cfRule type="dataBar" id="{DA3538ED-0ADE-4B9A-A843-DF3560A7E19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D158F4D9-B51D-41C7-AAE7-A9B69AAAE1F5}">
            <x14:dataBar minLength="0" maxLength="100" negativeBarColorSameAsPositive="1" axisPosition="none">
              <x14:cfvo type="min"/>
              <x14:cfvo type="max"/>
            </x14:dataBar>
          </x14:cfRule>
          <xm:sqref>G186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topLeftCell="A49" workbookViewId="0">
      <selection activeCell="G9" sqref="G9"/>
    </sheetView>
  </sheetViews>
  <sheetFormatPr defaultRowHeight="16.5"/>
  <cols>
    <col min="1" max="1" width="5" style="3" customWidth="1"/>
    <col min="2" max="2" width="5.375" style="3" customWidth="1"/>
    <col min="3" max="3" width="9" style="3"/>
    <col min="4" max="4" width="34.875" style="3" bestFit="1" customWidth="1"/>
    <col min="5" max="16384" width="9" style="3"/>
  </cols>
  <sheetData>
    <row r="2" spans="2:4" ht="17.25">
      <c r="B2" s="6" t="s">
        <v>70</v>
      </c>
      <c r="C2" s="6" t="s">
        <v>0</v>
      </c>
      <c r="D2" s="6" t="s">
        <v>1</v>
      </c>
    </row>
    <row r="3" spans="2:4">
      <c r="B3" s="5">
        <v>1</v>
      </c>
      <c r="C3" s="191" t="s">
        <v>2</v>
      </c>
      <c r="D3" s="4" t="s">
        <v>3</v>
      </c>
    </row>
    <row r="4" spans="2:4">
      <c r="B4" s="5">
        <v>2</v>
      </c>
      <c r="C4" s="191"/>
      <c r="D4" s="4" t="s">
        <v>4</v>
      </c>
    </row>
    <row r="5" spans="2:4">
      <c r="B5" s="5">
        <v>3</v>
      </c>
      <c r="C5" s="191"/>
      <c r="D5" s="4" t="s">
        <v>5</v>
      </c>
    </row>
    <row r="6" spans="2:4">
      <c r="B6" s="5">
        <v>4</v>
      </c>
      <c r="C6" s="191"/>
      <c r="D6" s="4" t="s">
        <v>6</v>
      </c>
    </row>
    <row r="7" spans="2:4">
      <c r="B7" s="5">
        <v>5</v>
      </c>
      <c r="C7" s="191"/>
      <c r="D7" s="4" t="s">
        <v>7</v>
      </c>
    </row>
    <row r="8" spans="2:4">
      <c r="B8" s="5">
        <v>6</v>
      </c>
      <c r="C8" s="191"/>
      <c r="D8" s="4" t="s">
        <v>8</v>
      </c>
    </row>
    <row r="9" spans="2:4">
      <c r="B9" s="5">
        <v>7</v>
      </c>
      <c r="C9" s="191"/>
      <c r="D9" s="4" t="s">
        <v>9</v>
      </c>
    </row>
    <row r="10" spans="2:4">
      <c r="B10" s="5">
        <v>8</v>
      </c>
      <c r="C10" s="191"/>
      <c r="D10" s="4" t="s">
        <v>10</v>
      </c>
    </row>
    <row r="11" spans="2:4">
      <c r="B11" s="5">
        <v>9</v>
      </c>
      <c r="C11" s="191"/>
      <c r="D11" s="4" t="s">
        <v>11</v>
      </c>
    </row>
    <row r="12" spans="2:4">
      <c r="B12" s="5">
        <v>10</v>
      </c>
      <c r="C12" s="191"/>
      <c r="D12" s="4" t="s">
        <v>12</v>
      </c>
    </row>
    <row r="13" spans="2:4">
      <c r="B13" s="5">
        <v>11</v>
      </c>
      <c r="C13" s="191"/>
      <c r="D13" s="4" t="s">
        <v>13</v>
      </c>
    </row>
    <row r="14" spans="2:4">
      <c r="B14" s="5">
        <v>12</v>
      </c>
      <c r="C14" s="191"/>
      <c r="D14" s="4" t="s">
        <v>14</v>
      </c>
    </row>
    <row r="15" spans="2:4">
      <c r="B15" s="5">
        <v>13</v>
      </c>
      <c r="C15" s="191"/>
      <c r="D15" s="4" t="s">
        <v>15</v>
      </c>
    </row>
    <row r="16" spans="2:4">
      <c r="B16" s="5">
        <v>14</v>
      </c>
      <c r="C16" s="191"/>
      <c r="D16" s="4" t="s">
        <v>16</v>
      </c>
    </row>
    <row r="17" spans="2:4">
      <c r="B17" s="5">
        <v>15</v>
      </c>
      <c r="C17" s="191"/>
      <c r="D17" s="4" t="s">
        <v>17</v>
      </c>
    </row>
    <row r="18" spans="2:4">
      <c r="B18" s="5">
        <v>16</v>
      </c>
      <c r="C18" s="191"/>
      <c r="D18" s="4" t="s">
        <v>18</v>
      </c>
    </row>
    <row r="19" spans="2:4">
      <c r="B19" s="5">
        <v>17</v>
      </c>
      <c r="C19" s="191"/>
      <c r="D19" s="4" t="s">
        <v>19</v>
      </c>
    </row>
    <row r="20" spans="2:4">
      <c r="B20" s="5">
        <v>18</v>
      </c>
      <c r="C20" s="191"/>
      <c r="D20" s="4" t="s">
        <v>20</v>
      </c>
    </row>
    <row r="21" spans="2:4">
      <c r="B21" s="5">
        <v>19</v>
      </c>
      <c r="C21" s="191"/>
      <c r="D21" s="4" t="s">
        <v>21</v>
      </c>
    </row>
    <row r="22" spans="2:4">
      <c r="B22" s="5">
        <v>20</v>
      </c>
      <c r="C22" s="191"/>
      <c r="D22" s="4" t="s">
        <v>22</v>
      </c>
    </row>
    <row r="23" spans="2:4">
      <c r="B23" s="5">
        <v>21</v>
      </c>
      <c r="C23" s="191"/>
      <c r="D23" s="4" t="s">
        <v>23</v>
      </c>
    </row>
    <row r="24" spans="2:4">
      <c r="B24" s="5">
        <v>22</v>
      </c>
      <c r="C24" s="191"/>
      <c r="D24" s="4" t="s">
        <v>24</v>
      </c>
    </row>
    <row r="25" spans="2:4">
      <c r="B25" s="5">
        <v>23</v>
      </c>
      <c r="C25" s="191"/>
      <c r="D25" s="4" t="s">
        <v>25</v>
      </c>
    </row>
    <row r="26" spans="2:4">
      <c r="B26" s="5">
        <v>24</v>
      </c>
      <c r="C26" s="191"/>
      <c r="D26" s="4" t="s">
        <v>26</v>
      </c>
    </row>
    <row r="27" spans="2:4">
      <c r="B27" s="5">
        <v>25</v>
      </c>
      <c r="C27" s="191"/>
      <c r="D27" s="4" t="s">
        <v>27</v>
      </c>
    </row>
    <row r="28" spans="2:4">
      <c r="B28" s="5">
        <v>26</v>
      </c>
      <c r="C28" s="191"/>
      <c r="D28" s="4" t="s">
        <v>28</v>
      </c>
    </row>
    <row r="29" spans="2:4">
      <c r="B29" s="5">
        <v>27</v>
      </c>
      <c r="C29" s="191"/>
      <c r="D29" s="4" t="s">
        <v>29</v>
      </c>
    </row>
    <row r="30" spans="2:4">
      <c r="B30" s="5">
        <v>28</v>
      </c>
      <c r="C30" s="191"/>
      <c r="D30" s="4" t="s">
        <v>30</v>
      </c>
    </row>
    <row r="31" spans="2:4">
      <c r="B31" s="5">
        <v>29</v>
      </c>
      <c r="C31" s="191"/>
      <c r="D31" s="4" t="s">
        <v>31</v>
      </c>
    </row>
    <row r="32" spans="2:4">
      <c r="B32" s="5">
        <v>30</v>
      </c>
      <c r="C32" s="191"/>
      <c r="D32" s="4" t="s">
        <v>32</v>
      </c>
    </row>
    <row r="33" spans="2:4">
      <c r="B33" s="5">
        <v>31</v>
      </c>
      <c r="C33" s="191"/>
      <c r="D33" s="4" t="s">
        <v>33</v>
      </c>
    </row>
    <row r="34" spans="2:4">
      <c r="B34" s="5">
        <v>32</v>
      </c>
      <c r="C34" s="191"/>
      <c r="D34" s="4" t="s">
        <v>34</v>
      </c>
    </row>
    <row r="35" spans="2:4">
      <c r="B35" s="5">
        <v>33</v>
      </c>
      <c r="C35" s="191"/>
      <c r="D35" s="4" t="s">
        <v>35</v>
      </c>
    </row>
    <row r="36" spans="2:4">
      <c r="B36" s="5">
        <v>34</v>
      </c>
      <c r="C36" s="191"/>
      <c r="D36" s="4" t="s">
        <v>36</v>
      </c>
    </row>
    <row r="37" spans="2:4">
      <c r="B37" s="5">
        <v>35</v>
      </c>
      <c r="C37" s="191"/>
      <c r="D37" s="4" t="s">
        <v>37</v>
      </c>
    </row>
    <row r="38" spans="2:4">
      <c r="B38" s="5">
        <v>36</v>
      </c>
      <c r="C38" s="191"/>
      <c r="D38" s="4" t="s">
        <v>38</v>
      </c>
    </row>
    <row r="39" spans="2:4">
      <c r="B39" s="5">
        <v>37</v>
      </c>
      <c r="C39" s="191"/>
      <c r="D39" s="4" t="s">
        <v>39</v>
      </c>
    </row>
    <row r="40" spans="2:4">
      <c r="B40" s="5">
        <v>38</v>
      </c>
      <c r="C40" s="191"/>
      <c r="D40" s="4" t="s">
        <v>40</v>
      </c>
    </row>
    <row r="41" spans="2:4">
      <c r="B41" s="5">
        <v>39</v>
      </c>
      <c r="C41" s="191"/>
      <c r="D41" s="4" t="s">
        <v>41</v>
      </c>
    </row>
    <row r="42" spans="2:4">
      <c r="B42" s="5">
        <v>40</v>
      </c>
      <c r="C42" s="191"/>
      <c r="D42" s="4" t="s">
        <v>42</v>
      </c>
    </row>
    <row r="43" spans="2:4">
      <c r="B43" s="5">
        <v>41</v>
      </c>
      <c r="C43" s="191"/>
      <c r="D43" s="4" t="s">
        <v>43</v>
      </c>
    </row>
    <row r="44" spans="2:4">
      <c r="B44" s="5">
        <v>42</v>
      </c>
      <c r="C44" s="191"/>
      <c r="D44" s="4" t="s">
        <v>44</v>
      </c>
    </row>
    <row r="45" spans="2:4">
      <c r="B45" s="5">
        <v>43</v>
      </c>
      <c r="C45" s="191"/>
      <c r="D45" s="4" t="s">
        <v>45</v>
      </c>
    </row>
    <row r="46" spans="2:4">
      <c r="B46" s="5">
        <v>44</v>
      </c>
      <c r="C46" s="191"/>
      <c r="D46" s="4" t="s">
        <v>46</v>
      </c>
    </row>
    <row r="47" spans="2:4">
      <c r="B47" s="5">
        <v>45</v>
      </c>
      <c r="C47" s="191"/>
      <c r="D47" s="4" t="s">
        <v>47</v>
      </c>
    </row>
    <row r="48" spans="2:4">
      <c r="B48" s="5">
        <v>46</v>
      </c>
      <c r="C48" s="191"/>
      <c r="D48" s="4" t="s">
        <v>48</v>
      </c>
    </row>
    <row r="49" spans="2:4">
      <c r="B49" s="5">
        <v>47</v>
      </c>
      <c r="C49" s="191"/>
      <c r="D49" s="4" t="s">
        <v>49</v>
      </c>
    </row>
    <row r="50" spans="2:4">
      <c r="B50" s="5">
        <v>48</v>
      </c>
      <c r="C50" s="191"/>
      <c r="D50" s="4" t="s">
        <v>50</v>
      </c>
    </row>
    <row r="51" spans="2:4">
      <c r="B51" s="5">
        <v>49</v>
      </c>
      <c r="C51" s="191"/>
      <c r="D51" s="4" t="s">
        <v>51</v>
      </c>
    </row>
    <row r="52" spans="2:4">
      <c r="B52" s="5">
        <v>50</v>
      </c>
      <c r="C52" s="191"/>
      <c r="D52" s="4" t="s">
        <v>52</v>
      </c>
    </row>
    <row r="53" spans="2:4">
      <c r="B53" s="5">
        <v>51</v>
      </c>
      <c r="C53" s="191"/>
      <c r="D53" s="4" t="s">
        <v>53</v>
      </c>
    </row>
    <row r="54" spans="2:4">
      <c r="B54" s="5">
        <v>52</v>
      </c>
      <c r="C54" s="191" t="s">
        <v>54</v>
      </c>
      <c r="D54" s="4" t="s">
        <v>55</v>
      </c>
    </row>
    <row r="55" spans="2:4">
      <c r="B55" s="5">
        <v>53</v>
      </c>
      <c r="C55" s="191"/>
      <c r="D55" s="4" t="s">
        <v>56</v>
      </c>
    </row>
    <row r="56" spans="2:4">
      <c r="B56" s="5">
        <v>54</v>
      </c>
      <c r="C56" s="191"/>
      <c r="D56" s="4" t="s">
        <v>57</v>
      </c>
    </row>
    <row r="57" spans="2:4">
      <c r="B57" s="5">
        <v>55</v>
      </c>
      <c r="C57" s="191"/>
      <c r="D57" s="4" t="s">
        <v>58</v>
      </c>
    </row>
    <row r="58" spans="2:4">
      <c r="B58" s="5">
        <v>56</v>
      </c>
      <c r="C58" s="191"/>
      <c r="D58" s="4" t="s">
        <v>59</v>
      </c>
    </row>
    <row r="59" spans="2:4">
      <c r="B59" s="5">
        <v>57</v>
      </c>
      <c r="C59" s="191"/>
      <c r="D59" s="4" t="s">
        <v>60</v>
      </c>
    </row>
    <row r="60" spans="2:4">
      <c r="B60" s="5">
        <v>58</v>
      </c>
      <c r="C60" s="191"/>
      <c r="D60" s="4" t="s">
        <v>61</v>
      </c>
    </row>
    <row r="61" spans="2:4">
      <c r="B61" s="5">
        <v>59</v>
      </c>
      <c r="C61" s="191"/>
      <c r="D61" s="4" t="s">
        <v>62</v>
      </c>
    </row>
    <row r="62" spans="2:4">
      <c r="B62" s="5">
        <v>60</v>
      </c>
      <c r="C62" s="191"/>
      <c r="D62" s="4" t="s">
        <v>53</v>
      </c>
    </row>
    <row r="63" spans="2:4">
      <c r="B63" s="5">
        <v>61</v>
      </c>
      <c r="C63" s="191" t="s">
        <v>63</v>
      </c>
      <c r="D63" s="4" t="s">
        <v>64</v>
      </c>
    </row>
    <row r="64" spans="2:4">
      <c r="B64" s="5">
        <v>62</v>
      </c>
      <c r="C64" s="191"/>
      <c r="D64" s="4" t="s">
        <v>65</v>
      </c>
    </row>
    <row r="65" spans="2:4">
      <c r="B65" s="5">
        <v>63</v>
      </c>
      <c r="C65" s="191"/>
      <c r="D65" s="4" t="s">
        <v>66</v>
      </c>
    </row>
    <row r="66" spans="2:4">
      <c r="B66" s="5">
        <v>64</v>
      </c>
      <c r="C66" s="191"/>
      <c r="D66" s="4" t="s">
        <v>67</v>
      </c>
    </row>
    <row r="67" spans="2:4">
      <c r="B67" s="5">
        <v>65</v>
      </c>
      <c r="C67" s="191"/>
      <c r="D67" s="4" t="s">
        <v>68</v>
      </c>
    </row>
    <row r="68" spans="2:4">
      <c r="B68" s="5">
        <v>66</v>
      </c>
      <c r="C68" s="191"/>
      <c r="D68" s="4" t="s">
        <v>69</v>
      </c>
    </row>
    <row r="69" spans="2:4">
      <c r="B69" s="5">
        <v>67</v>
      </c>
      <c r="C69" s="191"/>
      <c r="D69" s="4" t="s">
        <v>53</v>
      </c>
    </row>
  </sheetData>
  <mergeCells count="3">
    <mergeCell ref="C3:C53"/>
    <mergeCell ref="C54:C62"/>
    <mergeCell ref="C63:C69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RowHeight="14.25"/>
  <cols>
    <col min="1" max="1" width="9" style="1"/>
    <col min="2" max="2" width="14.875" style="1" customWidth="1"/>
    <col min="3" max="16384" width="9" style="1"/>
  </cols>
  <sheetData>
    <row r="1" spans="1:2" ht="16.5">
      <c r="A1" s="106" t="s">
        <v>70</v>
      </c>
      <c r="B1" s="106" t="s">
        <v>145</v>
      </c>
    </row>
    <row r="2" spans="1:2" ht="16.5">
      <c r="A2" s="5">
        <v>1</v>
      </c>
      <c r="B2" s="105" t="s">
        <v>125</v>
      </c>
    </row>
    <row r="3" spans="1:2" ht="16.5">
      <c r="A3" s="5">
        <v>2</v>
      </c>
      <c r="B3" s="105" t="s">
        <v>126</v>
      </c>
    </row>
    <row r="4" spans="1:2" ht="16.5">
      <c r="A4" s="5">
        <v>3</v>
      </c>
      <c r="B4" s="105" t="s">
        <v>127</v>
      </c>
    </row>
    <row r="5" spans="1:2" ht="16.5">
      <c r="A5" s="5">
        <v>4</v>
      </c>
      <c r="B5" s="105" t="s">
        <v>128</v>
      </c>
    </row>
    <row r="6" spans="1:2" ht="16.5">
      <c r="A6" s="5">
        <v>5</v>
      </c>
      <c r="B6" s="105" t="s">
        <v>129</v>
      </c>
    </row>
    <row r="7" spans="1:2" ht="16.5">
      <c r="A7" s="5">
        <v>6</v>
      </c>
      <c r="B7" s="105" t="s">
        <v>130</v>
      </c>
    </row>
    <row r="8" spans="1:2" ht="16.5">
      <c r="A8" s="5">
        <v>7</v>
      </c>
      <c r="B8" s="105" t="s">
        <v>131</v>
      </c>
    </row>
    <row r="9" spans="1:2" ht="16.5">
      <c r="A9" s="5">
        <v>8</v>
      </c>
      <c r="B9" s="105" t="s">
        <v>132</v>
      </c>
    </row>
    <row r="10" spans="1:2" ht="16.5">
      <c r="A10" s="5">
        <v>9</v>
      </c>
      <c r="B10" s="105" t="s">
        <v>133</v>
      </c>
    </row>
    <row r="11" spans="1:2" ht="16.5">
      <c r="A11" s="5">
        <v>10</v>
      </c>
      <c r="B11" s="105" t="s">
        <v>134</v>
      </c>
    </row>
    <row r="12" spans="1:2" ht="16.5">
      <c r="A12" s="5">
        <v>11</v>
      </c>
      <c r="B12" s="105" t="s">
        <v>135</v>
      </c>
    </row>
    <row r="13" spans="1:2" ht="16.5">
      <c r="A13" s="5">
        <v>12</v>
      </c>
      <c r="B13" s="105" t="s">
        <v>136</v>
      </c>
    </row>
    <row r="14" spans="1:2" ht="16.5">
      <c r="A14" s="5">
        <v>13</v>
      </c>
      <c r="B14" s="105" t="s">
        <v>137</v>
      </c>
    </row>
    <row r="15" spans="1:2" ht="16.5">
      <c r="A15" s="5">
        <v>14</v>
      </c>
      <c r="B15" s="105" t="s">
        <v>138</v>
      </c>
    </row>
    <row r="16" spans="1:2" ht="16.5">
      <c r="A16" s="5">
        <v>15</v>
      </c>
      <c r="B16" s="105" t="s">
        <v>139</v>
      </c>
    </row>
    <row r="17" spans="1:2" ht="16.5">
      <c r="A17" s="5">
        <v>16</v>
      </c>
      <c r="B17" s="105" t="s">
        <v>140</v>
      </c>
    </row>
    <row r="18" spans="1:2" ht="16.5">
      <c r="A18" s="5">
        <v>17</v>
      </c>
      <c r="B18" s="105" t="s">
        <v>141</v>
      </c>
    </row>
    <row r="19" spans="1:2" ht="16.5">
      <c r="A19" s="5">
        <v>18</v>
      </c>
      <c r="B19" s="105" t="s">
        <v>142</v>
      </c>
    </row>
    <row r="20" spans="1:2" ht="16.5">
      <c r="A20" s="5">
        <v>19</v>
      </c>
      <c r="B20" s="105" t="s">
        <v>143</v>
      </c>
    </row>
    <row r="21" spans="1:2" ht="16.5">
      <c r="A21" s="5">
        <v>20</v>
      </c>
      <c r="B21" s="105" t="s">
        <v>144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8"/>
  <sheetViews>
    <sheetView workbookViewId="0">
      <selection activeCell="E19" sqref="E19"/>
    </sheetView>
  </sheetViews>
  <sheetFormatPr defaultRowHeight="16.5"/>
  <cols>
    <col min="1" max="1" width="2.25" style="7" customWidth="1"/>
    <col min="2" max="2" width="11.375" style="7" bestFit="1" customWidth="1"/>
    <col min="3" max="3" width="40.875" style="96" bestFit="1" customWidth="1"/>
    <col min="4" max="4" width="8" style="8" customWidth="1"/>
    <col min="5" max="5" width="14.125" style="8" customWidth="1"/>
    <col min="6" max="6" width="14.625" style="8" customWidth="1"/>
    <col min="7" max="7" width="11.375" style="9" customWidth="1"/>
    <col min="8" max="8" width="19" style="9" customWidth="1"/>
    <col min="9" max="9" width="5.75" style="10" customWidth="1"/>
    <col min="10" max="10" width="7.125" style="11" bestFit="1" customWidth="1"/>
    <col min="11" max="11" width="10.375" style="7" bestFit="1" customWidth="1"/>
    <col min="12" max="16384" width="9" style="7"/>
  </cols>
  <sheetData>
    <row r="1" spans="2:11" ht="32.25" customHeight="1" thickBot="1">
      <c r="B1" s="181" t="s">
        <v>87</v>
      </c>
      <c r="C1" s="181"/>
      <c r="D1" s="181"/>
      <c r="E1" s="181"/>
    </row>
    <row r="2" spans="2:11">
      <c r="B2" s="182" t="s">
        <v>71</v>
      </c>
      <c r="C2" s="185" t="s">
        <v>72</v>
      </c>
      <c r="D2" s="169" t="s">
        <v>73</v>
      </c>
      <c r="E2" s="169" t="s">
        <v>74</v>
      </c>
      <c r="F2" s="169" t="s">
        <v>75</v>
      </c>
      <c r="G2" s="166" t="s">
        <v>76</v>
      </c>
      <c r="H2" s="166" t="s">
        <v>77</v>
      </c>
      <c r="I2" s="169" t="s">
        <v>78</v>
      </c>
      <c r="J2" s="172" t="s">
        <v>79</v>
      </c>
      <c r="K2" s="175" t="s">
        <v>80</v>
      </c>
    </row>
    <row r="3" spans="2:11">
      <c r="B3" s="183"/>
      <c r="C3" s="186"/>
      <c r="D3" s="170"/>
      <c r="E3" s="170"/>
      <c r="F3" s="170"/>
      <c r="G3" s="167"/>
      <c r="H3" s="167"/>
      <c r="I3" s="170"/>
      <c r="J3" s="173"/>
      <c r="K3" s="176"/>
    </row>
    <row r="4" spans="2:11" ht="17.25" thickBot="1">
      <c r="B4" s="184"/>
      <c r="C4" s="187"/>
      <c r="D4" s="171"/>
      <c r="E4" s="171"/>
      <c r="F4" s="171"/>
      <c r="G4" s="168"/>
      <c r="H4" s="168"/>
      <c r="I4" s="171"/>
      <c r="J4" s="174"/>
      <c r="K4" s="177"/>
    </row>
    <row r="5" spans="2:11" ht="17.25" customHeight="1" thickBot="1">
      <c r="B5" s="12" t="s">
        <v>81</v>
      </c>
      <c r="C5" s="13" t="s">
        <v>82</v>
      </c>
      <c r="D5" s="124" t="str">
        <f t="shared" ref="D5:D13" si="0">ROUND(F5-E5,0)&amp;"days"</f>
        <v>71days</v>
      </c>
      <c r="E5" s="14">
        <f>MIN(E6:E158)</f>
        <v>43016</v>
      </c>
      <c r="F5" s="14">
        <f>MAX(F6:F158)</f>
        <v>43087</v>
      </c>
      <c r="G5" s="15">
        <f ca="1">SUM(G6*J6,G8*J8,G14*J14,G33*J33,G123*J123,G142*J142,G155*J155)</f>
        <v>2.5500000000000002E-2</v>
      </c>
      <c r="H5" s="15">
        <f>SUM(H6*J6,H8*J8,H14*J14,H33*J33,H123*J123,H142*J142,H155*J155)</f>
        <v>2.0000000000000004E-2</v>
      </c>
      <c r="I5" s="16" t="str">
        <f t="shared" ref="I5:I13" ca="1" si="1">IF((H5-G5&gt;=0),"正常","拖期")</f>
        <v>拖期</v>
      </c>
      <c r="J5" s="17"/>
      <c r="K5" s="18" t="s">
        <v>83</v>
      </c>
    </row>
    <row r="6" spans="2:11" ht="17.25" customHeight="1" thickBot="1">
      <c r="B6" s="101" t="s">
        <v>88</v>
      </c>
      <c r="C6" s="13" t="s">
        <v>84</v>
      </c>
      <c r="D6" s="124" t="str">
        <f t="shared" si="0"/>
        <v>8days</v>
      </c>
      <c r="E6" s="14">
        <v>43016</v>
      </c>
      <c r="F6" s="14">
        <v>43023.875</v>
      </c>
      <c r="G6" s="19">
        <f t="shared" ref="G6:G13" ca="1" si="2">IF(ROUND(((TODAY()-E6)/(F6-E6)),2)&lt;=0,0,(IF(ROUND(((TODAY()-E6)/(F6-E6)),2)&gt;=1,1,ROUND((TODAY()-E6)/(F6-E6),2))))</f>
        <v>0.51</v>
      </c>
      <c r="H6" s="19">
        <v>0.4</v>
      </c>
      <c r="I6" s="16" t="str">
        <f t="shared" ca="1" si="1"/>
        <v>拖期</v>
      </c>
      <c r="J6" s="17">
        <v>0.05</v>
      </c>
      <c r="K6" s="20" t="s">
        <v>91</v>
      </c>
    </row>
    <row r="7" spans="2:11" ht="17.25" customHeight="1" thickBot="1">
      <c r="B7" s="101" t="s">
        <v>89</v>
      </c>
      <c r="C7" s="97" t="s">
        <v>90</v>
      </c>
      <c r="D7" s="124" t="str">
        <f t="shared" si="0"/>
        <v>1days</v>
      </c>
      <c r="E7" s="14">
        <v>43024</v>
      </c>
      <c r="F7" s="14">
        <v>43024.875</v>
      </c>
      <c r="G7" s="19">
        <f t="shared" ca="1" si="2"/>
        <v>0</v>
      </c>
      <c r="H7" s="19">
        <v>0</v>
      </c>
      <c r="I7" s="16" t="str">
        <f t="shared" ca="1" si="1"/>
        <v>正常</v>
      </c>
      <c r="J7" s="100">
        <v>0.05</v>
      </c>
      <c r="K7" s="20" t="s">
        <v>91</v>
      </c>
    </row>
    <row r="8" spans="2:11" s="21" customFormat="1" ht="17.25" customHeight="1" thickBot="1">
      <c r="B8" s="178" t="s">
        <v>85</v>
      </c>
      <c r="C8" s="22" t="s">
        <v>86</v>
      </c>
      <c r="D8" s="125" t="str">
        <f t="shared" si="0"/>
        <v>62days</v>
      </c>
      <c r="E8" s="24">
        <f>MIN(E9:E13)</f>
        <v>43025</v>
      </c>
      <c r="F8" s="24">
        <f>MAX(F9:F13)</f>
        <v>43087</v>
      </c>
      <c r="G8" s="25">
        <f ca="1">SUM(G9:G13)/COUNT(G9:G13)</f>
        <v>0</v>
      </c>
      <c r="H8" s="25">
        <v>0</v>
      </c>
      <c r="I8" s="26" t="str">
        <f t="shared" ca="1" si="1"/>
        <v>正常</v>
      </c>
      <c r="J8" s="27">
        <v>0.1</v>
      </c>
      <c r="K8" s="103" t="s">
        <v>118</v>
      </c>
    </row>
    <row r="9" spans="2:11" ht="17.25" customHeight="1" thickBot="1">
      <c r="B9" s="179"/>
      <c r="C9" s="29" t="s">
        <v>94</v>
      </c>
      <c r="D9" s="126" t="str">
        <f t="shared" si="0"/>
        <v>24days</v>
      </c>
      <c r="E9" s="31">
        <v>43025</v>
      </c>
      <c r="F9" s="31">
        <v>43049</v>
      </c>
      <c r="G9" s="19">
        <f t="shared" ca="1" si="2"/>
        <v>0</v>
      </c>
      <c r="H9" s="32">
        <v>0</v>
      </c>
      <c r="I9" s="33" t="str">
        <f t="shared" ca="1" si="1"/>
        <v>正常</v>
      </c>
      <c r="J9" s="34"/>
      <c r="K9" s="103" t="s">
        <v>118</v>
      </c>
    </row>
    <row r="10" spans="2:11" ht="17.25" customHeight="1" thickBot="1">
      <c r="B10" s="179"/>
      <c r="C10" s="29" t="s">
        <v>93</v>
      </c>
      <c r="D10" s="126" t="str">
        <f t="shared" si="0"/>
        <v>2days</v>
      </c>
      <c r="E10" s="31">
        <v>43040</v>
      </c>
      <c r="F10" s="31">
        <v>43042</v>
      </c>
      <c r="G10" s="19">
        <f t="shared" ca="1" si="2"/>
        <v>0</v>
      </c>
      <c r="H10" s="32">
        <v>0</v>
      </c>
      <c r="I10" s="33" t="str">
        <f t="shared" ca="1" si="1"/>
        <v>正常</v>
      </c>
      <c r="J10" s="34"/>
      <c r="K10" s="103" t="s">
        <v>118</v>
      </c>
    </row>
    <row r="11" spans="2:11" ht="17.25" customHeight="1" thickBot="1">
      <c r="B11" s="179"/>
      <c r="C11" s="29" t="s">
        <v>92</v>
      </c>
      <c r="D11" s="126" t="str">
        <f t="shared" si="0"/>
        <v>31days</v>
      </c>
      <c r="E11" s="31">
        <v>43040</v>
      </c>
      <c r="F11" s="31">
        <v>43070.75</v>
      </c>
      <c r="G11" s="19">
        <f t="shared" ca="1" si="2"/>
        <v>0</v>
      </c>
      <c r="H11" s="32">
        <v>0</v>
      </c>
      <c r="I11" s="33" t="str">
        <f t="shared" ca="1" si="1"/>
        <v>正常</v>
      </c>
      <c r="J11" s="34"/>
      <c r="K11" s="103" t="s">
        <v>118</v>
      </c>
    </row>
    <row r="12" spans="2:11" ht="17.25" customHeight="1" thickBot="1">
      <c r="B12" s="179"/>
      <c r="C12" s="36" t="s">
        <v>95</v>
      </c>
      <c r="D12" s="127" t="str">
        <f>ROUND(F12-E12,0)&amp;"days"</f>
        <v>42days</v>
      </c>
      <c r="E12" s="38">
        <v>43040</v>
      </c>
      <c r="F12" s="38">
        <v>43082</v>
      </c>
      <c r="G12" s="19">
        <f ca="1">IF(ROUND(((TODAY()-E12)/(F12-E12)),2)&lt;=0,0,(IF(ROUND(((TODAY()-E12)/(F12-E12)),2)&gt;=1,1,ROUND((TODAY()-E12)/(F12-E12),2))))</f>
        <v>0</v>
      </c>
      <c r="H12" s="39">
        <v>0</v>
      </c>
      <c r="I12" s="40" t="str">
        <f ca="1">IF((H12-G12&gt;=0),"正常","拖期")</f>
        <v>正常</v>
      </c>
      <c r="J12" s="41"/>
      <c r="K12" s="103" t="s">
        <v>118</v>
      </c>
    </row>
    <row r="13" spans="2:11" ht="17.25" customHeight="1" thickBot="1">
      <c r="B13" s="180"/>
      <c r="C13" s="36" t="s">
        <v>312</v>
      </c>
      <c r="D13" s="127" t="str">
        <f t="shared" si="0"/>
        <v>43days</v>
      </c>
      <c r="E13" s="38">
        <v>43044</v>
      </c>
      <c r="F13" s="38">
        <v>43087</v>
      </c>
      <c r="G13" s="19">
        <f t="shared" ca="1" si="2"/>
        <v>0</v>
      </c>
      <c r="H13" s="39">
        <v>0</v>
      </c>
      <c r="I13" s="40" t="str">
        <f t="shared" ca="1" si="1"/>
        <v>正常</v>
      </c>
      <c r="J13" s="41"/>
      <c r="K13" s="103" t="s">
        <v>118</v>
      </c>
    </row>
    <row r="14" spans="2:11" s="21" customFormat="1" ht="16.5" customHeight="1" thickBot="1">
      <c r="B14" s="156" t="s">
        <v>115</v>
      </c>
      <c r="C14" s="22" t="s">
        <v>114</v>
      </c>
      <c r="D14" s="23"/>
      <c r="E14" s="24"/>
      <c r="F14" s="24"/>
      <c r="G14" s="25"/>
      <c r="H14" s="25"/>
      <c r="I14" s="26"/>
      <c r="J14" s="27"/>
      <c r="K14" s="103" t="s">
        <v>117</v>
      </c>
    </row>
    <row r="15" spans="2:11" s="43" customFormat="1" ht="16.5" customHeight="1" thickBot="1">
      <c r="B15" s="157"/>
      <c r="C15" s="44" t="s">
        <v>103</v>
      </c>
      <c r="D15" s="45"/>
      <c r="E15" s="46"/>
      <c r="F15" s="46"/>
      <c r="G15" s="47"/>
      <c r="H15" s="47"/>
      <c r="I15" s="48"/>
      <c r="J15" s="49"/>
      <c r="K15" s="103" t="s">
        <v>117</v>
      </c>
    </row>
    <row r="16" spans="2:11" ht="16.5" customHeight="1" thickBot="1">
      <c r="B16" s="157"/>
      <c r="C16" s="51" t="s">
        <v>101</v>
      </c>
      <c r="D16" s="30"/>
      <c r="E16" s="31"/>
      <c r="F16" s="31"/>
      <c r="G16" s="32"/>
      <c r="H16" s="52"/>
      <c r="I16" s="33"/>
      <c r="J16" s="34"/>
      <c r="K16" s="103" t="s">
        <v>117</v>
      </c>
    </row>
    <row r="17" spans="2:11" ht="16.5" customHeight="1" thickBot="1">
      <c r="B17" s="157"/>
      <c r="C17" s="51" t="s">
        <v>96</v>
      </c>
      <c r="D17" s="30"/>
      <c r="E17" s="31"/>
      <c r="F17" s="31"/>
      <c r="G17" s="32"/>
      <c r="H17" s="52"/>
      <c r="I17" s="33"/>
      <c r="J17" s="34"/>
      <c r="K17" s="103" t="s">
        <v>117</v>
      </c>
    </row>
    <row r="18" spans="2:11" ht="16.5" customHeight="1" thickBot="1">
      <c r="B18" s="157"/>
      <c r="C18" s="51" t="s">
        <v>97</v>
      </c>
      <c r="D18" s="30"/>
      <c r="E18" s="31"/>
      <c r="F18" s="31"/>
      <c r="G18" s="32"/>
      <c r="H18" s="52"/>
      <c r="I18" s="33"/>
      <c r="J18" s="34"/>
      <c r="K18" s="103" t="s">
        <v>117</v>
      </c>
    </row>
    <row r="19" spans="2:11" ht="16.5" customHeight="1" thickBot="1">
      <c r="B19" s="157"/>
      <c r="C19" s="51" t="s">
        <v>98</v>
      </c>
      <c r="D19" s="30"/>
      <c r="E19" s="31"/>
      <c r="F19" s="31"/>
      <c r="G19" s="32"/>
      <c r="H19" s="52"/>
      <c r="I19" s="33"/>
      <c r="J19" s="34"/>
      <c r="K19" s="103" t="s">
        <v>117</v>
      </c>
    </row>
    <row r="20" spans="2:11" ht="16.5" customHeight="1" thickBot="1">
      <c r="B20" s="157"/>
      <c r="C20" s="51" t="s">
        <v>99</v>
      </c>
      <c r="D20" s="30"/>
      <c r="E20" s="31"/>
      <c r="F20" s="31"/>
      <c r="G20" s="32"/>
      <c r="H20" s="52"/>
      <c r="I20" s="33"/>
      <c r="J20" s="34"/>
      <c r="K20" s="103" t="s">
        <v>117</v>
      </c>
    </row>
    <row r="21" spans="2:11" ht="16.5" customHeight="1" thickBot="1">
      <c r="B21" s="157"/>
      <c r="C21" s="51" t="s">
        <v>100</v>
      </c>
      <c r="D21" s="30"/>
      <c r="E21" s="31"/>
      <c r="F21" s="31"/>
      <c r="G21" s="32"/>
      <c r="H21" s="52"/>
      <c r="I21" s="33"/>
      <c r="J21" s="34"/>
      <c r="K21" s="103" t="s">
        <v>117</v>
      </c>
    </row>
    <row r="22" spans="2:11" s="43" customFormat="1" ht="16.5" customHeight="1" thickBot="1">
      <c r="B22" s="157"/>
      <c r="C22" s="44" t="s">
        <v>102</v>
      </c>
      <c r="D22" s="45"/>
      <c r="E22" s="46"/>
      <c r="F22" s="46"/>
      <c r="G22" s="47"/>
      <c r="H22" s="47"/>
      <c r="I22" s="48"/>
      <c r="J22" s="49"/>
      <c r="K22" s="103" t="s">
        <v>117</v>
      </c>
    </row>
    <row r="23" spans="2:11" ht="16.5" customHeight="1" thickBot="1">
      <c r="B23" s="157"/>
      <c r="C23" s="51" t="s">
        <v>104</v>
      </c>
      <c r="D23" s="30"/>
      <c r="E23" s="31"/>
      <c r="F23" s="31"/>
      <c r="G23" s="32"/>
      <c r="H23" s="52"/>
      <c r="I23" s="33"/>
      <c r="J23" s="34"/>
      <c r="K23" s="103" t="s">
        <v>117</v>
      </c>
    </row>
    <row r="24" spans="2:11" s="54" customFormat="1" ht="16.5" customHeight="1" thickBot="1">
      <c r="B24" s="157"/>
      <c r="C24" s="51" t="s">
        <v>105</v>
      </c>
      <c r="D24" s="55"/>
      <c r="E24" s="56"/>
      <c r="F24" s="56"/>
      <c r="G24" s="57"/>
      <c r="H24" s="57"/>
      <c r="I24" s="58"/>
      <c r="J24" s="59"/>
      <c r="K24" s="103" t="s">
        <v>117</v>
      </c>
    </row>
    <row r="25" spans="2:11" ht="16.5" customHeight="1" thickBot="1">
      <c r="B25" s="157"/>
      <c r="C25" s="51" t="s">
        <v>106</v>
      </c>
      <c r="D25" s="30"/>
      <c r="E25" s="31"/>
      <c r="F25" s="31"/>
      <c r="G25" s="32"/>
      <c r="H25" s="52"/>
      <c r="I25" s="33"/>
      <c r="J25" s="34"/>
      <c r="K25" s="103" t="s">
        <v>117</v>
      </c>
    </row>
    <row r="26" spans="2:11" ht="16.5" customHeight="1" thickBot="1">
      <c r="B26" s="157"/>
      <c r="C26" s="51" t="s">
        <v>107</v>
      </c>
      <c r="D26" s="30"/>
      <c r="E26" s="31"/>
      <c r="F26" s="31"/>
      <c r="G26" s="32"/>
      <c r="H26" s="52"/>
      <c r="I26" s="33"/>
      <c r="J26" s="34"/>
      <c r="K26" s="103" t="s">
        <v>117</v>
      </c>
    </row>
    <row r="27" spans="2:11" ht="16.5" customHeight="1" thickBot="1">
      <c r="B27" s="157"/>
      <c r="C27" s="51" t="s">
        <v>108</v>
      </c>
      <c r="D27" s="30"/>
      <c r="E27" s="31"/>
      <c r="F27" s="31"/>
      <c r="G27" s="32"/>
      <c r="H27" s="52"/>
      <c r="I27" s="33"/>
      <c r="J27" s="34"/>
      <c r="K27" s="103" t="s">
        <v>117</v>
      </c>
    </row>
    <row r="28" spans="2:11" ht="16.5" customHeight="1" thickBot="1">
      <c r="B28" s="157"/>
      <c r="C28" s="51" t="s">
        <v>109</v>
      </c>
      <c r="D28" s="30"/>
      <c r="E28" s="31"/>
      <c r="F28" s="31"/>
      <c r="G28" s="32"/>
      <c r="H28" s="52"/>
      <c r="I28" s="33"/>
      <c r="J28" s="34"/>
      <c r="K28" s="103" t="s">
        <v>117</v>
      </c>
    </row>
    <row r="29" spans="2:11" ht="16.5" customHeight="1" thickBot="1">
      <c r="B29" s="157"/>
      <c r="C29" s="44" t="s">
        <v>110</v>
      </c>
      <c r="D29" s="30"/>
      <c r="E29" s="31"/>
      <c r="F29" s="31"/>
      <c r="G29" s="32"/>
      <c r="H29" s="52"/>
      <c r="I29" s="33"/>
      <c r="J29" s="34"/>
      <c r="K29" s="103" t="s">
        <v>117</v>
      </c>
    </row>
    <row r="30" spans="2:11" ht="16.5" customHeight="1" thickBot="1">
      <c r="B30" s="157"/>
      <c r="C30" s="102" t="s">
        <v>111</v>
      </c>
      <c r="D30" s="30"/>
      <c r="E30" s="31"/>
      <c r="F30" s="31"/>
      <c r="G30" s="32"/>
      <c r="H30" s="32"/>
      <c r="I30" s="33"/>
      <c r="J30" s="34"/>
      <c r="K30" s="103" t="s">
        <v>117</v>
      </c>
    </row>
    <row r="31" spans="2:11" ht="16.5" customHeight="1" thickBot="1">
      <c r="B31" s="157"/>
      <c r="C31" s="102" t="s">
        <v>112</v>
      </c>
      <c r="D31" s="30"/>
      <c r="E31" s="31"/>
      <c r="F31" s="31"/>
      <c r="G31" s="32"/>
      <c r="H31" s="32"/>
      <c r="I31" s="33"/>
      <c r="J31" s="34"/>
      <c r="K31" s="103" t="s">
        <v>117</v>
      </c>
    </row>
    <row r="32" spans="2:11" ht="16.5" customHeight="1" thickBot="1">
      <c r="B32" s="157"/>
      <c r="C32" s="102" t="s">
        <v>113</v>
      </c>
      <c r="D32" s="30"/>
      <c r="E32" s="31"/>
      <c r="F32" s="31"/>
      <c r="G32" s="32"/>
      <c r="H32" s="32"/>
      <c r="I32" s="33"/>
      <c r="J32" s="34"/>
      <c r="K32" s="103" t="s">
        <v>117</v>
      </c>
    </row>
    <row r="33" spans="2:11" s="21" customFormat="1" ht="16.5" customHeight="1">
      <c r="B33" s="192" t="s">
        <v>314</v>
      </c>
      <c r="C33" s="22" t="s">
        <v>122</v>
      </c>
      <c r="D33" s="23"/>
      <c r="E33" s="24"/>
      <c r="F33" s="24"/>
      <c r="G33" s="25"/>
      <c r="H33" s="25"/>
      <c r="I33" s="26"/>
      <c r="J33" s="27">
        <v>0.2</v>
      </c>
      <c r="K33" s="103"/>
    </row>
    <row r="34" spans="2:11" s="43" customFormat="1" ht="16.5" customHeight="1">
      <c r="B34" s="193"/>
      <c r="C34" s="44" t="s">
        <v>121</v>
      </c>
      <c r="D34" s="45"/>
      <c r="E34" s="46"/>
      <c r="F34" s="46"/>
      <c r="G34" s="47"/>
      <c r="H34" s="47"/>
      <c r="I34" s="48"/>
      <c r="J34" s="49"/>
      <c r="K34" s="104"/>
    </row>
    <row r="35" spans="2:11" ht="16.5" customHeight="1">
      <c r="B35" s="193"/>
      <c r="C35" s="51" t="s">
        <v>116</v>
      </c>
      <c r="D35" s="30"/>
      <c r="E35" s="31"/>
      <c r="F35" s="31"/>
      <c r="G35" s="32"/>
      <c r="H35" s="32"/>
      <c r="I35" s="33"/>
      <c r="J35" s="34"/>
      <c r="K35" s="35"/>
    </row>
    <row r="36" spans="2:11" ht="16.5" customHeight="1">
      <c r="B36" s="193"/>
      <c r="C36" s="51" t="s">
        <v>119</v>
      </c>
      <c r="D36" s="30"/>
      <c r="E36" s="31"/>
      <c r="F36" s="31"/>
      <c r="G36" s="32"/>
      <c r="H36" s="32"/>
      <c r="I36" s="33"/>
      <c r="J36" s="34"/>
      <c r="K36" s="35"/>
    </row>
    <row r="37" spans="2:11" ht="16.5" customHeight="1">
      <c r="B37" s="193"/>
      <c r="C37" s="44" t="s">
        <v>120</v>
      </c>
      <c r="D37" s="30"/>
      <c r="E37" s="31"/>
      <c r="F37" s="31"/>
      <c r="G37" s="32"/>
      <c r="H37" s="32"/>
      <c r="I37" s="33"/>
      <c r="J37" s="34"/>
      <c r="K37" s="35"/>
    </row>
    <row r="38" spans="2:11" ht="16.5" customHeight="1">
      <c r="B38" s="193"/>
      <c r="C38" s="51" t="s">
        <v>275</v>
      </c>
      <c r="D38" s="30"/>
      <c r="E38" s="31"/>
      <c r="F38" s="31"/>
      <c r="G38" s="32"/>
      <c r="H38" s="32"/>
      <c r="I38" s="33"/>
      <c r="J38" s="34"/>
      <c r="K38" s="35"/>
    </row>
    <row r="39" spans="2:11" ht="16.5" customHeight="1">
      <c r="B39" s="193"/>
      <c r="C39" s="51" t="s">
        <v>123</v>
      </c>
      <c r="D39" s="30"/>
      <c r="E39" s="31"/>
      <c r="F39" s="31"/>
      <c r="G39" s="32"/>
      <c r="H39" s="32"/>
      <c r="I39" s="33"/>
      <c r="J39" s="34"/>
      <c r="K39" s="35"/>
    </row>
    <row r="40" spans="2:11" ht="16.5" customHeight="1">
      <c r="B40" s="193"/>
      <c r="C40" s="44" t="s">
        <v>124</v>
      </c>
      <c r="D40" s="30"/>
      <c r="E40" s="31"/>
      <c r="F40" s="31"/>
      <c r="G40" s="32"/>
      <c r="H40" s="32"/>
      <c r="I40" s="33"/>
      <c r="J40" s="34"/>
      <c r="K40" s="35"/>
    </row>
    <row r="41" spans="2:11" ht="16.5" customHeight="1">
      <c r="B41" s="193"/>
      <c r="C41" s="53" t="s">
        <v>190</v>
      </c>
      <c r="D41" s="30"/>
      <c r="E41" s="31"/>
      <c r="F41" s="31"/>
      <c r="G41" s="32"/>
      <c r="H41" s="32"/>
      <c r="I41" s="33"/>
      <c r="J41" s="34"/>
      <c r="K41" s="35"/>
    </row>
    <row r="42" spans="2:11" ht="16.5" customHeight="1">
      <c r="B42" s="193"/>
      <c r="C42" s="61" t="s">
        <v>191</v>
      </c>
      <c r="D42" s="30"/>
      <c r="E42" s="31"/>
      <c r="F42" s="31"/>
      <c r="G42" s="32"/>
      <c r="H42" s="32"/>
      <c r="I42" s="33"/>
      <c r="J42" s="34"/>
      <c r="K42" s="35"/>
    </row>
    <row r="43" spans="2:11" ht="16.5" customHeight="1">
      <c r="B43" s="193"/>
      <c r="C43" s="123" t="s">
        <v>255</v>
      </c>
      <c r="D43" s="30"/>
      <c r="E43" s="31"/>
      <c r="F43" s="31"/>
      <c r="G43" s="32"/>
      <c r="H43" s="32"/>
      <c r="I43" s="33"/>
      <c r="J43" s="34"/>
      <c r="K43" s="35"/>
    </row>
    <row r="44" spans="2:11" ht="16.5" customHeight="1">
      <c r="B44" s="193"/>
      <c r="C44" s="61" t="s">
        <v>256</v>
      </c>
      <c r="D44" s="30"/>
      <c r="E44" s="31"/>
      <c r="F44" s="31"/>
      <c r="G44" s="32"/>
      <c r="H44" s="32"/>
      <c r="I44" s="33"/>
      <c r="J44" s="34"/>
      <c r="K44" s="35"/>
    </row>
    <row r="45" spans="2:11" ht="16.5" customHeight="1">
      <c r="B45" s="193"/>
      <c r="C45" s="61" t="s">
        <v>257</v>
      </c>
      <c r="D45" s="30"/>
      <c r="E45" s="31"/>
      <c r="F45" s="31"/>
      <c r="G45" s="32"/>
      <c r="H45" s="32"/>
      <c r="I45" s="33"/>
      <c r="J45" s="34"/>
      <c r="K45" s="35"/>
    </row>
    <row r="46" spans="2:11" ht="16.5" customHeight="1">
      <c r="B46" s="193"/>
      <c r="C46" s="61" t="s">
        <v>258</v>
      </c>
      <c r="D46" s="30"/>
      <c r="E46" s="31"/>
      <c r="F46" s="31"/>
      <c r="G46" s="32"/>
      <c r="H46" s="32"/>
      <c r="I46" s="33"/>
      <c r="J46" s="34"/>
      <c r="K46" s="35"/>
    </row>
    <row r="47" spans="2:11" ht="16.5" customHeight="1">
      <c r="B47" s="193"/>
      <c r="C47" s="61" t="s">
        <v>259</v>
      </c>
      <c r="D47" s="30"/>
      <c r="E47" s="31"/>
      <c r="F47" s="31"/>
      <c r="G47" s="32"/>
      <c r="H47" s="32"/>
      <c r="I47" s="33"/>
      <c r="J47" s="34"/>
      <c r="K47" s="35"/>
    </row>
    <row r="48" spans="2:11" ht="16.5" customHeight="1">
      <c r="B48" s="193"/>
      <c r="C48" s="61" t="s">
        <v>260</v>
      </c>
      <c r="D48" s="30"/>
      <c r="E48" s="31"/>
      <c r="F48" s="31"/>
      <c r="G48" s="32"/>
      <c r="H48" s="32"/>
      <c r="I48" s="33"/>
      <c r="J48" s="34"/>
      <c r="K48" s="35"/>
    </row>
    <row r="49" spans="2:11" ht="16.5" customHeight="1">
      <c r="B49" s="193"/>
      <c r="C49" s="53" t="s">
        <v>192</v>
      </c>
      <c r="D49" s="30"/>
      <c r="E49" s="31"/>
      <c r="F49" s="31"/>
      <c r="G49" s="32"/>
      <c r="H49" s="32"/>
      <c r="I49" s="33"/>
      <c r="J49" s="34"/>
      <c r="K49" s="35"/>
    </row>
    <row r="50" spans="2:11" ht="16.5" customHeight="1">
      <c r="B50" s="193"/>
      <c r="C50" s="61" t="s">
        <v>193</v>
      </c>
      <c r="D50" s="30"/>
      <c r="E50" s="31"/>
      <c r="F50" s="31"/>
      <c r="G50" s="32"/>
      <c r="H50" s="32"/>
      <c r="I50" s="33"/>
      <c r="J50" s="34"/>
      <c r="K50" s="35"/>
    </row>
    <row r="51" spans="2:11" ht="16.5" customHeight="1">
      <c r="B51" s="193"/>
      <c r="C51" s="61" t="s">
        <v>194</v>
      </c>
      <c r="D51" s="30"/>
      <c r="E51" s="31"/>
      <c r="F51" s="31"/>
      <c r="G51" s="32"/>
      <c r="H51" s="32"/>
      <c r="I51" s="33"/>
      <c r="J51" s="34"/>
      <c r="K51" s="35"/>
    </row>
    <row r="52" spans="2:11" ht="16.5" customHeight="1">
      <c r="B52" s="193"/>
      <c r="C52" s="61" t="s">
        <v>195</v>
      </c>
      <c r="D52" s="30"/>
      <c r="E52" s="31"/>
      <c r="F52" s="31"/>
      <c r="G52" s="32"/>
      <c r="H52" s="32"/>
      <c r="I52" s="33"/>
      <c r="J52" s="34"/>
      <c r="K52" s="35"/>
    </row>
    <row r="53" spans="2:11" ht="16.5" customHeight="1">
      <c r="B53" s="193"/>
      <c r="C53" s="61" t="s">
        <v>196</v>
      </c>
      <c r="D53" s="30"/>
      <c r="E53" s="31"/>
      <c r="F53" s="31"/>
      <c r="G53" s="32"/>
      <c r="H53" s="32"/>
      <c r="I53" s="33"/>
      <c r="J53" s="34"/>
      <c r="K53" s="35"/>
    </row>
    <row r="54" spans="2:11" ht="16.5" customHeight="1">
      <c r="B54" s="193"/>
      <c r="C54" s="61" t="s">
        <v>197</v>
      </c>
      <c r="D54" s="30"/>
      <c r="E54" s="31"/>
      <c r="F54" s="31"/>
      <c r="G54" s="32"/>
      <c r="H54" s="32"/>
      <c r="I54" s="33"/>
      <c r="J54" s="34"/>
      <c r="K54" s="35"/>
    </row>
    <row r="55" spans="2:11" ht="16.5" customHeight="1">
      <c r="B55" s="193"/>
      <c r="C55" s="61" t="s">
        <v>198</v>
      </c>
      <c r="D55" s="30"/>
      <c r="E55" s="31"/>
      <c r="F55" s="31"/>
      <c r="G55" s="32"/>
      <c r="H55" s="32"/>
      <c r="I55" s="33"/>
      <c r="J55" s="34"/>
      <c r="K55" s="35"/>
    </row>
    <row r="56" spans="2:11" ht="16.5" customHeight="1">
      <c r="B56" s="193"/>
      <c r="C56" s="61" t="s">
        <v>199</v>
      </c>
      <c r="D56" s="30"/>
      <c r="E56" s="31"/>
      <c r="F56" s="31"/>
      <c r="G56" s="32"/>
      <c r="H56" s="32"/>
      <c r="I56" s="33"/>
      <c r="J56" s="34"/>
      <c r="K56" s="35"/>
    </row>
    <row r="57" spans="2:11" ht="16.5" customHeight="1">
      <c r="B57" s="193"/>
      <c r="C57" s="61" t="s">
        <v>200</v>
      </c>
      <c r="D57" s="30"/>
      <c r="E57" s="31"/>
      <c r="F57" s="31"/>
      <c r="G57" s="32"/>
      <c r="H57" s="32"/>
      <c r="I57" s="33"/>
      <c r="J57" s="34"/>
      <c r="K57" s="35"/>
    </row>
    <row r="58" spans="2:11" ht="16.5" customHeight="1">
      <c r="B58" s="193"/>
      <c r="C58" s="61" t="s">
        <v>201</v>
      </c>
      <c r="D58" s="30"/>
      <c r="E58" s="31"/>
      <c r="F58" s="31"/>
      <c r="G58" s="32"/>
      <c r="H58" s="32"/>
      <c r="I58" s="33"/>
      <c r="J58" s="34"/>
      <c r="K58" s="35"/>
    </row>
    <row r="59" spans="2:11" ht="16.5" customHeight="1">
      <c r="B59" s="193"/>
      <c r="C59" s="53" t="s">
        <v>202</v>
      </c>
      <c r="D59" s="30"/>
      <c r="E59" s="31"/>
      <c r="F59" s="31"/>
      <c r="G59" s="32"/>
      <c r="H59" s="32"/>
      <c r="I59" s="33"/>
      <c r="J59" s="34"/>
      <c r="K59" s="35"/>
    </row>
    <row r="60" spans="2:11" ht="16.5" customHeight="1">
      <c r="B60" s="193"/>
      <c r="C60" s="122" t="s">
        <v>203</v>
      </c>
      <c r="D60" s="30"/>
      <c r="E60" s="31"/>
      <c r="F60" s="31"/>
      <c r="G60" s="32"/>
      <c r="H60" s="32"/>
      <c r="I60" s="33"/>
      <c r="J60" s="34"/>
      <c r="K60" s="35"/>
    </row>
    <row r="61" spans="2:11" ht="16.5" customHeight="1">
      <c r="B61" s="193"/>
      <c r="C61" s="61" t="s">
        <v>223</v>
      </c>
      <c r="D61" s="30"/>
      <c r="E61" s="31"/>
      <c r="F61" s="31"/>
      <c r="G61" s="32"/>
      <c r="H61" s="32"/>
      <c r="I61" s="33"/>
      <c r="J61" s="34"/>
      <c r="K61" s="35"/>
    </row>
    <row r="62" spans="2:11" ht="16.5" customHeight="1">
      <c r="B62" s="193"/>
      <c r="C62" s="61" t="s">
        <v>224</v>
      </c>
      <c r="D62" s="30"/>
      <c r="E62" s="31"/>
      <c r="F62" s="31"/>
      <c r="G62" s="32"/>
      <c r="H62" s="32"/>
      <c r="I62" s="33"/>
      <c r="J62" s="34"/>
      <c r="K62" s="35"/>
    </row>
    <row r="63" spans="2:11" ht="16.5" customHeight="1">
      <c r="B63" s="193"/>
      <c r="C63" s="61" t="s">
        <v>225</v>
      </c>
      <c r="D63" s="30"/>
      <c r="E63" s="31"/>
      <c r="F63" s="31"/>
      <c r="G63" s="32"/>
      <c r="H63" s="32"/>
      <c r="I63" s="33"/>
      <c r="J63" s="34"/>
      <c r="K63" s="35"/>
    </row>
    <row r="64" spans="2:11" ht="16.5" customHeight="1">
      <c r="B64" s="193"/>
      <c r="C64" s="61" t="s">
        <v>226</v>
      </c>
      <c r="D64" s="30"/>
      <c r="E64" s="31"/>
      <c r="F64" s="31"/>
      <c r="G64" s="32"/>
      <c r="H64" s="32"/>
      <c r="I64" s="33"/>
      <c r="J64" s="34"/>
      <c r="K64" s="35"/>
    </row>
    <row r="65" spans="2:11" ht="16.5" customHeight="1">
      <c r="B65" s="193"/>
      <c r="C65" s="61" t="s">
        <v>227</v>
      </c>
      <c r="D65" s="30"/>
      <c r="E65" s="31"/>
      <c r="F65" s="31"/>
      <c r="G65" s="32"/>
      <c r="H65" s="32"/>
      <c r="I65" s="33"/>
      <c r="J65" s="34"/>
      <c r="K65" s="35"/>
    </row>
    <row r="66" spans="2:11" ht="16.5" customHeight="1">
      <c r="B66" s="193"/>
      <c r="C66" s="61" t="s">
        <v>228</v>
      </c>
      <c r="D66" s="30"/>
      <c r="E66" s="31"/>
      <c r="F66" s="31"/>
      <c r="G66" s="32"/>
      <c r="H66" s="32"/>
      <c r="I66" s="33"/>
      <c r="J66" s="34"/>
      <c r="K66" s="35"/>
    </row>
    <row r="67" spans="2:11" ht="16.5" customHeight="1">
      <c r="B67" s="193"/>
      <c r="C67" s="122" t="s">
        <v>222</v>
      </c>
      <c r="D67" s="30"/>
      <c r="E67" s="31"/>
      <c r="F67" s="31"/>
      <c r="G67" s="32"/>
      <c r="H67" s="32"/>
      <c r="I67" s="33"/>
      <c r="J67" s="34"/>
      <c r="K67" s="35"/>
    </row>
    <row r="68" spans="2:11" ht="16.5" customHeight="1">
      <c r="B68" s="193"/>
      <c r="C68" s="61" t="s">
        <v>229</v>
      </c>
      <c r="D68" s="30"/>
      <c r="E68" s="31"/>
      <c r="F68" s="31"/>
      <c r="G68" s="32"/>
      <c r="H68" s="32"/>
      <c r="I68" s="33"/>
      <c r="J68" s="34"/>
      <c r="K68" s="35"/>
    </row>
    <row r="69" spans="2:11" ht="16.5" customHeight="1">
      <c r="B69" s="193"/>
      <c r="C69" s="61" t="s">
        <v>230</v>
      </c>
      <c r="D69" s="30"/>
      <c r="E69" s="31"/>
      <c r="F69" s="31"/>
      <c r="G69" s="32"/>
      <c r="H69" s="32"/>
      <c r="I69" s="33"/>
      <c r="J69" s="34"/>
      <c r="K69" s="35"/>
    </row>
    <row r="70" spans="2:11" ht="16.5" customHeight="1">
      <c r="B70" s="193"/>
      <c r="C70" s="61" t="s">
        <v>231</v>
      </c>
      <c r="D70" s="30"/>
      <c r="E70" s="31"/>
      <c r="F70" s="31"/>
      <c r="G70" s="32"/>
      <c r="H70" s="32"/>
      <c r="I70" s="33"/>
      <c r="J70" s="34"/>
      <c r="K70" s="35"/>
    </row>
    <row r="71" spans="2:11" ht="16.5" customHeight="1">
      <c r="B71" s="193"/>
      <c r="C71" s="61" t="s">
        <v>232</v>
      </c>
      <c r="D71" s="30"/>
      <c r="E71" s="31"/>
      <c r="F71" s="31"/>
      <c r="G71" s="32"/>
      <c r="H71" s="32"/>
      <c r="I71" s="33"/>
      <c r="J71" s="34"/>
      <c r="K71" s="35"/>
    </row>
    <row r="72" spans="2:11" ht="16.5" customHeight="1">
      <c r="B72" s="193"/>
      <c r="C72" s="61" t="s">
        <v>233</v>
      </c>
      <c r="D72" s="30"/>
      <c r="E72" s="31"/>
      <c r="F72" s="31"/>
      <c r="G72" s="32"/>
      <c r="H72" s="32"/>
      <c r="I72" s="33"/>
      <c r="J72" s="34"/>
      <c r="K72" s="35"/>
    </row>
    <row r="73" spans="2:11" ht="16.5" customHeight="1">
      <c r="B73" s="193"/>
      <c r="C73" s="122" t="s">
        <v>234</v>
      </c>
      <c r="D73" s="30"/>
      <c r="E73" s="31"/>
      <c r="F73" s="31"/>
      <c r="G73" s="32"/>
      <c r="H73" s="32"/>
      <c r="I73" s="33"/>
      <c r="J73" s="34"/>
      <c r="K73" s="35"/>
    </row>
    <row r="74" spans="2:11" ht="16.5" customHeight="1">
      <c r="B74" s="193"/>
      <c r="C74" s="61" t="s">
        <v>235</v>
      </c>
      <c r="D74" s="30"/>
      <c r="E74" s="31"/>
      <c r="F74" s="31"/>
      <c r="G74" s="32"/>
      <c r="H74" s="32"/>
      <c r="I74" s="33"/>
      <c r="J74" s="34"/>
      <c r="K74" s="35"/>
    </row>
    <row r="75" spans="2:11" ht="16.5" customHeight="1">
      <c r="B75" s="193"/>
      <c r="C75" s="61" t="s">
        <v>236</v>
      </c>
      <c r="D75" s="30"/>
      <c r="E75" s="31"/>
      <c r="F75" s="31"/>
      <c r="G75" s="32"/>
      <c r="H75" s="32"/>
      <c r="I75" s="33"/>
      <c r="J75" s="34"/>
      <c r="K75" s="35"/>
    </row>
    <row r="76" spans="2:11" ht="16.5" customHeight="1">
      <c r="B76" s="193"/>
      <c r="C76" s="61" t="s">
        <v>237</v>
      </c>
      <c r="D76" s="30"/>
      <c r="E76" s="31"/>
      <c r="F76" s="31"/>
      <c r="G76" s="32"/>
      <c r="H76" s="32"/>
      <c r="I76" s="33"/>
      <c r="J76" s="34"/>
      <c r="K76" s="35"/>
    </row>
    <row r="77" spans="2:11" ht="16.5" customHeight="1">
      <c r="B77" s="193"/>
      <c r="C77" s="61" t="s">
        <v>238</v>
      </c>
      <c r="D77" s="30"/>
      <c r="E77" s="31"/>
      <c r="F77" s="31"/>
      <c r="G77" s="32"/>
      <c r="H77" s="32"/>
      <c r="I77" s="33"/>
      <c r="J77" s="34"/>
      <c r="K77" s="35"/>
    </row>
    <row r="78" spans="2:11" ht="16.5" customHeight="1">
      <c r="B78" s="193"/>
      <c r="C78" s="61" t="s">
        <v>239</v>
      </c>
      <c r="D78" s="30"/>
      <c r="E78" s="31"/>
      <c r="F78" s="31"/>
      <c r="G78" s="32"/>
      <c r="H78" s="32"/>
      <c r="I78" s="33"/>
      <c r="J78" s="34"/>
      <c r="K78" s="35"/>
    </row>
    <row r="79" spans="2:11" ht="16.5" customHeight="1">
      <c r="B79" s="193"/>
      <c r="C79" s="61" t="s">
        <v>240</v>
      </c>
      <c r="D79" s="30"/>
      <c r="E79" s="31"/>
      <c r="F79" s="31"/>
      <c r="G79" s="32"/>
      <c r="H79" s="32"/>
      <c r="I79" s="33"/>
      <c r="J79" s="34"/>
      <c r="K79" s="35"/>
    </row>
    <row r="80" spans="2:11" ht="16.5" customHeight="1">
      <c r="B80" s="193"/>
      <c r="C80" s="61" t="s">
        <v>241</v>
      </c>
      <c r="D80" s="30"/>
      <c r="E80" s="31"/>
      <c r="F80" s="31"/>
      <c r="G80" s="32"/>
      <c r="H80" s="32"/>
      <c r="I80" s="33"/>
      <c r="J80" s="34"/>
      <c r="K80" s="35"/>
    </row>
    <row r="81" spans="2:11" ht="16.5" customHeight="1">
      <c r="B81" s="193"/>
      <c r="C81" s="61" t="s">
        <v>242</v>
      </c>
      <c r="D81" s="30"/>
      <c r="E81" s="31"/>
      <c r="F81" s="31"/>
      <c r="G81" s="32"/>
      <c r="H81" s="32"/>
      <c r="I81" s="33"/>
      <c r="J81" s="34"/>
      <c r="K81" s="35"/>
    </row>
    <row r="82" spans="2:11" ht="16.5" customHeight="1">
      <c r="B82" s="193"/>
      <c r="C82" s="61" t="s">
        <v>243</v>
      </c>
      <c r="D82" s="30"/>
      <c r="E82" s="31"/>
      <c r="F82" s="31"/>
      <c r="G82" s="32"/>
      <c r="H82" s="32"/>
      <c r="I82" s="33"/>
      <c r="J82" s="34"/>
      <c r="K82" s="35"/>
    </row>
    <row r="83" spans="2:11" ht="16.5" customHeight="1">
      <c r="B83" s="193"/>
      <c r="C83" s="61" t="s">
        <v>244</v>
      </c>
      <c r="D83" s="30"/>
      <c r="E83" s="31"/>
      <c r="F83" s="31"/>
      <c r="G83" s="32"/>
      <c r="H83" s="32"/>
      <c r="I83" s="33"/>
      <c r="J83" s="34"/>
      <c r="K83" s="35"/>
    </row>
    <row r="84" spans="2:11" ht="16.5" customHeight="1">
      <c r="B84" s="193"/>
      <c r="C84" s="61" t="s">
        <v>245</v>
      </c>
      <c r="D84" s="30"/>
      <c r="E84" s="31"/>
      <c r="F84" s="31"/>
      <c r="G84" s="32"/>
      <c r="H84" s="32"/>
      <c r="I84" s="33"/>
      <c r="J84" s="34"/>
      <c r="K84" s="35"/>
    </row>
    <row r="85" spans="2:11" ht="16.5" customHeight="1">
      <c r="B85" s="193"/>
      <c r="C85" s="61" t="s">
        <v>246</v>
      </c>
      <c r="D85" s="30"/>
      <c r="E85" s="31"/>
      <c r="F85" s="31"/>
      <c r="G85" s="32"/>
      <c r="H85" s="32"/>
      <c r="I85" s="33"/>
      <c r="J85" s="34"/>
      <c r="K85" s="35"/>
    </row>
    <row r="86" spans="2:11" ht="16.5" customHeight="1">
      <c r="B86" s="193"/>
      <c r="C86" s="61" t="s">
        <v>247</v>
      </c>
      <c r="D86" s="30"/>
      <c r="E86" s="31"/>
      <c r="F86" s="31"/>
      <c r="G86" s="32"/>
      <c r="H86" s="32"/>
      <c r="I86" s="33"/>
      <c r="J86" s="34"/>
      <c r="K86" s="35"/>
    </row>
    <row r="87" spans="2:11" ht="16.5" customHeight="1">
      <c r="B87" s="193"/>
      <c r="C87" s="61" t="s">
        <v>248</v>
      </c>
      <c r="D87" s="30"/>
      <c r="E87" s="31"/>
      <c r="F87" s="31"/>
      <c r="G87" s="32"/>
      <c r="H87" s="32"/>
      <c r="I87" s="33"/>
      <c r="J87" s="34"/>
      <c r="K87" s="35"/>
    </row>
    <row r="88" spans="2:11" ht="16.5" customHeight="1">
      <c r="B88" s="193"/>
      <c r="C88" s="61" t="s">
        <v>249</v>
      </c>
      <c r="D88" s="30"/>
      <c r="E88" s="31"/>
      <c r="F88" s="31"/>
      <c r="G88" s="32"/>
      <c r="H88" s="32"/>
      <c r="I88" s="33"/>
      <c r="J88" s="34"/>
      <c r="K88" s="35"/>
    </row>
    <row r="89" spans="2:11" ht="16.5" customHeight="1">
      <c r="B89" s="193"/>
      <c r="C89" s="61" t="s">
        <v>250</v>
      </c>
      <c r="D89" s="30"/>
      <c r="E89" s="31"/>
      <c r="F89" s="31"/>
      <c r="G89" s="32"/>
      <c r="H89" s="32"/>
      <c r="I89" s="33"/>
      <c r="J89" s="34"/>
      <c r="K89" s="35"/>
    </row>
    <row r="90" spans="2:11" ht="16.5" customHeight="1">
      <c r="B90" s="193"/>
      <c r="C90" s="61" t="s">
        <v>251</v>
      </c>
      <c r="D90" s="30"/>
      <c r="E90" s="31"/>
      <c r="F90" s="31"/>
      <c r="G90" s="32"/>
      <c r="H90" s="32"/>
      <c r="I90" s="33"/>
      <c r="J90" s="34"/>
      <c r="K90" s="35"/>
    </row>
    <row r="91" spans="2:11" ht="16.5" customHeight="1">
      <c r="B91" s="193"/>
      <c r="C91" s="61" t="s">
        <v>252</v>
      </c>
      <c r="D91" s="30"/>
      <c r="E91" s="31"/>
      <c r="F91" s="31"/>
      <c r="G91" s="32"/>
      <c r="H91" s="32"/>
      <c r="I91" s="33"/>
      <c r="J91" s="34"/>
      <c r="K91" s="35"/>
    </row>
    <row r="92" spans="2:11" ht="16.5" customHeight="1">
      <c r="B92" s="193"/>
      <c r="C92" s="61" t="s">
        <v>253</v>
      </c>
      <c r="D92" s="30"/>
      <c r="E92" s="31"/>
      <c r="F92" s="31"/>
      <c r="G92" s="32"/>
      <c r="H92" s="32"/>
      <c r="I92" s="33"/>
      <c r="J92" s="34"/>
      <c r="K92" s="35"/>
    </row>
    <row r="93" spans="2:11" ht="16.5" customHeight="1">
      <c r="B93" s="193"/>
      <c r="C93" s="61" t="s">
        <v>254</v>
      </c>
      <c r="D93" s="30"/>
      <c r="E93" s="31"/>
      <c r="F93" s="31"/>
      <c r="G93" s="32"/>
      <c r="H93" s="32"/>
      <c r="I93" s="33"/>
      <c r="J93" s="34"/>
      <c r="K93" s="35"/>
    </row>
    <row r="94" spans="2:11" ht="16.5" customHeight="1">
      <c r="B94" s="193"/>
      <c r="C94" s="53" t="s">
        <v>204</v>
      </c>
      <c r="D94" s="30"/>
      <c r="E94" s="31"/>
      <c r="F94" s="31"/>
      <c r="G94" s="32"/>
      <c r="H94" s="32"/>
      <c r="I94" s="33"/>
      <c r="J94" s="34"/>
      <c r="K94" s="35"/>
    </row>
    <row r="95" spans="2:11" ht="16.5" customHeight="1">
      <c r="B95" s="193"/>
      <c r="C95" s="61" t="s">
        <v>205</v>
      </c>
      <c r="D95" s="30"/>
      <c r="E95" s="31"/>
      <c r="F95" s="31"/>
      <c r="G95" s="32"/>
      <c r="H95" s="32"/>
      <c r="I95" s="33"/>
      <c r="J95" s="34"/>
      <c r="K95" s="35"/>
    </row>
    <row r="96" spans="2:11" ht="16.5" customHeight="1">
      <c r="B96" s="193"/>
      <c r="C96" s="61" t="s">
        <v>206</v>
      </c>
      <c r="D96" s="30"/>
      <c r="E96" s="31"/>
      <c r="F96" s="31"/>
      <c r="G96" s="32"/>
      <c r="H96" s="32"/>
      <c r="I96" s="33"/>
      <c r="J96" s="34"/>
      <c r="K96" s="35"/>
    </row>
    <row r="97" spans="2:11" ht="16.5" customHeight="1">
      <c r="B97" s="193"/>
      <c r="C97" s="53" t="s">
        <v>207</v>
      </c>
      <c r="D97" s="30"/>
      <c r="E97" s="31"/>
      <c r="F97" s="31"/>
      <c r="G97" s="32"/>
      <c r="H97" s="32"/>
      <c r="I97" s="33"/>
      <c r="J97" s="34"/>
      <c r="K97" s="35"/>
    </row>
    <row r="98" spans="2:11" ht="16.5" customHeight="1">
      <c r="B98" s="193"/>
      <c r="C98" s="61" t="s">
        <v>208</v>
      </c>
      <c r="D98" s="30"/>
      <c r="E98" s="31"/>
      <c r="F98" s="31"/>
      <c r="G98" s="32"/>
      <c r="H98" s="32"/>
      <c r="I98" s="33"/>
      <c r="J98" s="34"/>
      <c r="K98" s="35"/>
    </row>
    <row r="99" spans="2:11" ht="16.5" customHeight="1">
      <c r="B99" s="193"/>
      <c r="C99" s="61" t="s">
        <v>209</v>
      </c>
      <c r="D99" s="30"/>
      <c r="E99" s="31"/>
      <c r="F99" s="31"/>
      <c r="G99" s="32"/>
      <c r="H99" s="32"/>
      <c r="I99" s="33"/>
      <c r="J99" s="34"/>
      <c r="K99" s="35"/>
    </row>
    <row r="100" spans="2:11" ht="16.5" customHeight="1">
      <c r="B100" s="193"/>
      <c r="C100" s="53" t="s">
        <v>210</v>
      </c>
      <c r="D100" s="30"/>
      <c r="E100" s="31"/>
      <c r="F100" s="31"/>
      <c r="G100" s="32"/>
      <c r="H100" s="32"/>
      <c r="I100" s="33"/>
      <c r="J100" s="34"/>
      <c r="K100" s="35"/>
    </row>
    <row r="101" spans="2:11" ht="16.5" customHeight="1">
      <c r="B101" s="193"/>
      <c r="C101" s="61" t="s">
        <v>211</v>
      </c>
      <c r="D101" s="30"/>
      <c r="E101" s="31"/>
      <c r="F101" s="31"/>
      <c r="G101" s="32"/>
      <c r="H101" s="32"/>
      <c r="I101" s="33"/>
      <c r="J101" s="34"/>
      <c r="K101" s="35"/>
    </row>
    <row r="102" spans="2:11" ht="16.5" customHeight="1">
      <c r="B102" s="193"/>
      <c r="C102" s="61" t="s">
        <v>212</v>
      </c>
      <c r="D102" s="30"/>
      <c r="E102" s="31"/>
      <c r="F102" s="31"/>
      <c r="G102" s="32"/>
      <c r="H102" s="32"/>
      <c r="I102" s="33"/>
      <c r="J102" s="34"/>
      <c r="K102" s="35"/>
    </row>
    <row r="103" spans="2:11" ht="16.5" customHeight="1">
      <c r="B103" s="193"/>
      <c r="C103" s="53" t="s">
        <v>213</v>
      </c>
      <c r="D103" s="30"/>
      <c r="E103" s="31"/>
      <c r="F103" s="31"/>
      <c r="G103" s="32"/>
      <c r="H103" s="32"/>
      <c r="I103" s="33"/>
      <c r="J103" s="34"/>
      <c r="K103" s="35"/>
    </row>
    <row r="104" spans="2:11" ht="16.5" customHeight="1">
      <c r="B104" s="193"/>
      <c r="C104" s="61" t="s">
        <v>214</v>
      </c>
      <c r="D104" s="30"/>
      <c r="E104" s="31"/>
      <c r="F104" s="31"/>
      <c r="G104" s="32"/>
      <c r="H104" s="32"/>
      <c r="I104" s="33"/>
      <c r="J104" s="34"/>
      <c r="K104" s="35"/>
    </row>
    <row r="105" spans="2:11" ht="16.5" customHeight="1">
      <c r="B105" s="193"/>
      <c r="C105" s="61" t="s">
        <v>215</v>
      </c>
      <c r="D105" s="30"/>
      <c r="E105" s="31"/>
      <c r="F105" s="31"/>
      <c r="G105" s="32"/>
      <c r="H105" s="32"/>
      <c r="I105" s="33"/>
      <c r="J105" s="34"/>
      <c r="K105" s="35"/>
    </row>
    <row r="106" spans="2:11" ht="16.5" customHeight="1">
      <c r="B106" s="193"/>
      <c r="C106" s="53" t="s">
        <v>216</v>
      </c>
      <c r="D106" s="30"/>
      <c r="E106" s="31"/>
      <c r="F106" s="31"/>
      <c r="G106" s="32"/>
      <c r="H106" s="32"/>
      <c r="I106" s="33"/>
      <c r="J106" s="34"/>
      <c r="K106" s="35"/>
    </row>
    <row r="107" spans="2:11" s="43" customFormat="1" ht="16.5" customHeight="1">
      <c r="B107" s="193"/>
      <c r="C107" s="61" t="s">
        <v>217</v>
      </c>
      <c r="D107" s="45"/>
      <c r="E107" s="46"/>
      <c r="F107" s="46"/>
      <c r="G107" s="47"/>
      <c r="H107" s="47"/>
      <c r="I107" s="48"/>
      <c r="J107" s="49"/>
      <c r="K107" s="50"/>
    </row>
    <row r="108" spans="2:11" ht="16.5" customHeight="1">
      <c r="B108" s="193"/>
      <c r="C108" s="61" t="s">
        <v>218</v>
      </c>
      <c r="D108" s="30"/>
      <c r="E108" s="31"/>
      <c r="F108" s="31"/>
      <c r="G108" s="32"/>
      <c r="H108" s="32"/>
      <c r="I108" s="33"/>
      <c r="J108" s="34"/>
      <c r="K108" s="35"/>
    </row>
    <row r="109" spans="2:11" ht="16.5" customHeight="1">
      <c r="B109" s="193"/>
      <c r="C109" s="61" t="s">
        <v>219</v>
      </c>
      <c r="D109" s="30"/>
      <c r="E109" s="31"/>
      <c r="F109" s="31"/>
      <c r="G109" s="32"/>
      <c r="H109" s="32"/>
      <c r="I109" s="33"/>
      <c r="J109" s="34"/>
      <c r="K109" s="35"/>
    </row>
    <row r="110" spans="2:11" s="43" customFormat="1" ht="16.5" customHeight="1">
      <c r="B110" s="193"/>
      <c r="C110" s="61" t="s">
        <v>220</v>
      </c>
      <c r="D110" s="45"/>
      <c r="E110" s="46"/>
      <c r="F110" s="46"/>
      <c r="G110" s="47"/>
      <c r="H110" s="47"/>
      <c r="I110" s="48"/>
      <c r="J110" s="49"/>
      <c r="K110" s="50"/>
    </row>
    <row r="111" spans="2:11" s="54" customFormat="1" ht="16.5" customHeight="1">
      <c r="B111" s="193"/>
      <c r="C111" s="53" t="s">
        <v>221</v>
      </c>
      <c r="D111" s="55"/>
      <c r="E111" s="56"/>
      <c r="F111" s="56"/>
      <c r="G111" s="57"/>
      <c r="H111" s="57"/>
      <c r="I111" s="58"/>
      <c r="J111" s="59"/>
      <c r="K111" s="60"/>
    </row>
    <row r="112" spans="2:11" ht="16.5" customHeight="1">
      <c r="B112" s="193"/>
      <c r="C112" s="61" t="s">
        <v>261</v>
      </c>
      <c r="D112" s="30"/>
      <c r="E112" s="31"/>
      <c r="F112" s="31"/>
      <c r="G112" s="32"/>
      <c r="H112" s="32"/>
      <c r="I112" s="33"/>
      <c r="J112" s="34"/>
      <c r="K112" s="35"/>
    </row>
    <row r="113" spans="2:11" ht="16.5" customHeight="1">
      <c r="B113" s="193"/>
      <c r="C113" s="61" t="s">
        <v>262</v>
      </c>
      <c r="D113" s="30"/>
      <c r="E113" s="31"/>
      <c r="F113" s="31"/>
      <c r="G113" s="32"/>
      <c r="H113" s="32"/>
      <c r="I113" s="33"/>
      <c r="J113" s="34"/>
      <c r="K113" s="35"/>
    </row>
    <row r="114" spans="2:11" ht="16.5" customHeight="1">
      <c r="B114" s="193"/>
      <c r="C114" s="61" t="s">
        <v>263</v>
      </c>
      <c r="D114" s="30"/>
      <c r="E114" s="31"/>
      <c r="F114" s="31"/>
      <c r="G114" s="32"/>
      <c r="H114" s="32"/>
      <c r="I114" s="33"/>
      <c r="J114" s="34"/>
      <c r="K114" s="35"/>
    </row>
    <row r="115" spans="2:11" s="54" customFormat="1" ht="16.5" customHeight="1">
      <c r="B115" s="193"/>
      <c r="C115" s="61" t="s">
        <v>264</v>
      </c>
      <c r="D115" s="55"/>
      <c r="E115" s="56"/>
      <c r="F115" s="56"/>
      <c r="G115" s="57"/>
      <c r="H115" s="57"/>
      <c r="I115" s="58"/>
      <c r="J115" s="59"/>
      <c r="K115" s="60"/>
    </row>
    <row r="116" spans="2:11" ht="16.5" customHeight="1">
      <c r="B116" s="193"/>
      <c r="C116" s="61" t="s">
        <v>265</v>
      </c>
      <c r="D116" s="30"/>
      <c r="E116" s="31"/>
      <c r="F116" s="31"/>
      <c r="G116" s="32"/>
      <c r="H116" s="32"/>
      <c r="I116" s="33"/>
      <c r="J116" s="34"/>
      <c r="K116" s="35"/>
    </row>
    <row r="117" spans="2:11" ht="16.5" customHeight="1">
      <c r="B117" s="193"/>
      <c r="C117" s="61" t="s">
        <v>266</v>
      </c>
      <c r="D117" s="30"/>
      <c r="E117" s="31"/>
      <c r="F117" s="31"/>
      <c r="G117" s="32"/>
      <c r="H117" s="32"/>
      <c r="I117" s="33"/>
      <c r="J117" s="34"/>
      <c r="K117" s="35"/>
    </row>
    <row r="118" spans="2:11" ht="16.5" customHeight="1">
      <c r="B118" s="193"/>
      <c r="C118" s="53" t="s">
        <v>267</v>
      </c>
      <c r="D118" s="71"/>
      <c r="E118" s="72"/>
      <c r="F118" s="72"/>
      <c r="G118" s="73"/>
      <c r="H118" s="73"/>
      <c r="I118" s="74"/>
      <c r="J118" s="86"/>
      <c r="K118" s="87"/>
    </row>
    <row r="119" spans="2:11" ht="16.5" customHeight="1">
      <c r="B119" s="193"/>
      <c r="C119" s="61" t="s">
        <v>268</v>
      </c>
      <c r="D119" s="71"/>
      <c r="E119" s="72"/>
      <c r="F119" s="72"/>
      <c r="G119" s="73"/>
      <c r="H119" s="73"/>
      <c r="I119" s="74"/>
      <c r="J119" s="86"/>
      <c r="K119" s="87"/>
    </row>
    <row r="120" spans="2:11" ht="16.5" customHeight="1">
      <c r="B120" s="193"/>
      <c r="C120" s="61" t="s">
        <v>269</v>
      </c>
      <c r="D120" s="71"/>
      <c r="E120" s="72"/>
      <c r="F120" s="72"/>
      <c r="G120" s="73"/>
      <c r="H120" s="73"/>
      <c r="I120" s="74"/>
      <c r="J120" s="86"/>
      <c r="K120" s="87"/>
    </row>
    <row r="121" spans="2:11" ht="16.5" customHeight="1">
      <c r="B121" s="193"/>
      <c r="C121" s="61" t="s">
        <v>270</v>
      </c>
      <c r="D121" s="71"/>
      <c r="E121" s="72"/>
      <c r="F121" s="72"/>
      <c r="G121" s="73"/>
      <c r="H121" s="73"/>
      <c r="I121" s="74"/>
      <c r="J121" s="86"/>
      <c r="K121" s="87"/>
    </row>
    <row r="122" spans="2:11" ht="16.5" customHeight="1" thickBot="1">
      <c r="B122" s="193"/>
      <c r="C122" s="61" t="s">
        <v>271</v>
      </c>
      <c r="D122" s="71"/>
      <c r="E122" s="72"/>
      <c r="F122" s="72"/>
      <c r="G122" s="73"/>
      <c r="H122" s="73"/>
      <c r="I122" s="74"/>
      <c r="J122" s="86"/>
      <c r="K122" s="87"/>
    </row>
    <row r="123" spans="2:11" ht="17.25" customHeight="1">
      <c r="B123" s="156" t="s">
        <v>272</v>
      </c>
      <c r="C123" s="62" t="s">
        <v>276</v>
      </c>
      <c r="D123" s="63"/>
      <c r="E123" s="64"/>
      <c r="F123" s="64"/>
      <c r="G123" s="65"/>
      <c r="H123" s="65"/>
      <c r="I123" s="66"/>
      <c r="J123" s="67">
        <v>0.2</v>
      </c>
      <c r="K123" s="35"/>
    </row>
    <row r="124" spans="2:11" ht="17.25" customHeight="1">
      <c r="B124" s="157"/>
      <c r="C124" s="68" t="s">
        <v>277</v>
      </c>
      <c r="D124" s="30"/>
      <c r="E124" s="31"/>
      <c r="F124" s="31"/>
      <c r="G124" s="32"/>
      <c r="H124" s="32"/>
      <c r="I124" s="33"/>
      <c r="J124" s="34"/>
      <c r="K124" s="35"/>
    </row>
    <row r="125" spans="2:11" ht="17.25" customHeight="1">
      <c r="B125" s="157"/>
      <c r="C125" s="51" t="s">
        <v>278</v>
      </c>
      <c r="D125" s="30"/>
      <c r="E125" s="31"/>
      <c r="F125" s="31"/>
      <c r="G125" s="73"/>
      <c r="H125" s="32"/>
      <c r="I125" s="74"/>
      <c r="J125" s="34"/>
      <c r="K125" s="35"/>
    </row>
    <row r="126" spans="2:11" ht="17.25" customHeight="1">
      <c r="B126" s="157"/>
      <c r="C126" s="51" t="s">
        <v>279</v>
      </c>
      <c r="D126" s="30"/>
      <c r="E126" s="31"/>
      <c r="F126" s="31"/>
      <c r="G126" s="73"/>
      <c r="H126" s="32"/>
      <c r="I126" s="74"/>
      <c r="J126" s="34"/>
      <c r="K126" s="35"/>
    </row>
    <row r="127" spans="2:11" ht="17.25" customHeight="1">
      <c r="B127" s="157"/>
      <c r="C127" s="51" t="s">
        <v>280</v>
      </c>
      <c r="D127" s="30"/>
      <c r="E127" s="31"/>
      <c r="F127" s="31"/>
      <c r="G127" s="73"/>
      <c r="H127" s="32"/>
      <c r="I127" s="74"/>
      <c r="J127" s="34"/>
      <c r="K127" s="35"/>
    </row>
    <row r="128" spans="2:11" ht="17.25" customHeight="1">
      <c r="B128" s="157"/>
      <c r="C128" s="51" t="s">
        <v>284</v>
      </c>
      <c r="D128" s="30"/>
      <c r="E128" s="31"/>
      <c r="F128" s="31"/>
      <c r="G128" s="73"/>
      <c r="H128" s="32"/>
      <c r="I128" s="74"/>
      <c r="J128" s="34"/>
      <c r="K128" s="35"/>
    </row>
    <row r="129" spans="2:11" s="43" customFormat="1" ht="17.25" customHeight="1">
      <c r="B129" s="157"/>
      <c r="C129" s="44" t="s">
        <v>281</v>
      </c>
      <c r="D129" s="45"/>
      <c r="E129" s="46"/>
      <c r="F129" s="46"/>
      <c r="G129" s="69"/>
      <c r="H129" s="47"/>
      <c r="I129" s="70"/>
      <c r="J129" s="49"/>
      <c r="K129" s="50"/>
    </row>
    <row r="130" spans="2:11" ht="17.25" customHeight="1">
      <c r="B130" s="157"/>
      <c r="C130" s="51" t="s">
        <v>282</v>
      </c>
      <c r="D130" s="71"/>
      <c r="E130" s="72"/>
      <c r="F130" s="72"/>
      <c r="G130" s="73"/>
      <c r="H130" s="73"/>
      <c r="I130" s="74"/>
      <c r="J130" s="34"/>
      <c r="K130" s="35"/>
    </row>
    <row r="131" spans="2:11" ht="17.25" customHeight="1">
      <c r="B131" s="157"/>
      <c r="C131" s="51" t="s">
        <v>283</v>
      </c>
      <c r="D131" s="71"/>
      <c r="E131" s="72"/>
      <c r="F131" s="72"/>
      <c r="G131" s="73"/>
      <c r="H131" s="73"/>
      <c r="I131" s="74"/>
      <c r="J131" s="34"/>
      <c r="K131" s="35"/>
    </row>
    <row r="132" spans="2:11" ht="17.25" customHeight="1">
      <c r="B132" s="157"/>
      <c r="C132" s="51" t="s">
        <v>285</v>
      </c>
      <c r="D132" s="71"/>
      <c r="E132" s="72"/>
      <c r="F132" s="72"/>
      <c r="G132" s="73"/>
      <c r="H132" s="73"/>
      <c r="I132" s="74"/>
      <c r="J132" s="34"/>
      <c r="K132" s="35"/>
    </row>
    <row r="133" spans="2:11" ht="17.25" customHeight="1">
      <c r="B133" s="157"/>
      <c r="C133" s="75" t="s">
        <v>286</v>
      </c>
      <c r="D133" s="71"/>
      <c r="E133" s="72"/>
      <c r="F133" s="72"/>
      <c r="G133" s="73"/>
      <c r="H133" s="73"/>
      <c r="I133" s="74"/>
      <c r="J133" s="34"/>
      <c r="K133" s="35"/>
    </row>
    <row r="134" spans="2:11" s="54" customFormat="1" ht="17.25" customHeight="1">
      <c r="B134" s="157"/>
      <c r="C134" s="51" t="s">
        <v>288</v>
      </c>
      <c r="D134" s="55"/>
      <c r="E134" s="56"/>
      <c r="F134" s="56"/>
      <c r="G134" s="76"/>
      <c r="H134" s="57"/>
      <c r="I134" s="77"/>
      <c r="J134" s="59"/>
      <c r="K134" s="60"/>
    </row>
    <row r="135" spans="2:11" ht="17.25" customHeight="1">
      <c r="B135" s="157"/>
      <c r="C135" s="51" t="s">
        <v>287</v>
      </c>
      <c r="D135" s="30"/>
      <c r="E135" s="31"/>
      <c r="F135" s="31"/>
      <c r="G135" s="73"/>
      <c r="H135" s="73"/>
      <c r="I135" s="74"/>
      <c r="J135" s="34"/>
      <c r="K135" s="35"/>
    </row>
    <row r="136" spans="2:11" ht="17.25" customHeight="1">
      <c r="B136" s="157"/>
      <c r="C136" s="79" t="s">
        <v>289</v>
      </c>
      <c r="D136" s="30"/>
      <c r="E136" s="31"/>
      <c r="F136" s="31"/>
      <c r="G136" s="73"/>
      <c r="H136" s="73"/>
      <c r="I136" s="74"/>
      <c r="J136" s="34"/>
      <c r="K136" s="35"/>
    </row>
    <row r="137" spans="2:11" ht="16.5" customHeight="1">
      <c r="B137" s="157"/>
      <c r="C137" s="51" t="s">
        <v>290</v>
      </c>
      <c r="D137" s="30"/>
      <c r="E137" s="31"/>
      <c r="F137" s="31"/>
      <c r="G137" s="73"/>
      <c r="H137" s="73"/>
      <c r="I137" s="74"/>
      <c r="J137" s="34"/>
      <c r="K137" s="35"/>
    </row>
    <row r="138" spans="2:11" s="78" customFormat="1" ht="16.5" customHeight="1">
      <c r="B138" s="157"/>
      <c r="C138" s="51" t="s">
        <v>291</v>
      </c>
      <c r="D138" s="80"/>
      <c r="E138" s="81"/>
      <c r="F138" s="81"/>
      <c r="G138" s="82"/>
      <c r="H138" s="73"/>
      <c r="I138" s="83"/>
      <c r="J138" s="84"/>
      <c r="K138" s="85"/>
    </row>
    <row r="139" spans="2:11" ht="16.5" customHeight="1">
      <c r="B139" s="157"/>
      <c r="C139" s="51" t="s">
        <v>292</v>
      </c>
      <c r="D139" s="30"/>
      <c r="E139" s="31"/>
      <c r="F139" s="31"/>
      <c r="G139" s="73"/>
      <c r="H139" s="73"/>
      <c r="I139" s="74"/>
      <c r="J139" s="34"/>
      <c r="K139" s="35"/>
    </row>
    <row r="140" spans="2:11" ht="16.5" customHeight="1">
      <c r="B140" s="157"/>
      <c r="C140" s="51" t="s">
        <v>293</v>
      </c>
      <c r="D140" s="30"/>
      <c r="E140" s="31"/>
      <c r="F140" s="31"/>
      <c r="G140" s="73"/>
      <c r="H140" s="73"/>
      <c r="I140" s="74"/>
      <c r="J140" s="34"/>
      <c r="K140" s="35"/>
    </row>
    <row r="141" spans="2:11" ht="16.5" customHeight="1" thickBot="1">
      <c r="B141" s="157"/>
      <c r="C141" s="51" t="s">
        <v>294</v>
      </c>
      <c r="D141" s="30"/>
      <c r="E141" s="31"/>
      <c r="F141" s="31"/>
      <c r="G141" s="73"/>
      <c r="H141" s="73"/>
      <c r="I141" s="74"/>
      <c r="J141" s="34"/>
      <c r="K141" s="35"/>
    </row>
    <row r="142" spans="2:11" ht="16.5" customHeight="1">
      <c r="B142" s="156" t="s">
        <v>273</v>
      </c>
      <c r="C142" s="62" t="s">
        <v>295</v>
      </c>
      <c r="D142" s="63"/>
      <c r="E142" s="64"/>
      <c r="F142" s="64"/>
      <c r="G142" s="65"/>
      <c r="H142" s="73"/>
      <c r="I142" s="66"/>
      <c r="J142" s="67">
        <v>0.2</v>
      </c>
      <c r="K142" s="88"/>
    </row>
    <row r="143" spans="2:11" ht="16.5" customHeight="1">
      <c r="B143" s="157"/>
      <c r="C143" s="68" t="s">
        <v>296</v>
      </c>
      <c r="D143" s="30"/>
      <c r="E143" s="31"/>
      <c r="F143" s="31"/>
      <c r="G143" s="32"/>
      <c r="H143" s="73"/>
      <c r="I143" s="33"/>
      <c r="J143" s="34"/>
      <c r="K143" s="35"/>
    </row>
    <row r="144" spans="2:11" ht="16.5" customHeight="1">
      <c r="B144" s="157"/>
      <c r="C144" s="51" t="s">
        <v>301</v>
      </c>
      <c r="D144" s="30"/>
      <c r="E144" s="31"/>
      <c r="F144" s="31"/>
      <c r="G144" s="73"/>
      <c r="H144" s="73"/>
      <c r="I144" s="74"/>
      <c r="J144" s="34"/>
      <c r="K144" s="35"/>
    </row>
    <row r="145" spans="2:11" ht="16.5" customHeight="1">
      <c r="B145" s="157"/>
      <c r="C145" s="51" t="s">
        <v>298</v>
      </c>
      <c r="D145" s="30"/>
      <c r="E145" s="31"/>
      <c r="F145" s="31"/>
      <c r="G145" s="73"/>
      <c r="H145" s="73"/>
      <c r="I145" s="74"/>
      <c r="J145" s="34"/>
      <c r="K145" s="35"/>
    </row>
    <row r="146" spans="2:11" ht="16.5" customHeight="1">
      <c r="B146" s="157"/>
      <c r="C146" s="51" t="s">
        <v>299</v>
      </c>
      <c r="D146" s="30"/>
      <c r="E146" s="31"/>
      <c r="F146" s="31"/>
      <c r="G146" s="73"/>
      <c r="H146" s="73"/>
      <c r="I146" s="74"/>
      <c r="J146" s="34"/>
      <c r="K146" s="35"/>
    </row>
    <row r="147" spans="2:11" ht="16.5" customHeight="1">
      <c r="B147" s="157"/>
      <c r="C147" s="68" t="s">
        <v>297</v>
      </c>
      <c r="D147" s="30"/>
      <c r="E147" s="31"/>
      <c r="F147" s="31"/>
      <c r="G147" s="73"/>
      <c r="H147" s="73"/>
      <c r="I147" s="74"/>
      <c r="J147" s="34"/>
      <c r="K147" s="35"/>
    </row>
    <row r="148" spans="2:11" ht="16.5" customHeight="1">
      <c r="B148" s="157"/>
      <c r="C148" s="51" t="s">
        <v>300</v>
      </c>
      <c r="D148" s="30"/>
      <c r="E148" s="31"/>
      <c r="F148" s="31"/>
      <c r="G148" s="73"/>
      <c r="H148" s="73"/>
      <c r="I148" s="74"/>
      <c r="J148" s="34"/>
      <c r="K148" s="35"/>
    </row>
    <row r="149" spans="2:11" ht="16.5" customHeight="1">
      <c r="B149" s="157"/>
      <c r="C149" s="51" t="s">
        <v>302</v>
      </c>
      <c r="D149" s="30"/>
      <c r="E149" s="31"/>
      <c r="F149" s="31"/>
      <c r="G149" s="73"/>
      <c r="H149" s="73"/>
      <c r="I149" s="74"/>
      <c r="J149" s="34"/>
      <c r="K149" s="35"/>
    </row>
    <row r="150" spans="2:11" ht="16.5" customHeight="1" thickBot="1">
      <c r="B150" s="157"/>
      <c r="C150" s="51" t="s">
        <v>303</v>
      </c>
      <c r="D150" s="71"/>
      <c r="E150" s="72"/>
      <c r="F150" s="72"/>
      <c r="G150" s="73"/>
      <c r="H150" s="73"/>
      <c r="I150" s="74"/>
      <c r="J150" s="86"/>
      <c r="K150" s="87"/>
    </row>
    <row r="151" spans="2:11" ht="16.5" customHeight="1">
      <c r="B151" s="159" t="s">
        <v>274</v>
      </c>
      <c r="C151" s="62" t="s">
        <v>304</v>
      </c>
      <c r="D151" s="63"/>
      <c r="E151" s="64"/>
      <c r="F151" s="64"/>
      <c r="G151" s="98"/>
      <c r="H151" s="98"/>
      <c r="I151" s="99"/>
      <c r="J151" s="100"/>
      <c r="K151" s="88"/>
    </row>
    <row r="152" spans="2:11" ht="16.5" customHeight="1">
      <c r="B152" s="160"/>
      <c r="C152" s="29" t="s">
        <v>306</v>
      </c>
      <c r="D152" s="30"/>
      <c r="E152" s="31"/>
      <c r="F152" s="31"/>
      <c r="G152" s="73"/>
      <c r="H152" s="73"/>
      <c r="I152" s="74"/>
      <c r="J152" s="86"/>
      <c r="K152" s="35"/>
    </row>
    <row r="153" spans="2:11" ht="16.5" customHeight="1">
      <c r="B153" s="160"/>
      <c r="C153" s="29" t="s">
        <v>313</v>
      </c>
      <c r="D153" s="30"/>
      <c r="E153" s="31"/>
      <c r="F153" s="31"/>
      <c r="G153" s="73"/>
      <c r="H153" s="73"/>
      <c r="I153" s="74"/>
      <c r="J153" s="86"/>
      <c r="K153" s="35"/>
    </row>
    <row r="154" spans="2:11" s="21" customFormat="1" ht="16.5" customHeight="1" thickBot="1">
      <c r="B154" s="160"/>
      <c r="C154" s="36" t="s">
        <v>307</v>
      </c>
      <c r="D154" s="30"/>
      <c r="E154" s="31"/>
      <c r="F154" s="31"/>
      <c r="G154" s="89"/>
      <c r="H154" s="73"/>
      <c r="I154" s="90"/>
      <c r="J154" s="91"/>
      <c r="K154" s="35"/>
    </row>
    <row r="155" spans="2:11" s="21" customFormat="1" ht="15" customHeight="1">
      <c r="B155" s="161" t="s">
        <v>305</v>
      </c>
      <c r="C155" s="62" t="s">
        <v>308</v>
      </c>
      <c r="D155" s="92"/>
      <c r="E155" s="93"/>
      <c r="F155" s="93"/>
      <c r="G155" s="94"/>
      <c r="H155" s="98"/>
      <c r="I155" s="95"/>
      <c r="J155" s="27">
        <v>0.1</v>
      </c>
      <c r="K155" s="28"/>
    </row>
    <row r="156" spans="2:11" ht="15" customHeight="1">
      <c r="B156" s="162"/>
      <c r="C156" s="29" t="s">
        <v>309</v>
      </c>
      <c r="D156" s="30"/>
      <c r="E156" s="31"/>
      <c r="F156" s="31"/>
      <c r="G156" s="73"/>
      <c r="H156" s="73"/>
      <c r="I156" s="33"/>
      <c r="J156" s="34"/>
      <c r="K156" s="35"/>
    </row>
    <row r="157" spans="2:11" ht="17.25" customHeight="1">
      <c r="B157" s="162"/>
      <c r="C157" s="29" t="s">
        <v>310</v>
      </c>
      <c r="D157" s="30"/>
      <c r="E157" s="31"/>
      <c r="F157" s="31"/>
      <c r="G157" s="73"/>
      <c r="H157" s="73"/>
      <c r="I157" s="33"/>
      <c r="J157" s="34"/>
      <c r="K157" s="35"/>
    </row>
    <row r="158" spans="2:11" ht="17.25" customHeight="1" thickBot="1">
      <c r="B158" s="163"/>
      <c r="C158" s="36" t="s">
        <v>311</v>
      </c>
      <c r="D158" s="37"/>
      <c r="E158" s="38"/>
      <c r="F158" s="38"/>
      <c r="G158" s="39"/>
      <c r="H158" s="39"/>
      <c r="I158" s="40"/>
      <c r="J158" s="41"/>
      <c r="K158" s="42"/>
    </row>
  </sheetData>
  <mergeCells count="18">
    <mergeCell ref="B155:B158"/>
    <mergeCell ref="B142:B150"/>
    <mergeCell ref="B151:B154"/>
    <mergeCell ref="B8:B13"/>
    <mergeCell ref="B14:B32"/>
    <mergeCell ref="B33:B122"/>
    <mergeCell ref="B123:B141"/>
    <mergeCell ref="G2:G4"/>
    <mergeCell ref="H2:H4"/>
    <mergeCell ref="I2:I4"/>
    <mergeCell ref="J2:J4"/>
    <mergeCell ref="K2:K4"/>
    <mergeCell ref="F2:F4"/>
    <mergeCell ref="B1:E1"/>
    <mergeCell ref="B2:B4"/>
    <mergeCell ref="C2:C4"/>
    <mergeCell ref="D2:D4"/>
    <mergeCell ref="E2:E4"/>
  </mergeCells>
  <phoneticPr fontId="3" type="noConversion"/>
  <conditionalFormatting sqref="H6:H7">
    <cfRule type="dataBar" priority="217">
      <dataBar>
        <cfvo type="min"/>
        <cfvo type="max"/>
        <color rgb="FF638EC6"/>
      </dataBar>
    </cfRule>
  </conditionalFormatting>
  <conditionalFormatting sqref="G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{D5A954AF-CFBB-4C9A-9834-CC3DEBFD47D4}</x14:id>
        </ext>
      </extLst>
    </cfRule>
    <cfRule type="dataBar" priority="153">
      <dataBar>
        <cfvo type="min"/>
        <cfvo type="max"/>
        <color rgb="FF638EC6"/>
      </dataBar>
    </cfRule>
  </conditionalFormatting>
  <conditionalFormatting sqref="H8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{674CDA0D-71F0-4DAC-9FF1-E6E4F32C9D29}</x14:id>
        </ext>
      </extLst>
    </cfRule>
    <cfRule type="dataBar" priority="197">
      <dataBar>
        <cfvo type="min"/>
        <cfvo type="max"/>
        <color rgb="FF638EC6"/>
      </dataBar>
    </cfRule>
  </conditionalFormatting>
  <conditionalFormatting sqref="G9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{B4103B20-F743-4619-875A-0B675680635D}</x14:id>
        </ext>
      </extLst>
    </cfRule>
  </conditionalFormatting>
  <conditionalFormatting sqref="G10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{F4AF4FF8-ADE1-4087-AA8F-DEA5FEA92045}</x14:id>
        </ext>
      </extLst>
    </cfRule>
  </conditionalFormatting>
  <conditionalFormatting sqref="H10">
    <cfRule type="dataBar" priority="181">
      <dataBar>
        <cfvo type="min"/>
        <cfvo type="max"/>
        <color rgb="FF638EC6"/>
      </dataBar>
    </cfRule>
  </conditionalFormatting>
  <conditionalFormatting sqref="G14">
    <cfRule type="dataBar" priority="201">
      <dataBar>
        <cfvo type="min"/>
        <cfvo type="max"/>
        <color rgb="FF638EC6"/>
      </dataBar>
    </cfRule>
  </conditionalFormatting>
  <conditionalFormatting sqref="H14">
    <cfRule type="dataBar" priority="200">
      <dataBar>
        <cfvo type="min"/>
        <cfvo type="max"/>
        <color rgb="FF638EC6"/>
      </dataBar>
    </cfRule>
  </conditionalFormatting>
  <conditionalFormatting sqref="G15">
    <cfRule type="dataBar" priority="205">
      <dataBar>
        <cfvo type="min"/>
        <cfvo type="max"/>
        <color rgb="FF638EC6"/>
      </dataBar>
    </cfRule>
  </conditionalFormatting>
  <conditionalFormatting sqref="H15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{89BC6143-3846-4F6D-BECD-F451B80471D7}</x14:id>
        </ext>
      </extLst>
    </cfRule>
    <cfRule type="dataBar" priority="150">
      <dataBar>
        <cfvo type="min"/>
        <cfvo type="max"/>
        <color rgb="FF638EC6"/>
      </dataBar>
    </cfRule>
  </conditionalFormatting>
  <conditionalFormatting sqref="G16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{F214B1EF-C0D8-4048-A04A-F8C32277A252}</x14:id>
        </ext>
      </extLst>
    </cfRule>
  </conditionalFormatting>
  <conditionalFormatting sqref="H16">
    <cfRule type="dataBar" priority="177">
      <dataBar>
        <cfvo type="min"/>
        <cfvo type="max"/>
        <color rgb="FF638EC6"/>
      </dataBar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{F12F952A-4A8C-471E-9EB5-084EA6ADBD75}</x14:id>
        </ext>
      </extLst>
    </cfRule>
  </conditionalFormatting>
  <conditionalFormatting sqref="H17">
    <cfRule type="dataBar" priority="139">
      <dataBar>
        <cfvo type="min"/>
        <cfvo type="max"/>
        <color rgb="FF638EC6"/>
      </dataBar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{39AA67B9-AFC5-47E5-BB68-78B686FEE294}</x14:id>
        </ext>
      </extLst>
    </cfRule>
  </conditionalFormatting>
  <conditionalFormatting sqref="H18">
    <cfRule type="dataBar" priority="137">
      <dataBar>
        <cfvo type="min"/>
        <cfvo type="max"/>
        <color rgb="FF638EC6"/>
      </dataBar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{79DB1F69-1CB2-4741-A7D1-ED1D4E62EC67}</x14:id>
        </ext>
      </extLst>
    </cfRule>
  </conditionalFormatting>
  <conditionalFormatting sqref="G22:H22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{49D6E221-B597-4EDE-BB5F-C8BD20757373}</x14:id>
        </ext>
      </extLst>
    </cfRule>
    <cfRule type="dataBar" priority="171">
      <dataBar>
        <cfvo type="min"/>
        <cfvo type="max"/>
        <color rgb="FF638EC6"/>
      </dataBar>
    </cfRule>
  </conditionalFormatting>
  <conditionalFormatting sqref="G23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{3639896A-0A9F-4DDC-8E05-A5DC6A9A2F1F}</x14:id>
        </ext>
      </extLst>
    </cfRule>
  </conditionalFormatting>
  <conditionalFormatting sqref="H23">
    <cfRule type="dataBar" priority="172">
      <dataBar>
        <cfvo type="min"/>
        <cfvo type="max"/>
        <color rgb="FF638EC6"/>
      </dataBar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{4ADED70C-A7B5-4C16-BC07-370D67741839}</x14:id>
        </ext>
      </extLst>
    </cfRule>
  </conditionalFormatting>
  <conditionalFormatting sqref="G24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{307ACD88-6366-4FC1-844B-70E6D0253C80}</x14:id>
        </ext>
      </extLst>
    </cfRule>
    <cfRule type="dataBar" priority="188">
      <dataBar>
        <cfvo type="min"/>
        <cfvo type="max"/>
        <color rgb="FF638EC6"/>
      </dataBar>
    </cfRule>
  </conditionalFormatting>
  <conditionalFormatting sqref="H2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{3F1215CC-00D6-49A1-9F2F-726AAAA4DCEF}</x14:id>
        </ext>
      </extLst>
    </cfRule>
    <cfRule type="dataBar" priority="148">
      <dataBar>
        <cfvo type="min"/>
        <cfvo type="max"/>
        <color rgb="FF638EC6"/>
      </dataBar>
    </cfRule>
  </conditionalFormatting>
  <conditionalFormatting sqref="G32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{3C450710-4A48-47D3-9B99-D1ADADB4169F}</x14:id>
        </ext>
      </extLst>
    </cfRule>
  </conditionalFormatting>
  <conditionalFormatting sqref="H32">
    <cfRule type="dataBar" priority="132">
      <dataBar>
        <cfvo type="min"/>
        <cfvo type="max"/>
        <color rgb="FF638EC6"/>
      </dataBar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{A27BD298-C2BF-4987-806B-96A48440A15E}</x14:id>
        </ext>
      </extLst>
    </cfRule>
  </conditionalFormatting>
  <conditionalFormatting sqref="G33">
    <cfRule type="dataBar" priority="211">
      <dataBar>
        <cfvo type="min"/>
        <cfvo type="max"/>
        <color rgb="FF638EC6"/>
      </dataBar>
    </cfRule>
  </conditionalFormatting>
  <conditionalFormatting sqref="H33">
    <cfRule type="dataBar" priority="213">
      <dataBar>
        <cfvo type="min"/>
        <cfvo type="max"/>
        <color rgb="FF638EC6"/>
      </dataBar>
    </cfRule>
  </conditionalFormatting>
  <conditionalFormatting sqref="G34">
    <cfRule type="dataBar" priority="210">
      <dataBar>
        <cfvo type="min"/>
        <cfvo type="max"/>
        <color rgb="FF638EC6"/>
      </dataBar>
    </cfRule>
  </conditionalFormatting>
  <conditionalFormatting sqref="H34">
    <cfRule type="dataBar" priority="193">
      <dataBar>
        <cfvo type="min"/>
        <cfvo type="max"/>
        <color rgb="FF638EC6"/>
      </dataBar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{041B49E5-84BB-4232-B28F-157E4AC4C5BA}</x14:id>
        </ext>
      </extLst>
    </cfRule>
  </conditionalFormatting>
  <conditionalFormatting sqref="G107">
    <cfRule type="dataBar" priority="209">
      <dataBar>
        <cfvo type="min"/>
        <cfvo type="max"/>
        <color rgb="FF638EC6"/>
      </dataBar>
    </cfRule>
  </conditionalFormatting>
  <conditionalFormatting sqref="H107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{89283CCD-9BEC-40C2-8F4C-026B50DD28AA}</x14:id>
        </ext>
      </extLst>
    </cfRule>
    <cfRule type="dataBar" priority="192">
      <dataBar>
        <cfvo type="min"/>
        <cfvo type="max"/>
        <color rgb="FF638EC6"/>
      </dataBar>
    </cfRule>
  </conditionalFormatting>
  <conditionalFormatting sqref="G110">
    <cfRule type="dataBar" priority="208">
      <dataBar>
        <cfvo type="min"/>
        <cfvo type="max"/>
        <color rgb="FF638EC6"/>
      </dataBar>
    </cfRule>
  </conditionalFormatting>
  <conditionalFormatting sqref="H110">
    <cfRule type="dataBar" priority="189">
      <dataBar>
        <cfvo type="min"/>
        <cfvo type="max"/>
        <color rgb="FF638EC6"/>
      </dataBar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{DC684D0D-74DB-44C3-B6C8-7205A263075A}</x14:id>
        </ext>
      </extLst>
    </cfRule>
  </conditionalFormatting>
  <conditionalFormatting sqref="G11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{DBDACDD9-9401-436A-950B-6B535ECA4E73}</x14:id>
        </ext>
      </extLst>
    </cfRule>
    <cfRule type="dataBar" priority="169">
      <dataBar>
        <cfvo type="min"/>
        <cfvo type="max"/>
        <color rgb="FF638EC6"/>
      </dataBar>
    </cfRule>
  </conditionalFormatting>
  <conditionalFormatting sqref="H11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{47D226A3-9B84-440B-9059-544CB6C2B04B}</x14:id>
        </ext>
      </extLst>
    </cfRule>
    <cfRule type="dataBar" priority="167">
      <dataBar>
        <cfvo type="min"/>
        <cfvo type="max"/>
        <color rgb="FF638EC6"/>
      </dataBar>
    </cfRule>
  </conditionalFormatting>
  <conditionalFormatting sqref="G115">
    <cfRule type="dataBar" priority="207">
      <dataBar>
        <cfvo type="min"/>
        <cfvo type="max"/>
        <color rgb="FF638EC6"/>
      </dataBar>
    </cfRule>
  </conditionalFormatting>
  <conditionalFormatting sqref="H115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{2E33E0F3-0FA1-4DB4-8A65-853617054787}</x14:id>
        </ext>
      </extLst>
    </cfRule>
    <cfRule type="dataBar" priority="215">
      <dataBar>
        <cfvo type="min"/>
        <cfvo type="max"/>
        <color rgb="FF638EC6"/>
      </dataBar>
    </cfRule>
  </conditionalFormatting>
  <conditionalFormatting sqref="H12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{D9138151-07B2-49E8-B732-3A0659E70CA8}</x14:id>
        </ext>
      </extLst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{32128DDA-AFEF-49D3-9F13-87F5C10F14C4}</x14:id>
        </ext>
      </extLst>
    </cfRule>
    <cfRule type="dataBar" priority="10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{61E1C961-B236-4B7A-8598-B3DC8AAA6A63}</x14:id>
        </ext>
      </extLst>
    </cfRule>
  </conditionalFormatting>
  <conditionalFormatting sqref="G132:G133">
    <cfRule type="dataBar" priority="1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{CADB6D2F-1016-47B1-A957-DA722E75AADF}</x14:id>
        </ext>
      </extLst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{18E839F2-7EAC-4848-AA10-DFDFCCB2F9D0}</x14:id>
        </ext>
      </extLst>
    </cfRule>
  </conditionalFormatting>
  <conditionalFormatting sqref="H132:H133">
    <cfRule type="dataBar" priority="1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{B7072AD7-2120-45B0-8769-C4383E9BD8EE}</x14:id>
        </ext>
      </extLst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{7E73EE6B-F3DD-449D-AB45-206F21012F24}</x14:id>
        </ext>
      </extLst>
    </cfRule>
  </conditionalFormatting>
  <conditionalFormatting sqref="H13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{48714ECA-EF1A-4152-8D3B-58A13835A4A0}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{8F91E209-67B3-4B86-83AA-2108145BA339}</x14:id>
        </ext>
      </extLst>
    </cfRule>
    <cfRule type="dataBar" priority="10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{B2A23B25-0B7E-46B0-95A4-0C57B5FD6B6A}</x14:id>
        </ext>
      </extLst>
    </cfRule>
  </conditionalFormatting>
  <conditionalFormatting sqref="G136">
    <cfRule type="dataBar" priority="1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{6D08D157-6272-4303-9372-8EA39E260597}</x14:id>
        </ext>
      </extLst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{6F0B78EC-97EE-4507-B665-19EAD14AA1F9}</x14:id>
        </ext>
      </extLst>
    </cfRule>
  </conditionalFormatting>
  <conditionalFormatting sqref="H136">
    <cfRule type="dataBar" priority="1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{DEB4F858-FFD2-4BB9-85B0-BD019496A7DC}</x14:id>
        </ext>
      </extLst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{A80A2591-2586-4B82-9C20-4C4522C7322F}</x14:id>
        </ext>
      </extLst>
    </cfRule>
  </conditionalFormatting>
  <conditionalFormatting sqref="G139">
    <cfRule type="dataBar" priority="10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{371DEECD-B2DB-45BA-B35A-4E1696E8526D}</x14:id>
        </ext>
      </extLst>
    </cfRule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{2D03B3E3-19CA-4030-A65D-17BAA1F4F7E7}</x14:id>
        </ext>
      </extLst>
    </cfRule>
  </conditionalFormatting>
  <conditionalFormatting sqref="G143">
    <cfRule type="dataBar" priority="7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{612A7BB3-CC54-4042-A2FA-A999147094DB}</x14:id>
        </ext>
      </extLst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{9FB14F94-F210-458B-B268-6E309F238824}</x14:id>
        </ext>
      </extLst>
    </cfRule>
  </conditionalFormatting>
  <conditionalFormatting sqref="G144">
    <cfRule type="dataBar" priority="8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{7EDCCF8B-E86F-4FFE-AF96-EFDA3738D4A7}</x14:id>
        </ext>
      </extLst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{A045AA4A-316D-455D-B743-F402C241A59A}</x14:id>
        </ext>
      </extLst>
    </cfRule>
  </conditionalFormatting>
  <conditionalFormatting sqref="H144">
    <cfRule type="dataBar" priority="8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{361AC141-4552-4EEC-81B7-8D7A7EDA6FA7}</x14:id>
        </ext>
      </extLst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{B452E366-2305-4751-A822-5234FFE4BDE9}</x14:id>
        </ext>
      </extLst>
    </cfRule>
  </conditionalFormatting>
  <conditionalFormatting sqref="G148">
    <cfRule type="dataBar" priority="8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{FA6A00C1-F349-4E63-890F-05786AA020E1}</x14:id>
        </ext>
      </extLst>
    </cfRule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{62805E41-5A7F-4389-AB8C-827632D356ED}</x14:id>
        </ext>
      </extLst>
    </cfRule>
  </conditionalFormatting>
  <conditionalFormatting sqref="G149"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{5879D885-BC9C-435F-8ACC-97368AE2EED0}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{AD44036B-127C-4060-9060-9734C3BEB654}</x14:id>
        </ext>
      </extLst>
    </cfRule>
  </conditionalFormatting>
  <conditionalFormatting sqref="G150">
    <cfRule type="dataBar" priority="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{4EAC6CF6-D210-495D-8AD2-49BC043C219A}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{B96A9AC8-425A-4F83-8DC6-A3AB7F9012FF}</x14:id>
        </ext>
      </extLst>
    </cfRule>
  </conditionalFormatting>
  <conditionalFormatting sqref="G153">
    <cfRule type="dataBar" priority="6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{70E7BAB1-6F10-489D-B453-B50EAC4C7AE7}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{533B5A0A-567A-452E-B128-0177683E53D5}</x14:id>
        </ext>
      </extLst>
    </cfRule>
  </conditionalFormatting>
  <conditionalFormatting sqref="G155">
    <cfRule type="dataBar" priority="175">
      <dataBar>
        <cfvo type="min"/>
        <cfvo type="max"/>
        <color rgb="FF638EC6"/>
      </dataBar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{B4997CA2-0858-4095-A732-BB1C319E2FBC}</x14:id>
        </ext>
      </extLst>
    </cfRule>
  </conditionalFormatting>
  <conditionalFormatting sqref="H155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{A4356A44-C8B8-47D3-80BC-E1B35B8294FB}</x14:id>
        </ext>
      </extLst>
    </cfRule>
    <cfRule type="dataBar" priority="212">
      <dataBar>
        <cfvo type="min"/>
        <cfvo type="max"/>
        <color rgb="FF638EC6"/>
      </dataBar>
    </cfRule>
  </conditionalFormatting>
  <conditionalFormatting sqref="G156">
    <cfRule type="dataBar" priority="9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{410E029F-9092-4F50-967F-352F7B893BC3}</x14:id>
        </ext>
      </extLst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{3F0602E1-F514-4CC2-AE5E-CAD5F6648251}</x14:id>
        </ext>
      </extLst>
    </cfRule>
  </conditionalFormatting>
  <conditionalFormatting sqref="G157">
    <cfRule type="dataBar" priority="9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{74586C5A-1EBC-4DFF-AB34-B2F9055525A0}</x14:id>
        </ext>
      </extLst>
    </cfRule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{24B1612A-4320-4709-8DCE-1F9EFD5B93C0}</x14:id>
        </ext>
      </extLst>
    </cfRule>
  </conditionalFormatting>
  <conditionalFormatting sqref="G158">
    <cfRule type="dataBar" priority="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{D3575328-F5DC-4C63-8EF2-80B8FC1E2F38}</x14:id>
        </ext>
      </extLst>
    </cfRule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{A61760F9-E16C-4A34-8D9C-0D8CA5959EB8}</x14:id>
        </ext>
      </extLst>
    </cfRule>
  </conditionalFormatting>
  <conditionalFormatting sqref="G11 G13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{56759AE5-F944-4DBB-AF08-B74004B18E2B}</x14:id>
        </ext>
      </extLst>
    </cfRule>
  </conditionalFormatting>
  <conditionalFormatting sqref="G107:G10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{2C5A6528-B3BE-49AA-9915-37596F597818}</x14:id>
        </ext>
      </extLst>
    </cfRule>
  </conditionalFormatting>
  <conditionalFormatting sqref="G145:G147">
    <cfRule type="dataBar" priority="8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{EA783020-634E-4479-A15F-CEA5D54DB76A}</x14:id>
        </ext>
      </extLst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{5BFEDB40-1EE9-4215-88B4-45B5D3D3CC20}</x14:id>
        </ext>
      </extLst>
    </cfRule>
  </conditionalFormatting>
  <conditionalFormatting sqref="G151:G152">
    <cfRule type="dataBar" priority="7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{6D95388E-1F33-4699-9897-CD3529C8AB12}</x14:id>
        </ext>
      </extLst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{D233E4B9-5B93-4529-91B7-C794D9C6A8BF}</x14:id>
        </ext>
      </extLst>
    </cfRule>
  </conditionalFormatting>
  <conditionalFormatting sqref="H24:H29">
    <cfRule type="dataBar" priority="222">
      <dataBar>
        <cfvo type="min"/>
        <cfvo type="max"/>
        <color rgb="FF638EC6"/>
      </dataBar>
    </cfRule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{1CB39785-9F36-47BE-B30A-4A2CE45429EB}</x14:id>
        </ext>
      </extLst>
    </cfRule>
  </conditionalFormatting>
  <conditionalFormatting sqref="G1:H11 H140:H142 G13:H123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{778AADBE-2905-49F9-9E44-6D0B005E5017}</x14:id>
        </ext>
      </extLst>
    </cfRule>
  </conditionalFormatting>
  <conditionalFormatting sqref="G159:H65586 H124:H128 H137 H135 H130:H131 G155:H155 H158">
    <cfRule type="dataBar" priority="1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{2D7213C6-1981-48C7-9DCB-807F4B22657F}</x14:id>
        </ext>
      </extLst>
    </cfRule>
  </conditionalFormatting>
  <conditionalFormatting sqref="J1:J2 J5:J11 I1:I11 I13:J65586">
    <cfRule type="containsText" dxfId="3" priority="130" operator="containsText" text="拖期">
      <formula>NOT(ISERROR(SEARCH("拖期",I1)))</formula>
    </cfRule>
    <cfRule type="containsText" dxfId="2" priority="131" operator="containsText" text="正常">
      <formula>NOT(ISERROR(SEARCH("正常",I1)))</formula>
    </cfRule>
  </conditionalFormatting>
  <conditionalFormatting sqref="H155 H15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{B42A313B-D519-44E3-A40C-79D656194CC1}</x14:id>
        </ext>
      </extLst>
    </cfRule>
  </conditionalFormatting>
  <conditionalFormatting sqref="G12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{A3C0A5D8-0128-4858-901C-F6BFD0F932C8}</x14:id>
        </ext>
      </extLst>
    </cfRule>
  </conditionalFormatting>
  <conditionalFormatting sqref="H19:H21">
    <cfRule type="dataBar" priority="237">
      <dataBar>
        <cfvo type="min"/>
        <cfvo type="max"/>
        <color rgb="FF638EC6"/>
      </dataBar>
    </cfRule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{2D7C2425-5238-41FD-AD1C-65664544B149}</x14:id>
        </ext>
      </extLst>
    </cfRule>
  </conditionalFormatting>
  <conditionalFormatting sqref="G17:G21 G15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{FE30E621-6881-408D-95CC-16610CDA5D68}</x14:id>
        </ext>
      </extLst>
    </cfRule>
  </conditionalFormatting>
  <conditionalFormatting sqref="H17:H21 H15">
    <cfRule type="dataBar" priority="257">
      <dataBar>
        <cfvo type="min"/>
        <cfvo type="max"/>
        <color rgb="FF638EC6"/>
      </dataBar>
    </cfRule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{7908C370-725C-4BCB-970D-51C82411DF38}</x14:id>
        </ext>
      </extLst>
    </cfRule>
  </conditionalFormatting>
  <conditionalFormatting sqref="H30:H31 H17:H21 H9 H11 H13">
    <cfRule type="dataBar" priority="267">
      <dataBar>
        <cfvo type="min"/>
        <cfvo type="max"/>
        <color rgb="FF638EC6"/>
      </dataBar>
    </cfRule>
  </conditionalFormatting>
  <conditionalFormatting sqref="G25:G3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{00586911-F6A6-4FF0-8AD3-BEC038724AAF}</x14:id>
        </ext>
      </extLst>
    </cfRule>
  </conditionalFormatting>
  <conditionalFormatting sqref="H30:H3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{B19FB77D-79D3-4D13-8825-6C98D3A6F427}</x14:id>
        </ext>
      </extLst>
    </cfRule>
  </conditionalFormatting>
  <conditionalFormatting sqref="H138">
    <cfRule type="dataBar" priority="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{4CC84646-161A-486D-A701-AC9AEC0C9579}</x14:id>
        </ext>
      </extLst>
    </cfRule>
  </conditionalFormatting>
  <conditionalFormatting sqref="H13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{28FF64E3-8CC5-4172-9D73-7B38D23FE734}</x14:id>
        </ext>
      </extLst>
    </cfRule>
  </conditionalFormatting>
  <conditionalFormatting sqref="H139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{A405461B-81A3-410B-B3D3-8BAAE6F65EF3}</x14:id>
        </ext>
      </extLst>
    </cfRule>
  </conditionalFormatting>
  <conditionalFormatting sqref="H13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{DF5073DA-9528-4697-B3CA-2E63438C4C04}</x14:id>
        </ext>
      </extLst>
    </cfRule>
  </conditionalFormatting>
  <conditionalFormatting sqref="H143"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{852F3281-8168-4B50-8BB9-B741AA62D102}</x14:id>
        </ext>
      </extLst>
    </cfRule>
  </conditionalFormatting>
  <conditionalFormatting sqref="H14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{A4CA6A0C-FECB-4B4B-A5C7-2F6F2A550D2D}</x14:id>
        </ext>
      </extLst>
    </cfRule>
  </conditionalFormatting>
  <conditionalFormatting sqref="H145:H146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{955A004F-3DB3-4202-BDF9-999C028F9115}</x14:id>
        </ext>
      </extLst>
    </cfRule>
  </conditionalFormatting>
  <conditionalFormatting sqref="H145:H14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{402AF715-0E89-44AB-B2F3-28FAA68AD6C3}</x14:id>
        </ext>
      </extLst>
    </cfRule>
  </conditionalFormatting>
  <conditionalFormatting sqref="H147"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{59072D57-9FE5-4B34-9117-3FD8EA08D1F8}</x14:id>
        </ext>
      </extLst>
    </cfRule>
  </conditionalFormatting>
  <conditionalFormatting sqref="H14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{F1228A60-D587-457D-9FAA-FB8AFEAFAD8E}</x14:id>
        </ext>
      </extLst>
    </cfRule>
  </conditionalFormatting>
  <conditionalFormatting sqref="H148">
    <cfRule type="dataBar" priority="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{C1EAA463-5384-4518-B579-BC1B60A6D2E7}</x14:id>
        </ext>
      </extLst>
    </cfRule>
  </conditionalFormatting>
  <conditionalFormatting sqref="H14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{6DF98AAC-2732-4974-A45E-F6DB0A1B008D}</x14:id>
        </ext>
      </extLst>
    </cfRule>
  </conditionalFormatting>
  <conditionalFormatting sqref="H149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{170D008D-871A-46C3-8316-C9B2AF73D977}</x14:id>
        </ext>
      </extLst>
    </cfRule>
  </conditionalFormatting>
  <conditionalFormatting sqref="H14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{71648E7B-022A-4350-A437-849BBA8C5AAF}</x14:id>
        </ext>
      </extLst>
    </cfRule>
  </conditionalFormatting>
  <conditionalFormatting sqref="H150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{9B2B0C08-B692-4C40-BE56-4EC133B6BAC5}</x14:id>
        </ext>
      </extLst>
    </cfRule>
  </conditionalFormatting>
  <conditionalFormatting sqref="H15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{CD3BB4A5-3073-47DE-8875-D5B5A67EACD1}</x14:id>
        </ext>
      </extLst>
    </cfRule>
  </conditionalFormatting>
  <conditionalFormatting sqref="H151"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{54141B0D-CC50-4A29-8D2A-21E12AFD0B54}</x14:id>
        </ext>
      </extLst>
    </cfRule>
  </conditionalFormatting>
  <conditionalFormatting sqref="H15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{41F5EBC1-06B9-466D-9539-B83D3BDF7CB3}</x14:id>
        </ext>
      </extLst>
    </cfRule>
  </conditionalFormatting>
  <conditionalFormatting sqref="H152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{30850A90-662B-4E80-9BD5-20468B37CA38}</x14:id>
        </ext>
      </extLst>
    </cfRule>
  </conditionalFormatting>
  <conditionalFormatting sqref="H15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{47245E3E-AF0F-4606-8255-009F86D14027}</x14:id>
        </ext>
      </extLst>
    </cfRule>
  </conditionalFormatting>
  <conditionalFormatting sqref="H153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{4966E7E1-C726-42E4-A4F4-384F535D06CA}</x14:id>
        </ext>
      </extLst>
    </cfRule>
  </conditionalFormatting>
  <conditionalFormatting sqref="H15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{7AB91A76-DCE5-42BF-8E13-3DBD58F8B25A}</x14:id>
        </ext>
      </extLst>
    </cfRule>
  </conditionalFormatting>
  <conditionalFormatting sqref="H154"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{B4B4DFDC-BA02-4BB5-8891-E24E65F5924F}</x14:id>
        </ext>
      </extLst>
    </cfRule>
  </conditionalFormatting>
  <conditionalFormatting sqref="H15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{F7335A74-4896-4D37-AE1F-ACACFCFEAE14}</x14:id>
        </ext>
      </extLst>
    </cfRule>
  </conditionalFormatting>
  <conditionalFormatting sqref="H15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{8DEA1422-CC44-4AD2-8408-84503F4C8728}</x14:id>
        </ext>
      </extLst>
    </cfRule>
  </conditionalFormatting>
  <conditionalFormatting sqref="H156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{43FA0444-3C39-4295-A6D1-A9AE3F9D0185}</x14:id>
        </ext>
      </extLst>
    </cfRule>
  </conditionalFormatting>
  <conditionalFormatting sqref="H1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{5AB0958B-0952-4D31-8D65-2908FDB1F9A5}</x14:id>
        </ext>
      </extLst>
    </cfRule>
  </conditionalFormatting>
  <conditionalFormatting sqref="H1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{54029DD6-C146-431C-A6E5-166CA7968EBD}</x14:id>
        </ext>
      </extLst>
    </cfRule>
  </conditionalFormatting>
  <conditionalFormatting sqref="H15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{31F4E0FE-0A45-4792-9ED5-24D826B03AAE}</x14:id>
        </ext>
      </extLst>
    </cfRule>
  </conditionalFormatting>
  <conditionalFormatting sqref="H15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{4ECA4A2B-1092-4B7B-868F-61A5B9DE94FD}</x14:id>
        </ext>
      </extLst>
    </cfRule>
  </conditionalFormatting>
  <conditionalFormatting sqref="G34:G106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{F8C68B50-A63D-4F2B-9B02-887F18E0845B}</x14:id>
        </ext>
      </extLst>
    </cfRule>
  </conditionalFormatting>
  <conditionalFormatting sqref="H35:H106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{D5044781-633E-4F97-8E87-F23E70C50BFB}</x14:id>
        </ext>
      </extLst>
    </cfRule>
  </conditionalFormatting>
  <conditionalFormatting sqref="H108:H109 H112:H122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{2B1C5AC9-7F6F-424E-A8BC-219B7F99BFC0}</x14:id>
        </ext>
      </extLst>
    </cfRule>
  </conditionalFormatting>
  <conditionalFormatting sqref="G112:G122 G110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{0AA7C48D-A825-4075-876E-37D4185EF7A9}</x14:id>
        </ext>
      </extLst>
    </cfRule>
  </conditionalFormatting>
  <conditionalFormatting sqref="H123:H128 H137 H135 H130:H131 H140:H142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{4E952ED8-AB65-447C-9A14-31DEA1B24879}</x14:id>
        </ext>
      </extLst>
    </cfRule>
  </conditionalFormatting>
  <conditionalFormatting sqref="G124:G131 G134:G135 G137:G138 G140:G142">
    <cfRule type="dataBar" priority="4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{FE2BD397-FBC8-44FD-934D-D61E980C4234}</x14:id>
        </ext>
      </extLst>
    </cfRule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{40D972E9-0960-44F8-BA8B-D4DD4F17FB8D}</x14:id>
        </ext>
      </extLst>
    </cfRule>
  </conditionalFormatting>
  <conditionalFormatting sqref="G154">
    <cfRule type="dataBar" priority="4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{A7F7475C-F44E-42AA-99A0-B29CAEDAA51D}</x14:id>
        </ext>
      </extLst>
    </cfRule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{14C48F54-0891-46D3-9340-ECAAD3792DD6}</x14:id>
        </ext>
      </extLst>
    </cfRule>
  </conditionalFormatting>
  <conditionalFormatting sqref="G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{036E0299-DD1D-4CF8-BA18-285898BB99A9}</x14:id>
        </ext>
      </extLst>
    </cfRule>
  </conditionalFormatting>
  <conditionalFormatting sqref="G12:H1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{EB8F5FCA-C3CE-4AA3-B0AC-A5737A919DA0}</x14:id>
        </ext>
      </extLst>
    </cfRule>
  </conditionalFormatting>
  <conditionalFormatting sqref="I12:J12">
    <cfRule type="containsText" dxfId="1" priority="2" operator="containsText" text="拖期">
      <formula>NOT(ISERROR(SEARCH("拖期",I12)))</formula>
    </cfRule>
    <cfRule type="containsText" dxfId="0" priority="3" operator="containsText" text="正常">
      <formula>NOT(ISERROR(SEARCH("正常",I12)))</formula>
    </cfRule>
  </conditionalFormatting>
  <conditionalFormatting sqref="H12">
    <cfRule type="dataBar" priority="5">
      <dataBar>
        <cfvo type="min"/>
        <cfvo type="max"/>
        <color rgb="FF638EC6"/>
      </dataBar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A954AF-CFBB-4C9A-9834-CC3DEBFD47D4}">
            <x14:dataBar minLength="0" maxLength="100" negativeBarColorSameAsPositive="1" axisPosition="none">
              <x14:cfvo type="min"/>
              <x14:cfvo type="max"/>
            </x14:dataBar>
          </x14:cfRule>
          <xm:sqref>G8</xm:sqref>
        </x14:conditionalFormatting>
        <x14:conditionalFormatting xmlns:xm="http://schemas.microsoft.com/office/excel/2006/main">
          <x14:cfRule type="dataBar" id="{674CDA0D-71F0-4DAC-9FF1-E6E4F32C9D29}">
            <x14:dataBar minLength="0" maxLength="100" negativeBarColorSameAsPositive="1" axisPosition="none">
              <x14:cfvo type="min"/>
              <x14:cfvo type="max"/>
            </x14:dataBar>
          </x14:cfRule>
          <xm:sqref>H8</xm:sqref>
        </x14:conditionalFormatting>
        <x14:conditionalFormatting xmlns:xm="http://schemas.microsoft.com/office/excel/2006/main">
          <x14:cfRule type="dataBar" id="{B4103B20-F743-4619-875A-0B675680635D}">
            <x14:dataBar minLength="0" maxLength="100" negativeBarColorSameAsPositive="1" axisPosition="none">
              <x14:cfvo type="min"/>
              <x14:cfvo type="max"/>
            </x14:dataBar>
          </x14:cfRule>
          <xm:sqref>G9</xm:sqref>
        </x14:conditionalFormatting>
        <x14:conditionalFormatting xmlns:xm="http://schemas.microsoft.com/office/excel/2006/main">
          <x14:cfRule type="dataBar" id="{F4AF4FF8-ADE1-4087-AA8F-DEA5FEA92045}">
            <x14:dataBar minLength="0" maxLength="100" negativeBarColorSameAsPositive="1" axisPosition="none">
              <x14:cfvo type="min"/>
              <x14:cfvo type="max"/>
            </x14:dataBar>
          </x14:cfRule>
          <xm:sqref>G10</xm:sqref>
        </x14:conditionalFormatting>
        <x14:conditionalFormatting xmlns:xm="http://schemas.microsoft.com/office/excel/2006/main">
          <x14:cfRule type="dataBar" id="{89BC6143-3846-4F6D-BECD-F451B80471D7}">
            <x14:dataBar minLength="0" maxLength="100" negativeBarColorSameAsPositive="1" axisPosition="none">
              <x14:cfvo type="min"/>
              <x14:cfvo type="max"/>
            </x14:dataBar>
          </x14:cfRule>
          <xm:sqref>H15</xm:sqref>
        </x14:conditionalFormatting>
        <x14:conditionalFormatting xmlns:xm="http://schemas.microsoft.com/office/excel/2006/main">
          <x14:cfRule type="dataBar" id="{F214B1EF-C0D8-4048-A04A-F8C32277A252}">
            <x14:dataBar minLength="0" maxLength="100" negativeBarColorSameAsPositive="1" axisPosition="none">
              <x14:cfvo type="min"/>
              <x14:cfvo type="max"/>
            </x14:dataBar>
          </x14:cfRule>
          <xm:sqref>G16</xm:sqref>
        </x14:conditionalFormatting>
        <x14:conditionalFormatting xmlns:xm="http://schemas.microsoft.com/office/excel/2006/main">
          <x14:cfRule type="dataBar" id="{F12F952A-4A8C-471E-9EB5-084EA6ADBD75}">
            <x14:dataBar minLength="0" maxLength="100" negativeBarColorSameAsPositive="1" axisPosition="none">
              <x14:cfvo type="min"/>
              <x14:cfvo type="max"/>
            </x14:dataBar>
          </x14:cfRule>
          <xm:sqref>H16</xm:sqref>
        </x14:conditionalFormatting>
        <x14:conditionalFormatting xmlns:xm="http://schemas.microsoft.com/office/excel/2006/main">
          <x14:cfRule type="dataBar" id="{39AA67B9-AFC5-47E5-BB68-78B686FEE294}">
            <x14:dataBar minLength="0" maxLength="100" negativeBarColorSameAsPositive="1" axisPosition="none">
              <x14:cfvo type="min"/>
              <x14:cfvo type="max"/>
            </x14:dataBar>
          </x14:cfRule>
          <xm:sqref>H17</xm:sqref>
        </x14:conditionalFormatting>
        <x14:conditionalFormatting xmlns:xm="http://schemas.microsoft.com/office/excel/2006/main">
          <x14:cfRule type="dataBar" id="{79DB1F69-1CB2-4741-A7D1-ED1D4E62EC67}">
            <x14:dataBar minLength="0" maxLength="100" negativeBarColorSameAsPositive="1" axisPosition="none">
              <x14:cfvo type="min"/>
              <x14:cfvo type="max"/>
            </x14:dataBar>
          </x14:cfRule>
          <xm:sqref>H18</xm:sqref>
        </x14:conditionalFormatting>
        <x14:conditionalFormatting xmlns:xm="http://schemas.microsoft.com/office/excel/2006/main">
          <x14:cfRule type="dataBar" id="{49D6E221-B597-4EDE-BB5F-C8BD20757373}">
            <x14:dataBar minLength="0" maxLength="100" negativeBarColorSameAsPositive="1" axisPosition="none">
              <x14:cfvo type="min"/>
              <x14:cfvo type="max"/>
            </x14:dataBar>
          </x14:cfRule>
          <xm:sqref>G22:H22</xm:sqref>
        </x14:conditionalFormatting>
        <x14:conditionalFormatting xmlns:xm="http://schemas.microsoft.com/office/excel/2006/main">
          <x14:cfRule type="dataBar" id="{3639896A-0A9F-4DDC-8E05-A5DC6A9A2F1F}">
            <x14:dataBar minLength="0" maxLength="100" negativeBarColorSameAsPositive="1" axisPosition="none">
              <x14:cfvo type="min"/>
              <x14:cfvo type="max"/>
            </x14:dataBar>
          </x14:cfRule>
          <xm:sqref>G23</xm:sqref>
        </x14:conditionalFormatting>
        <x14:conditionalFormatting xmlns:xm="http://schemas.microsoft.com/office/excel/2006/main">
          <x14:cfRule type="dataBar" id="{4ADED70C-A7B5-4C16-BC07-370D67741839}">
            <x14:dataBar minLength="0" maxLength="100" negativeBarColorSameAsPositive="1" axisPosition="none">
              <x14:cfvo type="min"/>
              <x14:cfvo type="max"/>
            </x14:dataBar>
          </x14:cfRule>
          <xm:sqref>H23</xm:sqref>
        </x14:conditionalFormatting>
        <x14:conditionalFormatting xmlns:xm="http://schemas.microsoft.com/office/excel/2006/main">
          <x14:cfRule type="dataBar" id="{307ACD88-6366-4FC1-844B-70E6D0253C80}">
            <x14:dataBar minLength="0" maxLength="100" negativeBarColorSameAsPositive="1" axisPosition="none">
              <x14:cfvo type="min"/>
              <x14:cfvo type="max"/>
            </x14:dataBar>
          </x14:cfRule>
          <xm:sqref>G24</xm:sqref>
        </x14:conditionalFormatting>
        <x14:conditionalFormatting xmlns:xm="http://schemas.microsoft.com/office/excel/2006/main">
          <x14:cfRule type="dataBar" id="{3F1215CC-00D6-49A1-9F2F-726AAAA4DCEF}">
            <x14:dataBar minLength="0" maxLength="100" negativeBarColorSameAsPositive="1" axisPosition="none">
              <x14:cfvo type="min"/>
              <x14:cfvo type="max"/>
            </x14:dataBar>
          </x14:cfRule>
          <xm:sqref>H24</xm:sqref>
        </x14:conditionalFormatting>
        <x14:conditionalFormatting xmlns:xm="http://schemas.microsoft.com/office/excel/2006/main">
          <x14:cfRule type="dataBar" id="{3C450710-4A48-47D3-9B99-D1ADADB4169F}">
            <x14:dataBar minLength="0" maxLength="100" negativeBarColorSameAsPositive="1" axisPosition="none">
              <x14:cfvo type="min"/>
              <x14:cfvo type="max"/>
            </x14:dataBar>
          </x14:cfRule>
          <xm:sqref>G32</xm:sqref>
        </x14:conditionalFormatting>
        <x14:conditionalFormatting xmlns:xm="http://schemas.microsoft.com/office/excel/2006/main">
          <x14:cfRule type="dataBar" id="{A27BD298-C2BF-4987-806B-96A48440A15E}">
            <x14:dataBar minLength="0" maxLength="100" negativeBarColorSameAsPositive="1" axisPosition="none">
              <x14:cfvo type="min"/>
              <x14:cfvo type="max"/>
            </x14:dataBar>
          </x14:cfRule>
          <xm:sqref>H32</xm:sqref>
        </x14:conditionalFormatting>
        <x14:conditionalFormatting xmlns:xm="http://schemas.microsoft.com/office/excel/2006/main">
          <x14:cfRule type="dataBar" id="{041B49E5-84BB-4232-B28F-157E4AC4C5BA}">
            <x14:dataBar minLength="0" maxLength="100" negativeBarColorSameAsPositive="1" axisPosition="none">
              <x14:cfvo type="min"/>
              <x14:cfvo type="max"/>
            </x14:dataBar>
          </x14:cfRule>
          <xm:sqref>H34</xm:sqref>
        </x14:conditionalFormatting>
        <x14:conditionalFormatting xmlns:xm="http://schemas.microsoft.com/office/excel/2006/main">
          <x14:cfRule type="dataBar" id="{89283CCD-9BEC-40C2-8F4C-026B50DD28AA}">
            <x14:dataBar minLength="0" maxLength="100" negativeBarColorSameAsPositive="1" axisPosition="none">
              <x14:cfvo type="min"/>
              <x14:cfvo type="max"/>
            </x14:dataBar>
          </x14:cfRule>
          <xm:sqref>H107</xm:sqref>
        </x14:conditionalFormatting>
        <x14:conditionalFormatting xmlns:xm="http://schemas.microsoft.com/office/excel/2006/main">
          <x14:cfRule type="dataBar" id="{DC684D0D-74DB-44C3-B6C8-7205A263075A}">
            <x14:dataBar minLength="0" maxLength="100" negativeBarColorSameAsPositive="1" axisPosition="none">
              <x14:cfvo type="min"/>
              <x14:cfvo type="max"/>
            </x14:dataBar>
          </x14:cfRule>
          <xm:sqref>H110</xm:sqref>
        </x14:conditionalFormatting>
        <x14:conditionalFormatting xmlns:xm="http://schemas.microsoft.com/office/excel/2006/main">
          <x14:cfRule type="dataBar" id="{DBDACDD9-9401-436A-950B-6B535ECA4E73}">
            <x14:dataBar minLength="0" maxLength="100" negativeBarColorSameAsPositive="1" axisPosition="none">
              <x14:cfvo type="min"/>
              <x14:cfvo type="max"/>
            </x14:dataBar>
          </x14:cfRule>
          <xm:sqref>G111</xm:sqref>
        </x14:conditionalFormatting>
        <x14:conditionalFormatting xmlns:xm="http://schemas.microsoft.com/office/excel/2006/main">
          <x14:cfRule type="dataBar" id="{47D226A3-9B84-440B-9059-544CB6C2B04B}">
            <x14:dataBar minLength="0" maxLength="100" negativeBarColorSameAsPositive="1" axisPosition="none">
              <x14:cfvo type="min"/>
              <x14:cfvo type="max"/>
            </x14:dataBar>
          </x14:cfRule>
          <xm:sqref>H111</xm:sqref>
        </x14:conditionalFormatting>
        <x14:conditionalFormatting xmlns:xm="http://schemas.microsoft.com/office/excel/2006/main">
          <x14:cfRule type="dataBar" id="{2E33E0F3-0FA1-4DB4-8A65-853617054787}">
            <x14:dataBar minLength="0" maxLength="100" negativeBarColorSameAsPositive="1" axisPosition="none">
              <x14:cfvo type="min"/>
              <x14:cfvo type="max"/>
            </x14:dataBar>
          </x14:cfRule>
          <xm:sqref>H115</xm:sqref>
        </x14:conditionalFormatting>
        <x14:conditionalFormatting xmlns:xm="http://schemas.microsoft.com/office/excel/2006/main">
          <x14:cfRule type="dataBar" id="{D9138151-07B2-49E8-B732-3A0659E70CA8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32128DDA-AFEF-49D3-9F13-87F5C10F14C4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61E1C961-B236-4B7A-8598-B3DC8AAA6A6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H129</xm:sqref>
        </x14:conditionalFormatting>
        <x14:conditionalFormatting xmlns:xm="http://schemas.microsoft.com/office/excel/2006/main">
          <x14:cfRule type="dataBar" id="{CADB6D2F-1016-47B1-A957-DA722E75AAD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8E839F2-7EAC-4848-AA10-DFDFCCB2F9D0}">
            <x14:dataBar minLength="0" maxLength="100" negativeBarColorSameAsPositive="1" axisPosition="none">
              <x14:cfvo type="min"/>
              <x14:cfvo type="max"/>
            </x14:dataBar>
          </x14:cfRule>
          <xm:sqref>G132:G133</xm:sqref>
        </x14:conditionalFormatting>
        <x14:conditionalFormatting xmlns:xm="http://schemas.microsoft.com/office/excel/2006/main">
          <x14:cfRule type="dataBar" id="{B7072AD7-2120-45B0-8769-C4383E9BD8E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7E73EE6B-F3DD-449D-AB45-206F21012F24}">
            <x14:dataBar minLength="0" maxLength="100" negativeBarColorSameAsPositive="1" axisPosition="none">
              <x14:cfvo type="min"/>
              <x14:cfvo type="max"/>
            </x14:dataBar>
          </x14:cfRule>
          <xm:sqref>H132:H133</xm:sqref>
        </x14:conditionalFormatting>
        <x14:conditionalFormatting xmlns:xm="http://schemas.microsoft.com/office/excel/2006/main">
          <x14:cfRule type="dataBar" id="{48714ECA-EF1A-4152-8D3B-58A13835A4A0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8F91E209-67B3-4B86-83AA-2108145BA339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B2A23B25-0B7E-46B0-95A4-0C57B5FD6B6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H134</xm:sqref>
        </x14:conditionalFormatting>
        <x14:conditionalFormatting xmlns:xm="http://schemas.microsoft.com/office/excel/2006/main">
          <x14:cfRule type="dataBar" id="{6D08D157-6272-4303-9372-8EA39E26059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6F0B78EC-97EE-4507-B665-19EAD14AA1F9}">
            <x14:dataBar minLength="0" maxLength="100" negativeBarColorSameAsPositive="1" axisPosition="none">
              <x14:cfvo type="min"/>
              <x14:cfvo type="max"/>
            </x14:dataBar>
          </x14:cfRule>
          <xm:sqref>G136</xm:sqref>
        </x14:conditionalFormatting>
        <x14:conditionalFormatting xmlns:xm="http://schemas.microsoft.com/office/excel/2006/main">
          <x14:cfRule type="dataBar" id="{DEB4F858-FFD2-4BB9-85B0-BD019496A7DC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80A2591-2586-4B82-9C20-4C4522C7322F}">
            <x14:dataBar minLength="0" maxLength="100" negativeBarColorSameAsPositive="1" axisPosition="none">
              <x14:cfvo type="min"/>
              <x14:cfvo type="max"/>
            </x14:dataBar>
          </x14:cfRule>
          <xm:sqref>H136</xm:sqref>
        </x14:conditionalFormatting>
        <x14:conditionalFormatting xmlns:xm="http://schemas.microsoft.com/office/excel/2006/main">
          <x14:cfRule type="dataBar" id="{371DEECD-B2DB-45BA-B35A-4E1696E8526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D03B3E3-19CA-4030-A65D-17BAA1F4F7E7}">
            <x14:dataBar minLength="0" maxLength="100" negativeBarColorSameAsPositive="1" axisPosition="none">
              <x14:cfvo type="min"/>
              <x14:cfvo type="max"/>
            </x14:dataBar>
          </x14:cfRule>
          <xm:sqref>G139</xm:sqref>
        </x14:conditionalFormatting>
        <x14:conditionalFormatting xmlns:xm="http://schemas.microsoft.com/office/excel/2006/main">
          <x14:cfRule type="dataBar" id="{612A7BB3-CC54-4042-A2FA-A999147094D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9FB14F94-F210-458B-B268-6E309F238824}">
            <x14:dataBar minLength="0" maxLength="100" negativeBarColorSameAsPositive="1" axisPosition="none">
              <x14:cfvo type="min"/>
              <x14:cfvo type="max"/>
            </x14:dataBar>
          </x14:cfRule>
          <xm:sqref>G143</xm:sqref>
        </x14:conditionalFormatting>
        <x14:conditionalFormatting xmlns:xm="http://schemas.microsoft.com/office/excel/2006/main">
          <x14:cfRule type="dataBar" id="{7EDCCF8B-E86F-4FFE-AF96-EFDA3738D4A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045AA4A-316D-455D-B743-F402C241A59A}">
            <x14:dataBar minLength="0" maxLength="100" negativeBarColorSameAsPositive="1" axisPosition="none">
              <x14:cfvo type="min"/>
              <x14:cfvo type="max"/>
            </x14:dataBar>
          </x14:cfRule>
          <xm:sqref>G144</xm:sqref>
        </x14:conditionalFormatting>
        <x14:conditionalFormatting xmlns:xm="http://schemas.microsoft.com/office/excel/2006/main">
          <x14:cfRule type="dataBar" id="{361AC141-4552-4EEC-81B7-8D7A7EDA6FA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452E366-2305-4751-A822-5234FFE4BDE9}">
            <x14:dataBar minLength="0" maxLength="100" negativeBarColorSameAsPositive="1" axisPosition="none">
              <x14:cfvo type="min"/>
              <x14:cfvo type="max"/>
            </x14:dataBar>
          </x14:cfRule>
          <xm:sqref>H144</xm:sqref>
        </x14:conditionalFormatting>
        <x14:conditionalFormatting xmlns:xm="http://schemas.microsoft.com/office/excel/2006/main">
          <x14:cfRule type="dataBar" id="{FA6A00C1-F349-4E63-890F-05786AA020E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62805E41-5A7F-4389-AB8C-827632D356ED}">
            <x14:dataBar minLength="0" maxLength="100" negativeBarColorSameAsPositive="1" axisPosition="none">
              <x14:cfvo type="min"/>
              <x14:cfvo type="max"/>
            </x14:dataBar>
          </x14:cfRule>
          <xm:sqref>G148</xm:sqref>
        </x14:conditionalFormatting>
        <x14:conditionalFormatting xmlns:xm="http://schemas.microsoft.com/office/excel/2006/main">
          <x14:cfRule type="dataBar" id="{5879D885-BC9C-435F-8ACC-97368AE2EED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D44036B-127C-4060-9060-9734C3BEB654}">
            <x14:dataBar minLength="0" maxLength="100" negativeBarColorSameAsPositive="1" axisPosition="none">
              <x14:cfvo type="min"/>
              <x14:cfvo type="max"/>
            </x14:dataBar>
          </x14:cfRule>
          <xm:sqref>G149</xm:sqref>
        </x14:conditionalFormatting>
        <x14:conditionalFormatting xmlns:xm="http://schemas.microsoft.com/office/excel/2006/main">
          <x14:cfRule type="dataBar" id="{4EAC6CF6-D210-495D-8AD2-49BC043C219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B96A9AC8-425A-4F83-8DC6-A3AB7F9012FF}">
            <x14:dataBar minLength="0" maxLength="100" negativeBarColorSameAsPositive="1" axisPosition="none">
              <x14:cfvo type="min"/>
              <x14:cfvo type="max"/>
            </x14:dataBar>
          </x14:cfRule>
          <xm:sqref>G150</xm:sqref>
        </x14:conditionalFormatting>
        <x14:conditionalFormatting xmlns:xm="http://schemas.microsoft.com/office/excel/2006/main">
          <x14:cfRule type="dataBar" id="{70E7BAB1-6F10-489D-B453-B50EAC4C7AE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33B5A0A-567A-452E-B128-0177683E53D5}">
            <x14:dataBar minLength="0" maxLength="100" negativeBarColorSameAsPositive="1" axisPosition="none">
              <x14:cfvo type="min"/>
              <x14:cfvo type="max"/>
            </x14:dataBar>
          </x14:cfRule>
          <xm:sqref>G153</xm:sqref>
        </x14:conditionalFormatting>
        <x14:conditionalFormatting xmlns:xm="http://schemas.microsoft.com/office/excel/2006/main">
          <x14:cfRule type="dataBar" id="{B4997CA2-0858-4095-A732-BB1C319E2FBC}">
            <x14:dataBar minLength="0" maxLength="100" negativeBarColorSameAsPositive="1" axisPosition="none">
              <x14:cfvo type="min"/>
              <x14:cfvo type="max"/>
            </x14:dataBar>
          </x14:cfRule>
          <xm:sqref>G155</xm:sqref>
        </x14:conditionalFormatting>
        <x14:conditionalFormatting xmlns:xm="http://schemas.microsoft.com/office/excel/2006/main">
          <x14:cfRule type="dataBar" id="{A4356A44-C8B8-47D3-80BC-E1B35B8294FB}">
            <x14:dataBar minLength="0" maxLength="100" negativeBarColorSameAsPositive="1" axisPosition="none">
              <x14:cfvo type="min"/>
              <x14:cfvo type="max"/>
            </x14:dataBar>
          </x14:cfRule>
          <xm:sqref>H155</xm:sqref>
        </x14:conditionalFormatting>
        <x14:conditionalFormatting xmlns:xm="http://schemas.microsoft.com/office/excel/2006/main">
          <x14:cfRule type="dataBar" id="{410E029F-9092-4F50-967F-352F7B893BC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3F0602E1-F514-4CC2-AE5E-CAD5F6648251}">
            <x14:dataBar minLength="0" maxLength="100" negativeBarColorSameAsPositive="1" axisPosition="none">
              <x14:cfvo type="min"/>
              <x14:cfvo type="max"/>
            </x14:dataBar>
          </x14:cfRule>
          <xm:sqref>G156</xm:sqref>
        </x14:conditionalFormatting>
        <x14:conditionalFormatting xmlns:xm="http://schemas.microsoft.com/office/excel/2006/main">
          <x14:cfRule type="dataBar" id="{74586C5A-1EBC-4DFF-AB34-B2F9055525A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24B1612A-4320-4709-8DCE-1F9EFD5B93C0}">
            <x14:dataBar minLength="0" maxLength="100" negativeBarColorSameAsPositive="1" axisPosition="none">
              <x14:cfvo type="min"/>
              <x14:cfvo type="max"/>
            </x14:dataBar>
          </x14:cfRule>
          <xm:sqref>G157</xm:sqref>
        </x14:conditionalFormatting>
        <x14:conditionalFormatting xmlns:xm="http://schemas.microsoft.com/office/excel/2006/main">
          <x14:cfRule type="dataBar" id="{D3575328-F5DC-4C63-8EF2-80B8FC1E2F3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A61760F9-E16C-4A34-8D9C-0D8CA5959EB8}">
            <x14:dataBar minLength="0" maxLength="100" negativeBarColorSameAsPositive="1" axisPosition="none">
              <x14:cfvo type="min"/>
              <x14:cfvo type="max"/>
            </x14:dataBar>
          </x14:cfRule>
          <xm:sqref>G158</xm:sqref>
        </x14:conditionalFormatting>
        <x14:conditionalFormatting xmlns:xm="http://schemas.microsoft.com/office/excel/2006/main">
          <x14:cfRule type="dataBar" id="{56759AE5-F944-4DBB-AF08-B74004B18E2B}">
            <x14:dataBar minLength="0" maxLength="100" negativeBarColorSameAsPositive="1" axisPosition="none">
              <x14:cfvo type="min"/>
              <x14:cfvo type="max"/>
            </x14:dataBar>
          </x14:cfRule>
          <xm:sqref>G11 G13</xm:sqref>
        </x14:conditionalFormatting>
        <x14:conditionalFormatting xmlns:xm="http://schemas.microsoft.com/office/excel/2006/main">
          <x14:cfRule type="dataBar" id="{2C5A6528-B3BE-49AA-9915-37596F597818}">
            <x14:dataBar minLength="0" maxLength="100" negativeBarColorSameAsPositive="1" axisPosition="none">
              <x14:cfvo type="min"/>
              <x14:cfvo type="max"/>
            </x14:dataBar>
          </x14:cfRule>
          <xm:sqref>G107:G109</xm:sqref>
        </x14:conditionalFormatting>
        <x14:conditionalFormatting xmlns:xm="http://schemas.microsoft.com/office/excel/2006/main">
          <x14:cfRule type="dataBar" id="{EA783020-634E-4479-A15F-CEA5D54DB76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5BFEDB40-1EE9-4215-88B4-45B5D3D3CC20}">
            <x14:dataBar minLength="0" maxLength="100" negativeBarColorSameAsPositive="1" axisPosition="none">
              <x14:cfvo type="min"/>
              <x14:cfvo type="max"/>
            </x14:dataBar>
          </x14:cfRule>
          <xm:sqref>G145:G147</xm:sqref>
        </x14:conditionalFormatting>
        <x14:conditionalFormatting xmlns:xm="http://schemas.microsoft.com/office/excel/2006/main">
          <x14:cfRule type="dataBar" id="{6D95388E-1F33-4699-9897-CD3529C8AB1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D233E4B9-5B93-4529-91B7-C794D9C6A8BF}">
            <x14:dataBar minLength="0" maxLength="100" negativeBarColorSameAsPositive="1" axisPosition="none">
              <x14:cfvo type="min"/>
              <x14:cfvo type="max"/>
            </x14:dataBar>
          </x14:cfRule>
          <xm:sqref>G151:G152</xm:sqref>
        </x14:conditionalFormatting>
        <x14:conditionalFormatting xmlns:xm="http://schemas.microsoft.com/office/excel/2006/main">
          <x14:cfRule type="dataBar" id="{1CB39785-9F36-47BE-B30A-4A2CE45429EB}">
            <x14:dataBar minLength="0" maxLength="100" negativeBarColorSameAsPositive="1" axisPosition="none">
              <x14:cfvo type="min"/>
              <x14:cfvo type="max"/>
            </x14:dataBar>
          </x14:cfRule>
          <xm:sqref>H24:H29</xm:sqref>
        </x14:conditionalFormatting>
        <x14:conditionalFormatting xmlns:xm="http://schemas.microsoft.com/office/excel/2006/main">
          <x14:cfRule type="dataBar" id="{778AADBE-2905-49F9-9E44-6D0B005E501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G1:H11 H140:H142 G13:H123</xm:sqref>
        </x14:conditionalFormatting>
        <x14:conditionalFormatting xmlns:xm="http://schemas.microsoft.com/office/excel/2006/main">
          <x14:cfRule type="dataBar" id="{2D7213C6-1981-48C7-9DCB-807F4B22657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G159:H65586 H124:H128 H137 H135 H130:H131 G155:H155 H158</xm:sqref>
        </x14:conditionalFormatting>
        <x14:conditionalFormatting xmlns:xm="http://schemas.microsoft.com/office/excel/2006/main">
          <x14:cfRule type="dataBar" id="{B42A313B-D519-44E3-A40C-79D656194CC1}">
            <x14:dataBar minLength="0" maxLength="100" negativeBarColorSameAsPositive="1" axisPosition="none">
              <x14:cfvo type="min"/>
              <x14:cfvo type="max"/>
            </x14:dataBar>
          </x14:cfRule>
          <xm:sqref>H155 H158</xm:sqref>
        </x14:conditionalFormatting>
        <x14:conditionalFormatting xmlns:xm="http://schemas.microsoft.com/office/excel/2006/main">
          <x14:cfRule type="dataBar" id="{A3C0A5D8-0128-4858-901C-F6BFD0F932C8}">
            <x14:dataBar minLength="0" maxLength="100" negativeBarColorSameAsPositive="1" axisPosition="none">
              <x14:cfvo type="min"/>
              <x14:cfvo type="max"/>
            </x14:dataBar>
          </x14:cfRule>
          <xm:sqref>G123</xm:sqref>
        </x14:conditionalFormatting>
        <x14:conditionalFormatting xmlns:xm="http://schemas.microsoft.com/office/excel/2006/main">
          <x14:cfRule type="dataBar" id="{2D7C2425-5238-41FD-AD1C-65664544B149}">
            <x14:dataBar minLength="0" maxLength="100" negativeBarColorSameAsPositive="1" axisPosition="none">
              <x14:cfvo type="min"/>
              <x14:cfvo type="max"/>
            </x14:dataBar>
          </x14:cfRule>
          <xm:sqref>H19:H21</xm:sqref>
        </x14:conditionalFormatting>
        <x14:conditionalFormatting xmlns:xm="http://schemas.microsoft.com/office/excel/2006/main">
          <x14:cfRule type="dataBar" id="{FE30E621-6881-408D-95CC-16610CDA5D68}">
            <x14:dataBar minLength="0" maxLength="100" negativeBarColorSameAsPositive="1" axisPosition="none">
              <x14:cfvo type="min"/>
              <x14:cfvo type="max"/>
            </x14:dataBar>
          </x14:cfRule>
          <xm:sqref>G17:G21 G15</xm:sqref>
        </x14:conditionalFormatting>
        <x14:conditionalFormatting xmlns:xm="http://schemas.microsoft.com/office/excel/2006/main">
          <x14:cfRule type="dataBar" id="{7908C370-725C-4BCB-970D-51C82411DF38}">
            <x14:dataBar minLength="0" maxLength="100" negativeBarColorSameAsPositive="1" axisPosition="none">
              <x14:cfvo type="min"/>
              <x14:cfvo type="max"/>
            </x14:dataBar>
          </x14:cfRule>
          <xm:sqref>H17:H21 H15</xm:sqref>
        </x14:conditionalFormatting>
        <x14:conditionalFormatting xmlns:xm="http://schemas.microsoft.com/office/excel/2006/main">
          <x14:cfRule type="dataBar" id="{00586911-F6A6-4FF0-8AD3-BEC038724AAF}">
            <x14:dataBar minLength="0" maxLength="100" negativeBarColorSameAsPositive="1" axisPosition="none">
              <x14:cfvo type="min"/>
              <x14:cfvo type="max"/>
            </x14:dataBar>
          </x14:cfRule>
          <xm:sqref>G25:G31</xm:sqref>
        </x14:conditionalFormatting>
        <x14:conditionalFormatting xmlns:xm="http://schemas.microsoft.com/office/excel/2006/main">
          <x14:cfRule type="dataBar" id="{B19FB77D-79D3-4D13-8825-6C98D3A6F427}">
            <x14:dataBar minLength="0" maxLength="100" negativeBarColorSameAsPositive="1" axisPosition="none">
              <x14:cfvo type="min"/>
              <x14:cfvo type="max"/>
            </x14:dataBar>
          </x14:cfRule>
          <xm:sqref>H30:H31</xm:sqref>
        </x14:conditionalFormatting>
        <x14:conditionalFormatting xmlns:xm="http://schemas.microsoft.com/office/excel/2006/main">
          <x14:cfRule type="dataBar" id="{4CC84646-161A-486D-A701-AC9AEC0C9579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H138</xm:sqref>
        </x14:conditionalFormatting>
        <x14:conditionalFormatting xmlns:xm="http://schemas.microsoft.com/office/excel/2006/main">
          <x14:cfRule type="dataBar" id="{28FF64E3-8CC5-4172-9D73-7B38D23FE734}">
            <x14:dataBar minLength="0" maxLength="100" negativeBarColorSameAsPositive="1" axisPosition="none">
              <x14:cfvo type="min"/>
              <x14:cfvo type="max"/>
            </x14:dataBar>
          </x14:cfRule>
          <xm:sqref>H138</xm:sqref>
        </x14:conditionalFormatting>
        <x14:conditionalFormatting xmlns:xm="http://schemas.microsoft.com/office/excel/2006/main">
          <x14:cfRule type="dataBar" id="{A405461B-81A3-410B-B3D3-8BAAE6F65EF3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H139</xm:sqref>
        </x14:conditionalFormatting>
        <x14:conditionalFormatting xmlns:xm="http://schemas.microsoft.com/office/excel/2006/main">
          <x14:cfRule type="dataBar" id="{DF5073DA-9528-4697-B3CA-2E63438C4C04}">
            <x14:dataBar minLength="0" maxLength="100" negativeBarColorSameAsPositive="1" axisPosition="none">
              <x14:cfvo type="min"/>
              <x14:cfvo type="max"/>
            </x14:dataBar>
          </x14:cfRule>
          <xm:sqref>H139</xm:sqref>
        </x14:conditionalFormatting>
        <x14:conditionalFormatting xmlns:xm="http://schemas.microsoft.com/office/excel/2006/main">
          <x14:cfRule type="dataBar" id="{852F3281-8168-4B50-8BB9-B741AA62D102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H143</xm:sqref>
        </x14:conditionalFormatting>
        <x14:conditionalFormatting xmlns:xm="http://schemas.microsoft.com/office/excel/2006/main">
          <x14:cfRule type="dataBar" id="{A4CA6A0C-FECB-4B4B-A5C7-2F6F2A550D2D}">
            <x14:dataBar minLength="0" maxLength="100" negativeBarColorSameAsPositive="1" axisPosition="none">
              <x14:cfvo type="min"/>
              <x14:cfvo type="max"/>
            </x14:dataBar>
          </x14:cfRule>
          <xm:sqref>H143</xm:sqref>
        </x14:conditionalFormatting>
        <x14:conditionalFormatting xmlns:xm="http://schemas.microsoft.com/office/excel/2006/main">
          <x14:cfRule type="dataBar" id="{955A004F-3DB3-4202-BDF9-999C028F911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H145:H146</xm:sqref>
        </x14:conditionalFormatting>
        <x14:conditionalFormatting xmlns:xm="http://schemas.microsoft.com/office/excel/2006/main">
          <x14:cfRule type="dataBar" id="{402AF715-0E89-44AB-B2F3-28FAA68AD6C3}">
            <x14:dataBar minLength="0" maxLength="100" negativeBarColorSameAsPositive="1" axisPosition="none">
              <x14:cfvo type="min"/>
              <x14:cfvo type="max"/>
            </x14:dataBar>
          </x14:cfRule>
          <xm:sqref>H145:H146</xm:sqref>
        </x14:conditionalFormatting>
        <x14:conditionalFormatting xmlns:xm="http://schemas.microsoft.com/office/excel/2006/main">
          <x14:cfRule type="dataBar" id="{59072D57-9FE5-4B34-9117-3FD8EA08D1F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H147</xm:sqref>
        </x14:conditionalFormatting>
        <x14:conditionalFormatting xmlns:xm="http://schemas.microsoft.com/office/excel/2006/main">
          <x14:cfRule type="dataBar" id="{F1228A60-D587-457D-9FAA-FB8AFEAFAD8E}">
            <x14:dataBar minLength="0" maxLength="100" negativeBarColorSameAsPositive="1" axisPosition="none">
              <x14:cfvo type="min"/>
              <x14:cfvo type="max"/>
            </x14:dataBar>
          </x14:cfRule>
          <xm:sqref>H147</xm:sqref>
        </x14:conditionalFormatting>
        <x14:conditionalFormatting xmlns:xm="http://schemas.microsoft.com/office/excel/2006/main">
          <x14:cfRule type="dataBar" id="{C1EAA463-5384-4518-B579-BC1B60A6D2E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H148</xm:sqref>
        </x14:conditionalFormatting>
        <x14:conditionalFormatting xmlns:xm="http://schemas.microsoft.com/office/excel/2006/main">
          <x14:cfRule type="dataBar" id="{6DF98AAC-2732-4974-A45E-F6DB0A1B008D}">
            <x14:dataBar minLength="0" maxLength="100" negativeBarColorSameAsPositive="1" axisPosition="none">
              <x14:cfvo type="min"/>
              <x14:cfvo type="max"/>
            </x14:dataBar>
          </x14:cfRule>
          <xm:sqref>H148</xm:sqref>
        </x14:conditionalFormatting>
        <x14:conditionalFormatting xmlns:xm="http://schemas.microsoft.com/office/excel/2006/main">
          <x14:cfRule type="dataBar" id="{170D008D-871A-46C3-8316-C9B2AF73D97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H149</xm:sqref>
        </x14:conditionalFormatting>
        <x14:conditionalFormatting xmlns:xm="http://schemas.microsoft.com/office/excel/2006/main">
          <x14:cfRule type="dataBar" id="{71648E7B-022A-4350-A437-849BBA8C5AAF}">
            <x14:dataBar minLength="0" maxLength="100" negativeBarColorSameAsPositive="1" axisPosition="none">
              <x14:cfvo type="min"/>
              <x14:cfvo type="max"/>
            </x14:dataBar>
          </x14:cfRule>
          <xm:sqref>H149</xm:sqref>
        </x14:conditionalFormatting>
        <x14:conditionalFormatting xmlns:xm="http://schemas.microsoft.com/office/excel/2006/main">
          <x14:cfRule type="dataBar" id="{9B2B0C08-B692-4C40-BE56-4EC133B6BAC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H150</xm:sqref>
        </x14:conditionalFormatting>
        <x14:conditionalFormatting xmlns:xm="http://schemas.microsoft.com/office/excel/2006/main">
          <x14:cfRule type="dataBar" id="{CD3BB4A5-3073-47DE-8875-D5B5A67EACD1}">
            <x14:dataBar minLength="0" maxLength="100" negativeBarColorSameAsPositive="1" axisPosition="none">
              <x14:cfvo type="min"/>
              <x14:cfvo type="max"/>
            </x14:dataBar>
          </x14:cfRule>
          <xm:sqref>H150</xm:sqref>
        </x14:conditionalFormatting>
        <x14:conditionalFormatting xmlns:xm="http://schemas.microsoft.com/office/excel/2006/main">
          <x14:cfRule type="dataBar" id="{54141B0D-CC50-4A29-8D2A-21E12AFD0B5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H151</xm:sqref>
        </x14:conditionalFormatting>
        <x14:conditionalFormatting xmlns:xm="http://schemas.microsoft.com/office/excel/2006/main">
          <x14:cfRule type="dataBar" id="{41F5EBC1-06B9-466D-9539-B83D3BDF7CB3}">
            <x14:dataBar minLength="0" maxLength="100" negativeBarColorSameAsPositive="1" axisPosition="none">
              <x14:cfvo type="min"/>
              <x14:cfvo type="max"/>
            </x14:dataBar>
          </x14:cfRule>
          <xm:sqref>H151</xm:sqref>
        </x14:conditionalFormatting>
        <x14:conditionalFormatting xmlns:xm="http://schemas.microsoft.com/office/excel/2006/main">
          <x14:cfRule type="dataBar" id="{30850A90-662B-4E80-9BD5-20468B37CA3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H152</xm:sqref>
        </x14:conditionalFormatting>
        <x14:conditionalFormatting xmlns:xm="http://schemas.microsoft.com/office/excel/2006/main">
          <x14:cfRule type="dataBar" id="{47245E3E-AF0F-4606-8255-009F86D14027}">
            <x14:dataBar minLength="0" maxLength="100" negativeBarColorSameAsPositive="1" axisPosition="none">
              <x14:cfvo type="min"/>
              <x14:cfvo type="max"/>
            </x14:dataBar>
          </x14:cfRule>
          <xm:sqref>H152</xm:sqref>
        </x14:conditionalFormatting>
        <x14:conditionalFormatting xmlns:xm="http://schemas.microsoft.com/office/excel/2006/main">
          <x14:cfRule type="dataBar" id="{4966E7E1-C726-42E4-A4F4-384F535D06CA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H153</xm:sqref>
        </x14:conditionalFormatting>
        <x14:conditionalFormatting xmlns:xm="http://schemas.microsoft.com/office/excel/2006/main">
          <x14:cfRule type="dataBar" id="{7AB91A76-DCE5-42BF-8E13-3DBD58F8B25A}">
            <x14:dataBar minLength="0" maxLength="100" negativeBarColorSameAsPositive="1" axisPosition="none">
              <x14:cfvo type="min"/>
              <x14:cfvo type="max"/>
            </x14:dataBar>
          </x14:cfRule>
          <xm:sqref>H153</xm:sqref>
        </x14:conditionalFormatting>
        <x14:conditionalFormatting xmlns:xm="http://schemas.microsoft.com/office/excel/2006/main">
          <x14:cfRule type="dataBar" id="{B4B4DFDC-BA02-4BB5-8891-E24E65F5924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H154</xm:sqref>
        </x14:conditionalFormatting>
        <x14:conditionalFormatting xmlns:xm="http://schemas.microsoft.com/office/excel/2006/main">
          <x14:cfRule type="dataBar" id="{F7335A74-4896-4D37-AE1F-ACACFCFEAE14}">
            <x14:dataBar minLength="0" maxLength="100" negativeBarColorSameAsPositive="1" axisPosition="none">
              <x14:cfvo type="min"/>
              <x14:cfvo type="max"/>
            </x14:dataBar>
          </x14:cfRule>
          <xm:sqref>H154</xm:sqref>
        </x14:conditionalFormatting>
        <x14:conditionalFormatting xmlns:xm="http://schemas.microsoft.com/office/excel/2006/main">
          <x14:cfRule type="dataBar" id="{8DEA1422-CC44-4AD2-8408-84503F4C8728}">
            <x14:dataBar minLength="0" maxLength="100" negativeBarColorSameAsPositive="1" axisPosition="none">
              <x14:cfvo type="min"/>
              <x14:cfvo type="max"/>
            </x14:dataBar>
          </x14:cfRule>
          <xm:sqref>H155</xm:sqref>
        </x14:conditionalFormatting>
        <x14:conditionalFormatting xmlns:xm="http://schemas.microsoft.com/office/excel/2006/main">
          <x14:cfRule type="dataBar" id="{43FA0444-3C39-4295-A6D1-A9AE3F9D018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H156</xm:sqref>
        </x14:conditionalFormatting>
        <x14:conditionalFormatting xmlns:xm="http://schemas.microsoft.com/office/excel/2006/main">
          <x14:cfRule type="dataBar" id="{5AB0958B-0952-4D31-8D65-2908FDB1F9A5}">
            <x14:dataBar minLength="0" maxLength="100" negativeBarColorSameAsPositive="1" axisPosition="none">
              <x14:cfvo type="min"/>
              <x14:cfvo type="max"/>
            </x14:dataBar>
          </x14:cfRule>
          <xm:sqref>H156</xm:sqref>
        </x14:conditionalFormatting>
        <x14:conditionalFormatting xmlns:xm="http://schemas.microsoft.com/office/excel/2006/main">
          <x14:cfRule type="dataBar" id="{54029DD6-C146-431C-A6E5-166CA7968EB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H157</xm:sqref>
        </x14:conditionalFormatting>
        <x14:conditionalFormatting xmlns:xm="http://schemas.microsoft.com/office/excel/2006/main">
          <x14:cfRule type="dataBar" id="{31F4E0FE-0A45-4792-9ED5-24D826B03AAE}">
            <x14:dataBar minLength="0" maxLength="100" negativeBarColorSameAsPositive="1" axisPosition="none">
              <x14:cfvo type="min"/>
              <x14:cfvo type="max"/>
            </x14:dataBar>
          </x14:cfRule>
          <xm:sqref>H157</xm:sqref>
        </x14:conditionalFormatting>
        <x14:conditionalFormatting xmlns:xm="http://schemas.microsoft.com/office/excel/2006/main">
          <x14:cfRule type="dataBar" id="{4ECA4A2B-1092-4B7B-868F-61A5B9DE94FD}">
            <x14:dataBar minLength="0" maxLength="100" negativeBarColorSameAsPositive="1" axisPosition="none">
              <x14:cfvo type="min"/>
              <x14:cfvo type="max"/>
            </x14:dataBar>
          </x14:cfRule>
          <xm:sqref>H158</xm:sqref>
        </x14:conditionalFormatting>
        <x14:conditionalFormatting xmlns:xm="http://schemas.microsoft.com/office/excel/2006/main">
          <x14:cfRule type="dataBar" id="{F8C68B50-A63D-4F2B-9B02-887F18E0845B}">
            <x14:dataBar minLength="0" maxLength="100" negativeBarColorSameAsPositive="1" axisPosition="none">
              <x14:cfvo type="min"/>
              <x14:cfvo type="max"/>
            </x14:dataBar>
          </x14:cfRule>
          <xm:sqref>G34:G106</xm:sqref>
        </x14:conditionalFormatting>
        <x14:conditionalFormatting xmlns:xm="http://schemas.microsoft.com/office/excel/2006/main">
          <x14:cfRule type="dataBar" id="{D5044781-633E-4F97-8E87-F23E70C50BFB}">
            <x14:dataBar minLength="0" maxLength="100" negativeBarColorSameAsPositive="1" axisPosition="none">
              <x14:cfvo type="min"/>
              <x14:cfvo type="max"/>
            </x14:dataBar>
          </x14:cfRule>
          <xm:sqref>H35:H106</xm:sqref>
        </x14:conditionalFormatting>
        <x14:conditionalFormatting xmlns:xm="http://schemas.microsoft.com/office/excel/2006/main">
          <x14:cfRule type="dataBar" id="{2B1C5AC9-7F6F-424E-A8BC-219B7F99BFC0}">
            <x14:dataBar minLength="0" maxLength="100" negativeBarColorSameAsPositive="1" axisPosition="none">
              <x14:cfvo type="min"/>
              <x14:cfvo type="max"/>
            </x14:dataBar>
          </x14:cfRule>
          <xm:sqref>H108:H109 H112:H122</xm:sqref>
        </x14:conditionalFormatting>
        <x14:conditionalFormatting xmlns:xm="http://schemas.microsoft.com/office/excel/2006/main">
          <x14:cfRule type="dataBar" id="{0AA7C48D-A825-4075-876E-37D4185EF7A9}">
            <x14:dataBar minLength="0" maxLength="100" negativeBarColorSameAsPositive="1" axisPosition="none">
              <x14:cfvo type="min"/>
              <x14:cfvo type="max"/>
            </x14:dataBar>
          </x14:cfRule>
          <xm:sqref>G112:G122 G110</xm:sqref>
        </x14:conditionalFormatting>
        <x14:conditionalFormatting xmlns:xm="http://schemas.microsoft.com/office/excel/2006/main">
          <x14:cfRule type="dataBar" id="{4E952ED8-AB65-447C-9A14-31DEA1B24879}">
            <x14:dataBar minLength="0" maxLength="100" negativeBarColorSameAsPositive="1" axisPosition="none">
              <x14:cfvo type="min"/>
              <x14:cfvo type="max"/>
            </x14:dataBar>
          </x14:cfRule>
          <xm:sqref>H123:H128 H137 H135 H130:H131 H140:H142</xm:sqref>
        </x14:conditionalFormatting>
        <x14:conditionalFormatting xmlns:xm="http://schemas.microsoft.com/office/excel/2006/main">
          <x14:cfRule type="dataBar" id="{FE2BD397-FBC8-44FD-934D-D61E980C4234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40D972E9-0960-44F8-BA8B-D4DD4F17FB8D}">
            <x14:dataBar minLength="0" maxLength="100" negativeBarColorSameAsPositive="1" axisPosition="none">
              <x14:cfvo type="min"/>
              <x14:cfvo type="max"/>
            </x14:dataBar>
          </x14:cfRule>
          <xm:sqref>G124:G131 G134:G135 G137:G138 G140:G142</xm:sqref>
        </x14:conditionalFormatting>
        <x14:conditionalFormatting xmlns:xm="http://schemas.microsoft.com/office/excel/2006/main">
          <x14:cfRule type="dataBar" id="{A7F7475C-F44E-42AA-99A0-B29CAEDAA51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14:cfRule type="dataBar" id="{14C48F54-0891-46D3-9340-ECAAD3792DD6}">
            <x14:dataBar minLength="0" maxLength="100" negativeBarColorSameAsPositive="1" axisPosition="none">
              <x14:cfvo type="min"/>
              <x14:cfvo type="max"/>
            </x14:dataBar>
          </x14:cfRule>
          <xm:sqref>G154</xm:sqref>
        </x14:conditionalFormatting>
        <x14:conditionalFormatting xmlns:xm="http://schemas.microsoft.com/office/excel/2006/main">
          <x14:cfRule type="dataBar" id="{036E0299-DD1D-4CF8-BA18-285898BB99A9}">
            <x14:dataBar minLength="0" maxLength="100" negativeBarColorSameAsPositive="1" axisPosition="none">
              <x14:cfvo type="min"/>
              <x14:cfvo type="max"/>
            </x14:dataBar>
          </x14:cfRule>
          <xm:sqref>G12</xm:sqref>
        </x14:conditionalFormatting>
        <x14:conditionalFormatting xmlns:xm="http://schemas.microsoft.com/office/excel/2006/main">
          <x14:cfRule type="dataBar" id="{EB8F5FCA-C3CE-4AA3-B0AC-A5737A919DA0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G12:H12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工作目录</vt:lpstr>
      <vt:lpstr>里程碑</vt:lpstr>
      <vt:lpstr>主计划（分阶段）</vt:lpstr>
      <vt:lpstr>公安数据源清单</vt:lpstr>
      <vt:lpstr>数据挖掘模型</vt:lpstr>
      <vt:lpstr>主计划（不分阶段）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2017-10-12T03:32:22Z</dcterms:modified>
</cp:coreProperties>
</file>