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ifer\Desktop\"/>
    </mc:Choice>
  </mc:AlternateContent>
  <bookViews>
    <workbookView xWindow="0" yWindow="0" windowWidth="21600" windowHeight="11850"/>
  </bookViews>
  <sheets>
    <sheet name="A1" sheetId="1" r:id="rId1"/>
    <sheet name="仓库" sheetId="2" r:id="rId2"/>
  </sheets>
  <calcPr calcId="152511"/>
</workbook>
</file>

<file path=xl/calcChain.xml><?xml version="1.0" encoding="utf-8"?>
<calcChain xmlns="http://schemas.openxmlformats.org/spreadsheetml/2006/main">
  <c r="F2" i="1" l="1"/>
  <c r="C2" i="1"/>
  <c r="D2" i="1" s="1"/>
  <c r="A2" i="1"/>
  <c r="B2" i="1" s="1"/>
</calcChain>
</file>

<file path=xl/comments1.xml><?xml version="1.0" encoding="utf-8"?>
<comments xmlns="http://schemas.openxmlformats.org/spreadsheetml/2006/main">
  <authors>
    <author>Lucifer Young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>Lucifer Young:</t>
        </r>
        <r>
          <rPr>
            <sz val="9"/>
            <color indexed="81"/>
            <rFont val="宋体"/>
            <charset val="134"/>
          </rPr>
          <t xml:space="preserve">
编码格式：仓库编号（A1）+货区编号（A01）+格编号（01）+层编号（01）</t>
        </r>
      </text>
    </comment>
  </commentList>
</comments>
</file>

<file path=xl/sharedStrings.xml><?xml version="1.0" encoding="utf-8"?>
<sst xmlns="http://schemas.openxmlformats.org/spreadsheetml/2006/main" count="37" uniqueCount="36">
  <si>
    <t>货位编号</t>
  </si>
  <si>
    <t>库区编号</t>
    <phoneticPr fontId="1" type="noConversion"/>
  </si>
  <si>
    <t>仓库名称</t>
  </si>
  <si>
    <t>库区名称</t>
  </si>
  <si>
    <t>货位名称</t>
    <phoneticPr fontId="1" type="noConversion"/>
  </si>
  <si>
    <t>仓库编号</t>
    <phoneticPr fontId="1" type="noConversion"/>
  </si>
  <si>
    <t>仓库编号</t>
  </si>
  <si>
    <t>A1</t>
  </si>
  <si>
    <t>北区B栋1楼天馈原材料仓</t>
  </si>
  <si>
    <t>B1</t>
  </si>
  <si>
    <t>北区B栋1楼公共材料仓</t>
  </si>
  <si>
    <t>C1</t>
  </si>
  <si>
    <t>北区B栋1楼夹层电子材料仓</t>
  </si>
  <si>
    <t>D1</t>
  </si>
  <si>
    <t>北区D栋食堂后面铁棚天馈包材仓</t>
  </si>
  <si>
    <t>D2</t>
  </si>
  <si>
    <t>北区D栋食堂后面铁棚公共包材仓</t>
  </si>
  <si>
    <t>E1</t>
  </si>
  <si>
    <t>北区B栋2楼半成品仓</t>
  </si>
  <si>
    <t>N1</t>
  </si>
  <si>
    <t>南区行政楼1楼天线支架暂存区</t>
  </si>
  <si>
    <t>N2</t>
  </si>
  <si>
    <t>南区生产楼电梯5楼材料仓</t>
  </si>
  <si>
    <t>N3</t>
  </si>
  <si>
    <t>南区行政楼4楼射频包材仓</t>
  </si>
  <si>
    <t>Z1</t>
  </si>
  <si>
    <t>中航原材料仓3楼</t>
  </si>
  <si>
    <t>Z2</t>
  </si>
  <si>
    <t>中航4楼天馈原材料仓</t>
  </si>
  <si>
    <t>Z3</t>
  </si>
  <si>
    <t>中航4楼公共原材料仓</t>
  </si>
  <si>
    <t>Z4</t>
  </si>
  <si>
    <t>中航2楼呆滞材料仓</t>
  </si>
  <si>
    <t>K1</t>
  </si>
  <si>
    <t>科学城研发仓</t>
  </si>
  <si>
    <t>A1A010101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</si>
</sst>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G1" sqref="G1"/>
    </sheetView>
  </sheetViews>
  <sheetFormatPr defaultRowHeight="14" x14ac:dyDescent="0.25"/>
  <cols>
    <col min="2" max="2" width="23.6328125" bestFit="1" customWidth="1"/>
    <col min="4" max="4" width="9.26953125" bestFit="1" customWidth="1"/>
    <col min="5" max="5" width="10.26953125" style="1" bestFit="1" customWidth="1"/>
    <col min="6" max="6" width="10.26953125" bestFit="1" customWidth="1"/>
  </cols>
  <sheetData>
    <row r="1" spans="1:6" x14ac:dyDescent="0.25">
      <c r="A1" t="s">
        <v>5</v>
      </c>
      <c r="B1" t="s">
        <v>2</v>
      </c>
      <c r="C1" t="s">
        <v>1</v>
      </c>
      <c r="D1" t="s">
        <v>3</v>
      </c>
      <c r="E1" s="1" t="s">
        <v>0</v>
      </c>
      <c r="F1" t="s">
        <v>4</v>
      </c>
    </row>
    <row r="2" spans="1:6" x14ac:dyDescent="0.25">
      <c r="A2" t="str">
        <f>LEFT(E2,2)</f>
        <v>A1</v>
      </c>
      <c r="B2" t="str">
        <f>VLOOKUP(A2,IF({1,0},仓库!$A$2:$A$15,仓库!$B$2:$B$15),2,FALSE)</f>
        <v>北区B栋1楼天馈原材料仓</v>
      </c>
      <c r="C2" t="str">
        <f>MID(E2,3,3)</f>
        <v>A01</v>
      </c>
      <c r="D2" t="str">
        <f>CONCATENATE(C2,"货架")</f>
        <v>A01货架</v>
      </c>
      <c r="E2" s="1" t="s">
        <v>35</v>
      </c>
      <c r="F2" t="str">
        <f>CONCATENATE(MID(E2,6,2),"格",MID(E2,8,2),"层")</f>
        <v>01格01层</v>
      </c>
    </row>
  </sheetData>
  <phoneticPr fontId="1" type="noConversion"/>
  <dataValidations count="6">
    <dataValidation type="textLength" operator="equal" allowBlank="1" showInputMessage="1" showErrorMessage="1" errorTitle="库区编号长度错误" error="库区编号长度必须为三位" sqref="C2:C65536">
      <formula1>3</formula1>
    </dataValidation>
    <dataValidation type="textLength" operator="equal" allowBlank="1" showInputMessage="1" showErrorMessage="1" errorTitle="仓库编号长度错误" error="仓库编号长度必须为两位" sqref="A2:A65536">
      <formula1>2</formula1>
    </dataValidation>
    <dataValidation type="textLength" operator="equal" allowBlank="1" showInputMessage="1" showErrorMessage="1" errorTitle="货位编号长度错误" error="货位编号长度必须为九位" sqref="E2:E65536">
      <formula1>9</formula1>
    </dataValidation>
    <dataValidation operator="equal" allowBlank="1" showInputMessage="1" showErrorMessage="1" errorTitle="仓库编号长度错误" error="仓库编号长度必须为两位" sqref="A1"/>
    <dataValidation operator="equal" allowBlank="1" showInputMessage="1" showErrorMessage="1" errorTitle="库区编号长度错误" error="库区编号长度必须为三位" sqref="C1"/>
    <dataValidation operator="equal" allowBlank="1" showInputMessage="1" showErrorMessage="1" errorTitle="货位编号长度错误" error="货位编号长度必须为九位" sqref="E1"/>
  </dataValidations>
  <pageMargins left="0.7" right="0.7" top="0.75" bottom="0.75" header="0.3" footer="0.3"/>
  <pageSetup paperSize="0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2" sqref="F12"/>
    </sheetView>
  </sheetViews>
  <sheetFormatPr defaultRowHeight="14" x14ac:dyDescent="0.25"/>
  <cols>
    <col min="2" max="2" width="30.7265625" bestFit="1" customWidth="1"/>
  </cols>
  <sheetData>
    <row r="1" spans="1:2" x14ac:dyDescent="0.25">
      <c r="A1" t="s">
        <v>6</v>
      </c>
      <c r="B1" t="s">
        <v>2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10</v>
      </c>
    </row>
    <row r="4" spans="1:2" x14ac:dyDescent="0.25">
      <c r="A4" t="s">
        <v>11</v>
      </c>
      <c r="B4" t="s">
        <v>12</v>
      </c>
    </row>
    <row r="5" spans="1:2" x14ac:dyDescent="0.25">
      <c r="A5" t="s">
        <v>13</v>
      </c>
      <c r="B5" t="s">
        <v>14</v>
      </c>
    </row>
    <row r="6" spans="1:2" x14ac:dyDescent="0.25">
      <c r="A6" t="s">
        <v>15</v>
      </c>
      <c r="B6" t="s">
        <v>16</v>
      </c>
    </row>
    <row r="7" spans="1:2" x14ac:dyDescent="0.25">
      <c r="A7" t="s">
        <v>17</v>
      </c>
      <c r="B7" t="s">
        <v>18</v>
      </c>
    </row>
    <row r="8" spans="1:2" x14ac:dyDescent="0.25">
      <c r="A8" t="s">
        <v>19</v>
      </c>
      <c r="B8" t="s">
        <v>20</v>
      </c>
    </row>
    <row r="9" spans="1:2" x14ac:dyDescent="0.25">
      <c r="A9" t="s">
        <v>21</v>
      </c>
      <c r="B9" t="s">
        <v>22</v>
      </c>
    </row>
    <row r="10" spans="1:2" x14ac:dyDescent="0.25">
      <c r="A10" t="s">
        <v>23</v>
      </c>
      <c r="B10" t="s">
        <v>24</v>
      </c>
    </row>
    <row r="11" spans="1:2" x14ac:dyDescent="0.25">
      <c r="A11" t="s">
        <v>25</v>
      </c>
      <c r="B11" t="s">
        <v>26</v>
      </c>
    </row>
    <row r="12" spans="1:2" x14ac:dyDescent="0.25">
      <c r="A12" t="s">
        <v>27</v>
      </c>
      <c r="B12" t="s">
        <v>28</v>
      </c>
    </row>
    <row r="13" spans="1:2" x14ac:dyDescent="0.25">
      <c r="A13" t="s">
        <v>29</v>
      </c>
      <c r="B13" t="s">
        <v>30</v>
      </c>
    </row>
    <row r="14" spans="1:2" x14ac:dyDescent="0.25">
      <c r="A14" t="s">
        <v>31</v>
      </c>
      <c r="B14" t="s">
        <v>32</v>
      </c>
    </row>
    <row r="15" spans="1:2" x14ac:dyDescent="0.25">
      <c r="A15" t="s">
        <v>33</v>
      </c>
      <c r="B15" t="s">
        <v>34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A1</vt:lpstr>
      <vt:lpstr>仓库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 Young</dc:creator>
  <cp:lastModifiedBy>Lucifer Young</cp:lastModifiedBy>
  <dcterms:created xsi:type="dcterms:W3CDTF">2015-07-20T08:24:21Z</dcterms:created>
  <dcterms:modified xsi:type="dcterms:W3CDTF">2015-09-01T07:37:20Z</dcterms:modified>
</cp:coreProperties>
</file>