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<sst xmlns="http://schemas.openxmlformats.org/spreadsheetml/2006/main" count="133" uniqueCount="120">
  <si>
    <t>備注: 原始數據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</si>
  <si>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</si>
  <si>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</si>
  <si>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</si>
  <si>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</si>
  <si>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</si>
  <si>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</si>
  <si>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</si>
  <si>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</si>
  <si>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</si>
  <si>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</si>
  <si>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</si>
  <si>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</si>
  <si>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</si>
  <si>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</si>
  <si>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</si>
  <si>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</si>
  <si>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</si>
  <si>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</si>
  <si>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</si>
  <si>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T1</t>
  </si>
  <si>
    <t>T2</t>
  </si>
  <si>
    <t>T3</t>
  </si>
  <si>
    <t>U</t>
  </si>
  <si>
    <t>V</t>
  </si>
  <si>
    <t>W</t>
  </si>
  <si>
    <t>Y</t>
  </si>
  <si>
    <t>Z</t>
  </si>
  <si>
    <t>AA</t>
  </si>
  <si>
    <t>AB</t>
  </si>
  <si>
    <t>AC</t>
  </si>
  <si>
    <t>Code</t>
  </si>
  <si>
    <t>Name</t>
  </si>
  <si>
    <t>market</t>
  </si>
  <si>
    <t>Trade date</t>
  </si>
  <si>
    <t>Open</t>
  </si>
  <si>
    <t>High</t>
  </si>
  <si>
    <t>Low</t>
  </si>
  <si>
    <t>Close</t>
  </si>
  <si>
    <t>pre_close</t>
  </si>
  <si>
    <t>change</t>
  </si>
  <si>
    <t>percent of change</t>
  </si>
  <si>
    <t>Vol</t>
  </si>
  <si>
    <t>Amount</t>
  </si>
  <si>
    <t>10SMA</t>
  </si>
  <si>
    <t>20SMA</t>
  </si>
  <si>
    <t>50SMA</t>
  </si>
  <si>
    <t>250SMA</t>
  </si>
  <si>
    <t>10SMA&gt;20SMA&gt;50SMA (Y/N)</t>
  </si>
  <si>
    <t>10SMA-20SMA=</t>
  </si>
  <si>
    <t>20SMA-50SMA=</t>
  </si>
  <si>
    <t>No. of days of 10SMA&gt;20SMA&gt;50SMA</t>
  </si>
  <si>
    <t>14RSI</t>
  </si>
  <si>
    <t>9SMA (14 RSI)</t>
  </si>
  <si>
    <t>14RSI÷9SMA-1 (%)</t>
  </si>
  <si>
    <t>12 EMA</t>
  </si>
  <si>
    <t>26 EMA</t>
  </si>
  <si>
    <t>MACD (12, 26)</t>
  </si>
  <si>
    <t>9-EMA of MACD</t>
  </si>
  <si>
    <t>Diff</t>
  </si>
  <si>
    <t>MOM or MTM
(interval 10)</t>
  </si>
  <si>
    <t>Avg changing percentage of last 4 days</t>
  </si>
  <si>
    <t>ROC (interval 10)</t>
  </si>
  <si>
    <t>DMI (interval 14) : +DI</t>
  </si>
  <si>
    <t>DMI (interval 14) : -DI</t>
  </si>
  <si>
    <t>ADX</t>
  </si>
  <si>
    <t>+DI - (-DI)</t>
  </si>
  <si>
    <t>"+DI - (-DI)" - ADX</t>
  </si>
  <si>
    <t>BB upper limit (Interval 20, no. of Std Dev 2)</t>
  </si>
  <si>
    <t>BB middle (Interval 20, no. of Std Dev 2)</t>
  </si>
  <si>
    <t>BB bottom limit (Interval 20, no. of Std Dev 2)</t>
  </si>
  <si>
    <t>Close &gt; BB upper (+-%)</t>
  </si>
  <si>
    <t>Close &gt; BB middle (+-%)</t>
  </si>
  <si>
    <t>Close &gt; BB lower (+-%)</t>
  </si>
  <si>
    <r>
      <rPr>
        <sz val="11"/>
        <color rgb="FF0A0A0A"/>
        <rFont val="微軟正黑體"/>
        <charset val="134"/>
      </rPr>
      <t>股票代</t>
    </r>
    <r>
      <rPr>
        <sz val="11"/>
        <color rgb="FF0A0A0A"/>
        <rFont val="細明體"/>
        <charset val="134"/>
      </rPr>
      <t>碼</t>
    </r>
  </si>
  <si>
    <t>股票名稱</t>
  </si>
  <si>
    <t>市場類別</t>
  </si>
  <si>
    <t>交易日期</t>
  </si>
  <si>
    <t>開盤價</t>
  </si>
  <si>
    <t>最高價</t>
  </si>
  <si>
    <t>最低價</t>
  </si>
  <si>
    <t>收盤價</t>
  </si>
  <si>
    <t>昨收價</t>
  </si>
  <si>
    <t>漲跌額</t>
  </si>
  <si>
    <t>漲跌幅(%)</t>
  </si>
  <si>
    <t>成交量(股)</t>
  </si>
  <si>
    <t>成交額
(百萬元)</t>
  </si>
  <si>
    <t>10天移動平均線(日線)</t>
  </si>
  <si>
    <t>20天移動平均線(日線)</t>
  </si>
  <si>
    <t>50天移動平均線(日線)</t>
  </si>
  <si>
    <t>250天移動平均線(日線)</t>
  </si>
  <si>
    <t>10天線&gt;20天線&gt;50天線 (Y/N)</t>
  </si>
  <si>
    <t>10天線-20天線=</t>
  </si>
  <si>
    <t>20天線-50天線=</t>
  </si>
  <si>
    <t>最近連續 : 10天線&gt;20天線&gt;50天線 (天)</t>
  </si>
  <si>
    <t>14天相對強弱指數</t>
  </si>
  <si>
    <t>過去9天相對強弱指數移動平均線</t>
  </si>
  <si>
    <r>
      <rPr>
        <sz val="11"/>
        <color rgb="FF0A0A0A"/>
        <rFont val="Calibri"/>
        <charset val="134"/>
      </rPr>
      <t>(14</t>
    </r>
    <r>
      <rPr>
        <sz val="11"/>
        <color rgb="FF0A0A0A"/>
        <rFont val="細明體"/>
        <charset val="134"/>
      </rPr>
      <t>天相對強弱指數</t>
    </r>
    <r>
      <rPr>
        <sz val="11"/>
        <color rgb="FF0A0A0A"/>
        <rFont val="Calibri"/>
        <charset val="134"/>
      </rPr>
      <t>÷9</t>
    </r>
    <r>
      <rPr>
        <sz val="11"/>
        <color rgb="FF0A0A0A"/>
        <rFont val="細明體"/>
        <charset val="134"/>
      </rPr>
      <t>天相對強弱指數</t>
    </r>
    <r>
      <rPr>
        <sz val="11"/>
        <color rgb="FF0A0A0A"/>
        <rFont val="Calibri"/>
        <charset val="134"/>
      </rPr>
      <t>)-1  (%)</t>
    </r>
  </si>
  <si>
    <t>12日 EMA</t>
  </si>
  <si>
    <t>26日 EMA</t>
  </si>
  <si>
    <r>
      <rPr>
        <sz val="11"/>
        <color rgb="FF0A0A0A"/>
        <rFont val="Microsoft JhengHei"/>
        <charset val="134"/>
      </rPr>
      <t xml:space="preserve">指數平滑異同移動平均線 (12, 26) </t>
    </r>
    <r>
      <rPr>
        <sz val="11"/>
        <color rgb="FFFF0000"/>
        <rFont val="微軟正黑體"/>
        <charset val="134"/>
      </rPr>
      <t>[快線]</t>
    </r>
  </si>
  <si>
    <r>
      <rPr>
        <sz val="11"/>
        <color rgb="FF0A0A0A"/>
        <rFont val="Microsoft JhengHei"/>
        <charset val="134"/>
      </rPr>
      <t xml:space="preserve">指數平滑異同移動平均線 (9) </t>
    </r>
    <r>
      <rPr>
        <sz val="11"/>
        <color rgb="FFFF0000"/>
        <rFont val="微軟正黑體"/>
        <charset val="134"/>
      </rPr>
      <t>[慢線]</t>
    </r>
  </si>
  <si>
    <t xml:space="preserve">指數平滑異同移動平均線 (12, 26) - 指數平滑異同移動平均線 (9) </t>
  </si>
  <si>
    <t>動力指標 (預設值:10)</t>
  </si>
  <si>
    <t>過去4天平均漲跌幅(%)</t>
  </si>
  <si>
    <t>變動速度指標  (預設值:10)</t>
  </si>
  <si>
    <t>正動向指數 (預設值 14) : +DI</t>
  </si>
  <si>
    <t>負動向指數 (預設值 14) : -DI</t>
  </si>
  <si>
    <t>平均動向指數 (預設值 14) : ADX</t>
  </si>
  <si>
    <t xml:space="preserve">正動向指數 - 負動向指數 </t>
  </si>
  <si>
    <t xml:space="preserve">正動向指數 - 負動向指數 - 平均動向指數 </t>
  </si>
  <si>
    <t>保歷加通道上限 (預設值20, no. of Std Dev 2)</t>
  </si>
  <si>
    <t>保歷加通道數 (預設值20, no. of Std Dev 2)</t>
  </si>
  <si>
    <t>保歷加通道下限 (預設值20, no. of Std Dev 2)</t>
  </si>
  <si>
    <t>收盤價大於保歷加通道上限 (+-%)</t>
  </si>
  <si>
    <t>收盤價大於保歷加通道中位數 (+-%)</t>
  </si>
  <si>
    <t>收盤價大於保歷加通道下限 (+-%)</t>
  </si>
  <si>
    <t>00001.HK</t>
  </si>
  <si>
    <t>長和</t>
  </si>
  <si>
    <t>香港股票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</si>
</sst>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"/>
    <numFmt numFmtId="177" formatCode="0.000%"/>
    <numFmt numFmtId="178" formatCode="_(* #,##0_);_(* \(#,##0\);_(* &quot;-&quot;??_);_(@_)"/>
  </numFmts>
  <fonts count="32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name val="Calibri"/>
      <charset val="134"/>
    </font>
    <font>
      <sz val="11"/>
      <color rgb="FF0A0A0A"/>
      <name val="Arial"/>
      <charset val="134"/>
    </font>
    <font>
      <sz val="11"/>
      <color rgb="FF0A0A0A"/>
      <name val="Microsoft JhengHei"/>
      <charset val="134"/>
    </font>
    <font>
      <sz val="11"/>
      <color rgb="FFFF0000"/>
      <name val="Calibri"/>
      <charset val="134"/>
    </font>
    <font>
      <sz val="11"/>
      <color rgb="FF0A0A0A"/>
      <name val="Calibri"/>
      <charset val="134"/>
    </font>
    <font>
      <sz val="11"/>
      <name val="Arial"/>
      <charset val="134"/>
    </font>
    <font>
      <sz val="11"/>
      <name val="Microsoft JhengHei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A0A0A"/>
      <name val="微軟正黑體"/>
      <charset val="134"/>
    </font>
    <font>
      <sz val="11"/>
      <color rgb="FF0A0A0A"/>
      <name val="細明體"/>
      <charset val="134"/>
    </font>
    <font>
      <sz val="11"/>
      <color rgb="FFFF0000"/>
      <name val="微軟正黑體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1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25" fillId="17" borderId="15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8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0" xfId="0" applyFont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0"/>
  <sheetViews>
    <sheetView tabSelected="1" workbookViewId="0">
      <selection activeCell="E4" sqref="E4:M7"/>
    </sheetView>
  </sheetViews>
  <sheetFormatPr defaultColWidth="14.4285714285714" defaultRowHeight="15" customHeight="1"/>
  <cols>
    <col min="1" max="10" width="11.4285714285714" customWidth="1"/>
    <col min="11" max="11" width="18.8571428571429" customWidth="1"/>
    <col min="12" max="13" width="11.4285714285714" customWidth="1"/>
    <col min="14" max="16" width="24.7142857142857" customWidth="1"/>
    <col min="17" max="17" width="26.1428571428571" customWidth="1"/>
    <col min="18" max="18" width="34.1428571428571" customWidth="1"/>
    <col min="19" max="20" width="19.1428571428571" customWidth="1"/>
    <col min="21" max="21" width="23.4285714285714" customWidth="1"/>
    <col min="22" max="22" width="20.7142857142857" customWidth="1"/>
    <col min="23" max="24" width="19.2857142857143" customWidth="1"/>
    <col min="25" max="25" width="36.5714285714286" customWidth="1"/>
    <col min="26" max="26" width="31.8571428571429" customWidth="1"/>
    <col min="27" max="27" width="19.1428571428571" customWidth="1"/>
    <col min="28" max="28" width="22.7142857142857" customWidth="1"/>
    <col min="29" max="29" width="19" customWidth="1"/>
    <col min="30" max="30" width="22.7142857142857" customWidth="1"/>
    <col min="31" max="32" width="20" customWidth="1"/>
    <col min="33" max="34" width="27.2857142857143" customWidth="1"/>
    <col min="35" max="43" width="26.7142857142857" customWidth="1"/>
  </cols>
  <sheetData>
    <row r="1" spans="1:4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2"/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3" t="s">
        <v>9</v>
      </c>
      <c r="W1" s="13" t="s">
        <v>10</v>
      </c>
      <c r="X1" s="13" t="s">
        <v>11</v>
      </c>
      <c r="Y1" s="13" t="s">
        <v>12</v>
      </c>
      <c r="Z1" s="13" t="s">
        <v>13</v>
      </c>
      <c r="AA1" s="13" t="s">
        <v>14</v>
      </c>
      <c r="AB1" s="13" t="s">
        <v>15</v>
      </c>
      <c r="AC1" s="13" t="s">
        <v>16</v>
      </c>
      <c r="AD1" s="13" t="s">
        <v>17</v>
      </c>
      <c r="AE1" s="13" t="s">
        <v>18</v>
      </c>
      <c r="AF1" s="13" t="s">
        <v>19</v>
      </c>
      <c r="AG1" s="13" t="s">
        <v>20</v>
      </c>
      <c r="AH1" s="13" t="s">
        <v>21</v>
      </c>
      <c r="AI1" s="13" t="s">
        <v>22</v>
      </c>
      <c r="AJ1" s="13" t="s">
        <v>23</v>
      </c>
      <c r="AK1" s="13" t="s">
        <v>24</v>
      </c>
      <c r="AL1" s="13" t="s">
        <v>25</v>
      </c>
      <c r="AM1" s="13" t="s">
        <v>26</v>
      </c>
      <c r="AN1" s="13" t="s">
        <v>27</v>
      </c>
      <c r="AO1" s="13" t="s">
        <v>28</v>
      </c>
      <c r="AP1" s="13" t="s">
        <v>29</v>
      </c>
      <c r="AQ1" s="25" t="s">
        <v>30</v>
      </c>
    </row>
    <row r="2" ht="42.75" spans="1:43">
      <c r="A2" s="3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14" t="s">
        <v>43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19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B2" s="4" t="s">
        <v>58</v>
      </c>
      <c r="AC2" s="4" t="s">
        <v>59</v>
      </c>
      <c r="AD2" s="19" t="s">
        <v>60</v>
      </c>
      <c r="AE2" s="22" t="s">
        <v>61</v>
      </c>
      <c r="AF2" s="23" t="s">
        <v>62</v>
      </c>
      <c r="AG2" s="23" t="s">
        <v>63</v>
      </c>
      <c r="AH2" s="23" t="s">
        <v>64</v>
      </c>
      <c r="AI2" s="23" t="s">
        <v>65</v>
      </c>
      <c r="AJ2" s="28" t="s">
        <v>66</v>
      </c>
      <c r="AK2" s="28" t="s">
        <v>67</v>
      </c>
      <c r="AL2" s="22" t="s">
        <v>68</v>
      </c>
      <c r="AM2" s="22" t="s">
        <v>69</v>
      </c>
      <c r="AN2" s="22" t="s">
        <v>70</v>
      </c>
      <c r="AO2" s="22" t="s">
        <v>71</v>
      </c>
      <c r="AP2" s="22" t="s">
        <v>72</v>
      </c>
      <c r="AQ2" s="26" t="s">
        <v>73</v>
      </c>
    </row>
    <row r="3" ht="73.5" customHeight="1" spans="1:43">
      <c r="A3" s="5" t="s">
        <v>74</v>
      </c>
      <c r="B3" s="6" t="s">
        <v>75</v>
      </c>
      <c r="C3" s="6" t="s">
        <v>76</v>
      </c>
      <c r="D3" s="7" t="s">
        <v>77</v>
      </c>
      <c r="E3" s="8" t="s">
        <v>78</v>
      </c>
      <c r="F3" s="6" t="s">
        <v>79</v>
      </c>
      <c r="G3" s="6" t="s">
        <v>80</v>
      </c>
      <c r="H3" s="6" t="s">
        <v>81</v>
      </c>
      <c r="I3" s="6" t="s">
        <v>82</v>
      </c>
      <c r="J3" s="6" t="s">
        <v>83</v>
      </c>
      <c r="K3" s="6" t="s">
        <v>84</v>
      </c>
      <c r="L3" s="6" t="s">
        <v>85</v>
      </c>
      <c r="M3" s="15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20" t="s">
        <v>94</v>
      </c>
      <c r="V3" s="6" t="s">
        <v>95</v>
      </c>
      <c r="W3" s="20" t="s">
        <v>96</v>
      </c>
      <c r="X3" s="21" t="s">
        <v>97</v>
      </c>
      <c r="Y3" s="21" t="s">
        <v>98</v>
      </c>
      <c r="Z3" s="21" t="s">
        <v>99</v>
      </c>
      <c r="AA3" s="20" t="s">
        <v>100</v>
      </c>
      <c r="AB3" s="20" t="s">
        <v>101</v>
      </c>
      <c r="AC3" s="20" t="s">
        <v>102</v>
      </c>
      <c r="AD3" s="20" t="s">
        <v>103</v>
      </c>
      <c r="AE3" s="24" t="s">
        <v>104</v>
      </c>
      <c r="AF3" s="24" t="s">
        <v>105</v>
      </c>
      <c r="AG3" s="24" t="s">
        <v>106</v>
      </c>
      <c r="AH3" s="24" t="s">
        <v>107</v>
      </c>
      <c r="AI3" s="24" t="s">
        <v>108</v>
      </c>
      <c r="AJ3" s="24" t="s">
        <v>109</v>
      </c>
      <c r="AK3" s="24" t="s">
        <v>110</v>
      </c>
      <c r="AL3" s="24" t="s">
        <v>111</v>
      </c>
      <c r="AM3" s="24" t="s">
        <v>112</v>
      </c>
      <c r="AN3" s="24" t="s">
        <v>113</v>
      </c>
      <c r="AO3" s="24" t="s">
        <v>114</v>
      </c>
      <c r="AP3" s="24" t="s">
        <v>115</v>
      </c>
      <c r="AQ3" s="27" t="s">
        <v>116</v>
      </c>
    </row>
    <row r="4" ht="25.5" customHeight="1" spans="1:43">
      <c r="A4" s="29" t="s">
        <v>117</v>
      </c>
      <c r="B4" s="9" t="s">
        <v>118</v>
      </c>
      <c r="C4" s="9" t="s">
        <v>119</v>
      </c>
      <c r="D4" s="10">
        <v>44285</v>
      </c>
      <c r="E4" s="11">
        <v>62.5</v>
      </c>
      <c r="F4" s="11">
        <v>62.95</v>
      </c>
      <c r="G4" s="11">
        <v>62</v>
      </c>
      <c r="H4" s="11">
        <v>62.25</v>
      </c>
      <c r="I4" s="11">
        <v>62.1</v>
      </c>
      <c r="J4" s="11">
        <f t="shared" ref="J4:J7" si="0">H4-I4</f>
        <v>0.149999999999999</v>
      </c>
      <c r="K4" s="16">
        <f t="shared" ref="K4:K7" si="1">J4/I4</f>
        <v>0.00241545893719804</v>
      </c>
      <c r="L4" s="17">
        <v>4847778</v>
      </c>
      <c r="M4" s="18">
        <v>302.78</v>
      </c>
      <c r="N4" s="9">
        <v>61.75</v>
      </c>
      <c r="O4" s="9">
        <v>61.433</v>
      </c>
      <c r="P4" s="9">
        <v>58.12</v>
      </c>
      <c r="Q4" s="9">
        <v>52.846</v>
      </c>
      <c r="R4" s="9" t="s">
        <v>26</v>
      </c>
      <c r="S4" s="9">
        <f t="shared" ref="S4:T4" si="2">N4-O4</f>
        <v>0.317</v>
      </c>
      <c r="T4" s="9">
        <f t="shared" si="2"/>
        <v>3.313</v>
      </c>
      <c r="U4" s="9">
        <v>21</v>
      </c>
      <c r="V4" s="9">
        <v>56.724</v>
      </c>
      <c r="W4" s="9">
        <v>55.951</v>
      </c>
      <c r="X4" s="16">
        <f t="shared" ref="X4:X7" si="3">V4/W4-1</f>
        <v>0.0138156601311861</v>
      </c>
      <c r="Y4" s="9"/>
      <c r="Z4" s="9"/>
      <c r="AA4" s="9">
        <v>1.043</v>
      </c>
      <c r="AB4" s="9">
        <v>1.257</v>
      </c>
      <c r="AC4" s="9">
        <f t="shared" ref="AC4:AC7" si="4">AA4-AB4</f>
        <v>-0.214</v>
      </c>
      <c r="AD4" s="9">
        <v>-0.4</v>
      </c>
      <c r="AE4" s="16">
        <f>AVERAGE(K4:K7)</f>
        <v>0.00512716597891224</v>
      </c>
      <c r="AF4" s="9">
        <v>-0.638</v>
      </c>
      <c r="AG4" s="9">
        <v>18.386</v>
      </c>
      <c r="AH4" s="9">
        <v>19.507</v>
      </c>
      <c r="AI4" s="9">
        <v>34.651</v>
      </c>
      <c r="AJ4" s="9">
        <f t="shared" ref="AJ4:AJ7" si="5">AG4-AH4</f>
        <v>-1.121</v>
      </c>
      <c r="AK4" s="9">
        <f t="shared" ref="AK4:AK7" si="6">AJ4-AI4</f>
        <v>-35.772</v>
      </c>
      <c r="AL4" s="9">
        <v>64.099</v>
      </c>
      <c r="AM4" s="9">
        <v>61.4</v>
      </c>
      <c r="AN4" s="9">
        <v>58.701</v>
      </c>
      <c r="AO4" s="16">
        <f t="shared" ref="AO4:AQ4" si="7">$H$4/AL4-1</f>
        <v>-0.0288460038378134</v>
      </c>
      <c r="AP4" s="16">
        <f t="shared" si="7"/>
        <v>0.0138436482084692</v>
      </c>
      <c r="AQ4" s="16">
        <f t="shared" si="7"/>
        <v>0.0604589359636123</v>
      </c>
    </row>
    <row r="5" ht="25.5" customHeight="1" spans="1:43">
      <c r="A5" s="29" t="s">
        <v>117</v>
      </c>
      <c r="B5" s="9" t="s">
        <v>118</v>
      </c>
      <c r="C5" s="9" t="s">
        <v>119</v>
      </c>
      <c r="D5" s="10">
        <v>44284</v>
      </c>
      <c r="E5" s="11">
        <v>60.3</v>
      </c>
      <c r="F5" s="11">
        <v>62.3</v>
      </c>
      <c r="G5" s="11">
        <v>60.3</v>
      </c>
      <c r="H5" s="11">
        <v>62.1</v>
      </c>
      <c r="I5" s="11">
        <v>61.05</v>
      </c>
      <c r="J5" s="11">
        <f t="shared" si="0"/>
        <v>1.05</v>
      </c>
      <c r="K5" s="16">
        <f t="shared" si="1"/>
        <v>0.0171990171990173</v>
      </c>
      <c r="L5" s="17">
        <v>6038409</v>
      </c>
      <c r="M5" s="18">
        <v>372.43</v>
      </c>
      <c r="N5" s="9">
        <v>61.79</v>
      </c>
      <c r="O5" s="9">
        <v>61.21</v>
      </c>
      <c r="P5" s="9">
        <v>58.012</v>
      </c>
      <c r="Q5" s="9">
        <v>52.785</v>
      </c>
      <c r="R5" s="9" t="s">
        <v>26</v>
      </c>
      <c r="S5" s="9">
        <f t="shared" ref="S5:T5" si="8">N5-O5</f>
        <v>0.579999999999998</v>
      </c>
      <c r="T5" s="9">
        <f t="shared" si="8"/>
        <v>3.198</v>
      </c>
      <c r="U5" s="9">
        <v>20</v>
      </c>
      <c r="V5" s="9">
        <v>56.271</v>
      </c>
      <c r="W5" s="9">
        <v>56.341</v>
      </c>
      <c r="X5" s="16">
        <f t="shared" si="3"/>
        <v>-0.00124243446158212</v>
      </c>
      <c r="Y5" s="9"/>
      <c r="Z5" s="9"/>
      <c r="AA5" s="9">
        <v>1.057</v>
      </c>
      <c r="AB5" s="9">
        <v>1.31</v>
      </c>
      <c r="AC5" s="9">
        <f t="shared" si="4"/>
        <v>-0.253</v>
      </c>
      <c r="AD5" s="9">
        <v>-1.25</v>
      </c>
      <c r="AE5" s="9"/>
      <c r="AF5" s="9">
        <v>-1.973</v>
      </c>
      <c r="AG5" s="9">
        <v>15.289</v>
      </c>
      <c r="AH5" s="9">
        <v>20.041</v>
      </c>
      <c r="AI5" s="9">
        <v>38.971</v>
      </c>
      <c r="AJ5" s="9">
        <f t="shared" si="5"/>
        <v>-4.752</v>
      </c>
      <c r="AK5" s="9">
        <f t="shared" si="6"/>
        <v>-43.723</v>
      </c>
      <c r="AL5" s="9">
        <v>64.201</v>
      </c>
      <c r="AM5" s="9">
        <v>61.187</v>
      </c>
      <c r="AN5" s="9">
        <v>58.174</v>
      </c>
      <c r="AO5" s="16">
        <f t="shared" ref="AO5:AQ5" si="9">$H$4/AL5-1</f>
        <v>-0.030388934751795</v>
      </c>
      <c r="AP5" s="16">
        <f t="shared" si="9"/>
        <v>0.0173729713828101</v>
      </c>
      <c r="AQ5" s="16">
        <f t="shared" si="9"/>
        <v>0.0700656650737443</v>
      </c>
    </row>
    <row r="6" ht="25.5" customHeight="1" spans="1:43">
      <c r="A6" s="29" t="s">
        <v>117</v>
      </c>
      <c r="B6" s="9" t="s">
        <v>118</v>
      </c>
      <c r="C6" s="9" t="s">
        <v>119</v>
      </c>
      <c r="D6" s="10">
        <v>44281</v>
      </c>
      <c r="E6" s="11">
        <v>60.65</v>
      </c>
      <c r="F6" s="11">
        <v>61.4</v>
      </c>
      <c r="G6" s="11">
        <v>60.2</v>
      </c>
      <c r="H6" s="11">
        <v>61.05</v>
      </c>
      <c r="I6" s="11">
        <v>60.5</v>
      </c>
      <c r="J6" s="11">
        <f t="shared" si="0"/>
        <v>0.549999999999997</v>
      </c>
      <c r="K6" s="16">
        <f t="shared" si="1"/>
        <v>0.00909090909090904</v>
      </c>
      <c r="L6" s="17">
        <v>6283418</v>
      </c>
      <c r="M6" s="18">
        <v>382.34</v>
      </c>
      <c r="N6" s="9">
        <v>61.915</v>
      </c>
      <c r="O6" s="9">
        <v>61.045</v>
      </c>
      <c r="P6" s="9">
        <v>57.918</v>
      </c>
      <c r="Q6" s="9">
        <v>52.714</v>
      </c>
      <c r="R6" s="9" t="s">
        <v>26</v>
      </c>
      <c r="S6" s="9">
        <f t="shared" ref="S6:T6" si="10">N6-O6</f>
        <v>0.869999999999997</v>
      </c>
      <c r="T6" s="9">
        <f t="shared" si="10"/>
        <v>3.127</v>
      </c>
      <c r="U6" s="9">
        <v>19</v>
      </c>
      <c r="V6" s="9">
        <v>53.079</v>
      </c>
      <c r="W6" s="9">
        <v>57.065</v>
      </c>
      <c r="X6" s="16">
        <f t="shared" si="3"/>
        <v>-0.0698501708577937</v>
      </c>
      <c r="Y6" s="9"/>
      <c r="Z6" s="9"/>
      <c r="AA6" s="9">
        <v>1.074</v>
      </c>
      <c r="AB6" s="9">
        <v>1.374</v>
      </c>
      <c r="AC6" s="9">
        <f t="shared" si="4"/>
        <v>-0.3</v>
      </c>
      <c r="AD6" s="9">
        <v>-1.25</v>
      </c>
      <c r="AE6" s="9"/>
      <c r="AF6" s="9">
        <v>-1.973</v>
      </c>
      <c r="AG6" s="9">
        <v>22.79</v>
      </c>
      <c r="AH6" s="9">
        <v>19.057</v>
      </c>
      <c r="AI6" s="9">
        <v>42.92</v>
      </c>
      <c r="AJ6" s="9">
        <f t="shared" si="5"/>
        <v>3.733</v>
      </c>
      <c r="AK6" s="9">
        <f t="shared" si="6"/>
        <v>-39.187</v>
      </c>
      <c r="AL6" s="9">
        <v>64.22</v>
      </c>
      <c r="AM6" s="9">
        <v>61.042</v>
      </c>
      <c r="AN6" s="9">
        <v>57.864</v>
      </c>
      <c r="AO6" s="16">
        <f t="shared" ref="AO6:AQ6" si="11">$H$4/AL6-1</f>
        <v>-0.0306758019308626</v>
      </c>
      <c r="AP6" s="16">
        <f t="shared" si="11"/>
        <v>0.0197896530257855</v>
      </c>
      <c r="AQ6" s="16">
        <f t="shared" si="11"/>
        <v>0.0757984238905018</v>
      </c>
    </row>
    <row r="7" ht="25.5" customHeight="1" spans="1:43">
      <c r="A7" s="29" t="s">
        <v>117</v>
      </c>
      <c r="B7" s="9" t="s">
        <v>118</v>
      </c>
      <c r="C7" s="9" t="s">
        <v>119</v>
      </c>
      <c r="D7" s="10">
        <v>44280</v>
      </c>
      <c r="E7" s="11">
        <v>60.5</v>
      </c>
      <c r="F7" s="11">
        <v>61.4</v>
      </c>
      <c r="G7" s="11">
        <v>60.45</v>
      </c>
      <c r="H7" s="11">
        <v>60.5</v>
      </c>
      <c r="I7" s="11">
        <v>61</v>
      </c>
      <c r="J7" s="11">
        <f t="shared" si="0"/>
        <v>-0.5</v>
      </c>
      <c r="K7" s="16">
        <f t="shared" si="1"/>
        <v>-0.00819672131147541</v>
      </c>
      <c r="L7" s="17">
        <v>5298788</v>
      </c>
      <c r="M7" s="18">
        <v>321.98</v>
      </c>
      <c r="N7" s="9">
        <v>61.915</v>
      </c>
      <c r="O7" s="9">
        <v>60.923</v>
      </c>
      <c r="P7" s="9">
        <v>57.859</v>
      </c>
      <c r="Q7" s="9">
        <v>52.642</v>
      </c>
      <c r="R7" s="9" t="s">
        <v>26</v>
      </c>
      <c r="S7" s="9">
        <f t="shared" ref="S7:T7" si="12">N7-O7</f>
        <v>0.991999999999997</v>
      </c>
      <c r="T7" s="9">
        <f t="shared" si="12"/>
        <v>3.064</v>
      </c>
      <c r="U7" s="9">
        <v>18</v>
      </c>
      <c r="V7" s="9">
        <v>51.352</v>
      </c>
      <c r="W7" s="9">
        <v>58.479</v>
      </c>
      <c r="X7" s="16">
        <f t="shared" si="3"/>
        <v>-0.121872809042562</v>
      </c>
      <c r="Y7" s="9"/>
      <c r="Z7" s="9"/>
      <c r="AA7" s="9">
        <v>1.187</v>
      </c>
      <c r="AB7" s="9">
        <v>1.449</v>
      </c>
      <c r="AC7" s="9">
        <f t="shared" si="4"/>
        <v>-0.262</v>
      </c>
      <c r="AD7" s="9">
        <v>-1.2</v>
      </c>
      <c r="AE7" s="9"/>
      <c r="AF7" s="9">
        <v>-1.945</v>
      </c>
      <c r="AG7" s="9">
        <v>27.447</v>
      </c>
      <c r="AH7" s="9">
        <v>17.658</v>
      </c>
      <c r="AI7" s="9">
        <v>46.582</v>
      </c>
      <c r="AJ7" s="9">
        <f t="shared" si="5"/>
        <v>9.789</v>
      </c>
      <c r="AK7" s="9">
        <f t="shared" si="6"/>
        <v>-36.793</v>
      </c>
      <c r="AL7" s="9">
        <v>64.243</v>
      </c>
      <c r="AM7" s="9">
        <v>60.948</v>
      </c>
      <c r="AN7" s="9">
        <v>57.654</v>
      </c>
      <c r="AO7" s="16">
        <f t="shared" ref="AO7:AQ7" si="13">$H$4/AL7-1</f>
        <v>-0.0310228351727035</v>
      </c>
      <c r="AP7" s="16">
        <f t="shared" si="13"/>
        <v>0.0213624729277417</v>
      </c>
      <c r="AQ7" s="16">
        <f t="shared" si="13"/>
        <v>0.0797169320428763</v>
      </c>
    </row>
    <row r="8" spans="1:1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8"/>
    </row>
    <row r="9" spans="1:1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8"/>
    </row>
    <row r="10" spans="1:1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8"/>
    </row>
    <row r="11" spans="1:1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8"/>
    </row>
    <row r="12" spans="1: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8"/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8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8"/>
    </row>
    <row r="15" spans="1:1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8"/>
    </row>
    <row r="16" spans="1:1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8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8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8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8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8"/>
    </row>
    <row r="21" ht="15.75" customHeight="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8"/>
    </row>
    <row r="22" ht="15.75" customHeight="1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8"/>
    </row>
    <row r="23" ht="15.75" customHeight="1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8"/>
    </row>
    <row r="24" ht="15.75" customHeight="1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8"/>
    </row>
    <row r="25" ht="15.75" customHeight="1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8"/>
    </row>
    <row r="26" ht="15.75" customHeight="1" spans="1:1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8"/>
    </row>
    <row r="27" ht="15.75" customHeight="1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8"/>
    </row>
    <row r="28" ht="15.75" customHeight="1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8"/>
    </row>
    <row r="29" ht="15.75" customHeight="1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8"/>
    </row>
    <row r="30" ht="15.75" customHeight="1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8"/>
    </row>
    <row r="31" ht="15.75" customHeight="1" spans="1:1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8"/>
    </row>
    <row r="32" ht="15.75" customHeight="1" spans="1:1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8"/>
    </row>
    <row r="33" ht="15.75" customHeight="1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8"/>
    </row>
    <row r="34" ht="15.75" customHeight="1" spans="1:1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8"/>
    </row>
    <row r="35" ht="15.75" customHeight="1" spans="1:1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8"/>
    </row>
    <row r="36" ht="15.75" customHeight="1" spans="1:1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8"/>
    </row>
    <row r="37" ht="15.75" customHeight="1" spans="1:1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8"/>
    </row>
    <row r="38" ht="15.75" customHeight="1" spans="1:1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8"/>
    </row>
    <row r="39" ht="15.75" customHeight="1" spans="1:1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8"/>
    </row>
    <row r="40" ht="15.75" customHeight="1" spans="1:1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8"/>
    </row>
    <row r="41" ht="15.75" customHeight="1" spans="1:1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18"/>
    </row>
    <row r="42" ht="15.75" customHeight="1" spans="1:1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8"/>
    </row>
    <row r="43" ht="15.75" customHeight="1" spans="1:1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8"/>
    </row>
    <row r="44" ht="15.75" customHeight="1" spans="1:1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8"/>
    </row>
    <row r="45" ht="15.75" customHeight="1" spans="1:1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8"/>
    </row>
    <row r="46" ht="15.75" customHeight="1" spans="1:1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8"/>
    </row>
    <row r="47" ht="15.75" customHeight="1" spans="1:1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8"/>
    </row>
    <row r="48" ht="15.75" customHeight="1" spans="1:1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18"/>
    </row>
    <row r="49" ht="15.75" customHeight="1" spans="1:1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8"/>
    </row>
    <row r="50" ht="15.75" customHeight="1" spans="1:1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8"/>
    </row>
    <row r="51" ht="15.75" customHeight="1" spans="1:1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8"/>
    </row>
    <row r="52" ht="15.75" customHeight="1" spans="1:1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8"/>
    </row>
    <row r="53" ht="15.75" customHeight="1" spans="1:1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18"/>
    </row>
    <row r="54" ht="15.75" customHeight="1" spans="1:1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8"/>
    </row>
    <row r="55" ht="15.75" customHeight="1" spans="1:1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18"/>
    </row>
    <row r="56" ht="15.75" customHeight="1" spans="1:1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18"/>
    </row>
    <row r="57" ht="15.75" customHeight="1" spans="1:1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18"/>
    </row>
    <row r="58" ht="15.75" customHeight="1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18"/>
    </row>
    <row r="59" ht="15.75" customHeight="1" spans="1:1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8"/>
    </row>
    <row r="60" ht="15.75" customHeight="1" spans="1:1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8"/>
    </row>
    <row r="61" ht="15.75" customHeight="1" spans="1:1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8"/>
    </row>
    <row r="62" ht="15.75" customHeight="1" spans="1:1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8"/>
    </row>
    <row r="63" ht="15.75" customHeight="1" spans="1:1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8"/>
    </row>
    <row r="64" ht="15.75" customHeight="1" spans="1:1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8"/>
    </row>
    <row r="65" ht="15.75" customHeight="1" spans="1:1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8"/>
    </row>
    <row r="66" ht="15.75" customHeight="1" spans="1:1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8"/>
    </row>
    <row r="67" ht="15.75" customHeight="1" spans="1:1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8"/>
    </row>
    <row r="68" ht="15.75" customHeight="1" spans="1:1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8"/>
    </row>
    <row r="69" ht="15.75" customHeight="1" spans="1:1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8"/>
    </row>
    <row r="70" ht="15.75" customHeight="1" spans="1:1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8"/>
    </row>
    <row r="71" ht="15.75" customHeight="1" spans="1:1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8"/>
    </row>
    <row r="72" ht="15.75" customHeight="1" spans="1:1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8"/>
    </row>
    <row r="73" ht="15.75" customHeight="1" spans="1:1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8"/>
    </row>
    <row r="74" ht="15.75" customHeight="1" spans="1:1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8"/>
    </row>
    <row r="75" ht="15.75" customHeight="1" spans="1:1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8"/>
    </row>
    <row r="76" ht="15.75" customHeight="1" spans="1:1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8"/>
    </row>
    <row r="77" ht="15.75" customHeight="1" spans="1:1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8"/>
    </row>
    <row r="78" ht="15.75" customHeight="1" spans="1:1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18"/>
    </row>
    <row r="79" ht="15.75" customHeight="1" spans="1:1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8"/>
    </row>
    <row r="80" ht="15.75" customHeight="1" spans="1:1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18"/>
    </row>
    <row r="81" ht="15.75" customHeight="1" spans="1:1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18"/>
    </row>
    <row r="82" ht="15.75" customHeight="1" spans="1:1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18"/>
    </row>
    <row r="83" ht="15.75" customHeight="1" spans="1:1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18"/>
    </row>
    <row r="84" ht="15.75" customHeight="1" spans="1:1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18"/>
    </row>
    <row r="85" ht="15.75" customHeight="1" spans="1:1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18"/>
    </row>
    <row r="86" ht="15.75" customHeight="1" spans="1:1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18"/>
    </row>
    <row r="87" ht="15.75" customHeight="1" spans="1:1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18"/>
    </row>
    <row r="88" ht="15.75" customHeight="1" spans="1:1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18"/>
    </row>
    <row r="89" ht="15.75" customHeight="1" spans="1:1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18"/>
    </row>
    <row r="90" ht="15.75" customHeight="1" spans="1:1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8"/>
    </row>
    <row r="91" ht="15.75" customHeight="1" spans="1:1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18"/>
    </row>
    <row r="92" ht="15.75" customHeight="1" spans="1:1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18"/>
    </row>
    <row r="93" ht="15.75" customHeight="1" spans="1:1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18"/>
    </row>
    <row r="94" ht="15.75" customHeight="1" spans="1:1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18"/>
    </row>
    <row r="95" ht="15.75" customHeight="1" spans="1:1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18"/>
    </row>
    <row r="96" ht="15.75" customHeight="1" spans="1:1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18"/>
    </row>
    <row r="97" ht="15.75" customHeight="1" spans="1:1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18"/>
    </row>
    <row r="98" ht="15.75" customHeight="1" spans="1:1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18"/>
    </row>
    <row r="99" ht="15.75" customHeight="1" spans="1:1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18"/>
    </row>
    <row r="100" ht="15.75" customHeight="1" spans="1:1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8"/>
    </row>
  </sheetData>
  <mergeCells count="1">
    <mergeCell ref="A1:M1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xdc</cp:lastModifiedBy>
  <dcterms:created xsi:type="dcterms:W3CDTF">2021-03-20T04:04:00Z</dcterms:created>
  <dcterms:modified xsi:type="dcterms:W3CDTF">2021-04-08T03:04:56Z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E1BF8A230A3D47F394CCF31D546B3BB4</vt:lpwstr>
  </property>
  <property fmtid="{D5CDD505-2E9C-101B-9397-08002B2CF9AE}" pid="3" name="KSOProductBuildVer">
    <vt:lpwstr>2052-11.1.0.10356</vt:lpwstr>
  </property>
</Properties>
</file>