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VN\sanxiao\个人开发配置\千鹤\5.10_合成说明\"/>
    </mc:Choice>
  </mc:AlternateContent>
  <xr:revisionPtr revIDLastSave="0" documentId="13_ncr:1_{FA93209E-6DE4-48B5-A779-F407A3665AE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_combine_group_s" sheetId="10" r:id="rId1"/>
    <sheet name="t_combine_s" sheetId="12" r:id="rId2"/>
    <sheet name="t_combine_s说明表" sheetId="11" r:id="rId3"/>
    <sheet name="名称备注" sheetId="13" r:id="rId4"/>
  </sheets>
  <externalReferences>
    <externalReference r:id="rId5"/>
  </externalReferences>
  <definedNames>
    <definedName name="_xlnm._FilterDatabase" localSheetId="2" hidden="1">t_combine_s说明表!$A$1:$P$60</definedName>
  </definedNames>
  <calcPr calcId="191029"/>
</workbook>
</file>

<file path=xl/calcChain.xml><?xml version="1.0" encoding="utf-8"?>
<calcChain xmlns="http://schemas.openxmlformats.org/spreadsheetml/2006/main">
  <c r="M37" i="11" l="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P35" i="11" l="1"/>
  <c r="P34" i="11"/>
  <c r="P33" i="11"/>
  <c r="P32" i="11"/>
  <c r="P31" i="11"/>
  <c r="P30" i="11"/>
  <c r="P29" i="11"/>
  <c r="P28" i="11"/>
  <c r="P27" i="11"/>
  <c r="P26" i="11"/>
  <c r="P25" i="11"/>
  <c r="P24" i="11"/>
  <c r="P23" i="11"/>
  <c r="P22" i="11"/>
  <c r="P21" i="11"/>
  <c r="P20" i="11"/>
  <c r="P19" i="11"/>
  <c r="P18" i="11"/>
  <c r="P17" i="11"/>
  <c r="P16" i="11"/>
  <c r="P15" i="11"/>
  <c r="P14" i="11"/>
  <c r="P13" i="11"/>
  <c r="P12" i="11"/>
  <c r="P11" i="11"/>
  <c r="P10" i="11"/>
  <c r="P9" i="11"/>
  <c r="P8" i="11"/>
  <c r="P7" i="11"/>
  <c r="P6" i="11"/>
  <c r="P60" i="11"/>
  <c r="P55" i="11"/>
  <c r="P50" i="11"/>
  <c r="P45" i="11"/>
  <c r="P40" i="11"/>
  <c r="AO55" i="11"/>
  <c r="AN55" i="11"/>
  <c r="AM55" i="11"/>
  <c r="AL55" i="11"/>
  <c r="AK55" i="11"/>
  <c r="AJ55" i="11"/>
  <c r="AI55" i="11"/>
  <c r="AH55" i="11"/>
  <c r="AG55" i="11"/>
  <c r="AF55" i="11"/>
  <c r="AE55" i="11"/>
  <c r="AD55" i="11"/>
  <c r="AC55" i="11"/>
  <c r="AB55" i="11"/>
  <c r="AA55" i="11"/>
  <c r="Z55" i="11"/>
  <c r="Y55" i="11"/>
  <c r="X55" i="11"/>
  <c r="W55" i="11"/>
  <c r="V55" i="11"/>
  <c r="U55" i="11"/>
  <c r="T55" i="11"/>
  <c r="S55" i="11"/>
  <c r="R55" i="11"/>
  <c r="AC53" i="11"/>
  <c r="AO50" i="11"/>
  <c r="AN50" i="11"/>
  <c r="AM50" i="11"/>
  <c r="AL50" i="11"/>
  <c r="AK50" i="11"/>
  <c r="AJ50" i="11"/>
  <c r="AI50" i="11"/>
  <c r="AH50" i="11"/>
  <c r="AG50" i="11"/>
  <c r="AF50" i="11"/>
  <c r="AE50" i="11"/>
  <c r="AD50" i="11"/>
  <c r="AC50" i="11"/>
  <c r="AB50" i="11"/>
  <c r="AA50" i="11"/>
  <c r="Z50" i="11"/>
  <c r="Y50" i="11"/>
  <c r="X50" i="11"/>
  <c r="W50" i="11"/>
  <c r="V50" i="11"/>
  <c r="U50" i="11"/>
  <c r="T50" i="11"/>
  <c r="S50" i="11"/>
  <c r="R50" i="11"/>
  <c r="AO45" i="11"/>
  <c r="AN45" i="11"/>
  <c r="AM45" i="11"/>
  <c r="AL45" i="11"/>
  <c r="AK45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X45" i="11"/>
  <c r="W45" i="11"/>
  <c r="V45" i="11"/>
  <c r="U45" i="11"/>
  <c r="T45" i="11"/>
  <c r="S45" i="11"/>
  <c r="R45" i="11"/>
  <c r="AO40" i="11"/>
  <c r="AN40" i="11"/>
  <c r="AM40" i="11"/>
  <c r="AL40" i="11"/>
  <c r="AK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X40" i="11"/>
  <c r="W40" i="11"/>
  <c r="V40" i="11"/>
  <c r="U40" i="11"/>
  <c r="T40" i="11"/>
  <c r="S40" i="11"/>
  <c r="R40" i="11"/>
  <c r="Q38" i="11"/>
  <c r="AJ38" i="11" s="1"/>
  <c r="Q58" i="11"/>
  <c r="AJ58" i="11" s="1"/>
  <c r="Q57" i="11"/>
  <c r="AJ57" i="11" s="1"/>
  <c r="Q52" i="11"/>
  <c r="AJ52" i="11" s="1"/>
  <c r="Q47" i="11"/>
  <c r="AJ47" i="11" s="1"/>
  <c r="Q53" i="11"/>
  <c r="AJ53" i="11" s="1"/>
  <c r="Q48" i="11"/>
  <c r="AJ48" i="11" s="1"/>
  <c r="Q43" i="11"/>
  <c r="AJ43" i="11" s="1"/>
  <c r="Q42" i="11"/>
  <c r="AO42" i="11" s="1"/>
  <c r="Q59" i="11"/>
  <c r="AJ59" i="11" s="1"/>
  <c r="Q54" i="11"/>
  <c r="AO54" i="11" s="1"/>
  <c r="Q49" i="11"/>
  <c r="AJ49" i="11" s="1"/>
  <c r="Q44" i="11"/>
  <c r="AJ44" i="11" s="1"/>
  <c r="Q39" i="11"/>
  <c r="AJ39" i="11" s="1"/>
  <c r="Q37" i="11"/>
  <c r="AJ37" i="11" s="1"/>
  <c r="Q56" i="11"/>
  <c r="AJ56" i="11" s="1"/>
  <c r="Q51" i="11"/>
  <c r="AJ51" i="11" s="1"/>
  <c r="Q46" i="11"/>
  <c r="AJ46" i="11" s="1"/>
  <c r="Q41" i="11"/>
  <c r="AJ41" i="11" s="1"/>
  <c r="Q36" i="11"/>
  <c r="AJ36" i="11" s="1"/>
  <c r="AC58" i="11" l="1"/>
  <c r="AC42" i="11"/>
  <c r="AC51" i="11"/>
  <c r="AO43" i="11"/>
  <c r="AO52" i="11"/>
  <c r="AO59" i="11"/>
  <c r="AC36" i="11"/>
  <c r="AC46" i="11"/>
  <c r="AO36" i="11"/>
  <c r="AO46" i="11"/>
  <c r="AO53" i="11"/>
  <c r="AC37" i="11"/>
  <c r="AC47" i="11"/>
  <c r="AC54" i="11"/>
  <c r="AO37" i="11"/>
  <c r="AO47" i="11"/>
  <c r="AC39" i="11"/>
  <c r="AC48" i="11"/>
  <c r="AC56" i="11"/>
  <c r="AO39" i="11"/>
  <c r="AO48" i="11"/>
  <c r="AO56" i="11"/>
  <c r="AC41" i="11"/>
  <c r="AC49" i="11"/>
  <c r="AC57" i="11"/>
  <c r="AO41" i="11"/>
  <c r="AO49" i="11"/>
  <c r="AO57" i="11"/>
  <c r="AO51" i="11"/>
  <c r="AO58" i="11"/>
  <c r="AC43" i="11"/>
  <c r="AC52" i="11"/>
  <c r="AC59" i="11"/>
  <c r="Y36" i="11"/>
  <c r="AK36" i="11"/>
  <c r="Y37" i="11"/>
  <c r="AK37" i="11"/>
  <c r="Y38" i="11"/>
  <c r="AK38" i="11"/>
  <c r="Y39" i="11"/>
  <c r="AK39" i="11"/>
  <c r="Y41" i="11"/>
  <c r="AK41" i="11"/>
  <c r="Y42" i="11"/>
  <c r="AK42" i="11"/>
  <c r="Y43" i="11"/>
  <c r="AK43" i="11"/>
  <c r="Y44" i="11"/>
  <c r="AK44" i="11"/>
  <c r="Y46" i="11"/>
  <c r="AK46" i="11"/>
  <c r="Y47" i="11"/>
  <c r="AK47" i="11"/>
  <c r="Y48" i="11"/>
  <c r="AK48" i="11"/>
  <c r="Y49" i="11"/>
  <c r="AK49" i="11"/>
  <c r="Y51" i="11"/>
  <c r="AK51" i="11"/>
  <c r="Y52" i="11"/>
  <c r="AK52" i="11"/>
  <c r="Y53" i="11"/>
  <c r="AK53" i="11"/>
  <c r="Y54" i="11"/>
  <c r="AK54" i="11"/>
  <c r="Y56" i="11"/>
  <c r="AK56" i="11"/>
  <c r="Y57" i="11"/>
  <c r="AK57" i="11"/>
  <c r="Y58" i="11"/>
  <c r="AK58" i="11"/>
  <c r="Y59" i="11"/>
  <c r="AK59" i="11"/>
  <c r="Z36" i="11"/>
  <c r="AL36" i="11"/>
  <c r="Z37" i="11"/>
  <c r="AL37" i="11"/>
  <c r="Z38" i="11"/>
  <c r="AL38" i="11"/>
  <c r="Z39" i="11"/>
  <c r="AL39" i="11"/>
  <c r="Z41" i="11"/>
  <c r="AL41" i="11"/>
  <c r="Z42" i="11"/>
  <c r="AL42" i="11"/>
  <c r="Z43" i="11"/>
  <c r="AL43" i="11"/>
  <c r="Z44" i="11"/>
  <c r="AL44" i="11"/>
  <c r="Z46" i="11"/>
  <c r="AL46" i="11"/>
  <c r="Z47" i="11"/>
  <c r="AL47" i="11"/>
  <c r="Z48" i="11"/>
  <c r="AL48" i="11"/>
  <c r="Z49" i="11"/>
  <c r="AL49" i="11"/>
  <c r="Z51" i="11"/>
  <c r="AL51" i="11"/>
  <c r="Z52" i="11"/>
  <c r="AL52" i="11"/>
  <c r="Z53" i="11"/>
  <c r="AL53" i="11"/>
  <c r="Z54" i="11"/>
  <c r="AL54" i="11"/>
  <c r="Z56" i="11"/>
  <c r="AL56" i="11"/>
  <c r="Z57" i="11"/>
  <c r="AL57" i="11"/>
  <c r="Z58" i="11"/>
  <c r="AL58" i="11"/>
  <c r="Z59" i="11"/>
  <c r="AL59" i="11"/>
  <c r="AO44" i="11"/>
  <c r="AA36" i="11"/>
  <c r="AM36" i="11"/>
  <c r="AA37" i="11"/>
  <c r="AM37" i="11"/>
  <c r="AA38" i="11"/>
  <c r="AM38" i="11"/>
  <c r="AA39" i="11"/>
  <c r="AM39" i="11"/>
  <c r="AA41" i="11"/>
  <c r="AM41" i="11"/>
  <c r="AA42" i="11"/>
  <c r="AM42" i="11"/>
  <c r="AA43" i="11"/>
  <c r="AM43" i="11"/>
  <c r="AA44" i="11"/>
  <c r="AM44" i="11"/>
  <c r="AA46" i="11"/>
  <c r="AM46" i="11"/>
  <c r="AA47" i="11"/>
  <c r="AM47" i="11"/>
  <c r="AA48" i="11"/>
  <c r="AM48" i="11"/>
  <c r="AA49" i="11"/>
  <c r="AM49" i="11"/>
  <c r="AA51" i="11"/>
  <c r="AM51" i="11"/>
  <c r="AA52" i="11"/>
  <c r="AM52" i="11"/>
  <c r="AA53" i="11"/>
  <c r="AM53" i="11"/>
  <c r="AA54" i="11"/>
  <c r="AM54" i="11"/>
  <c r="AA56" i="11"/>
  <c r="AM56" i="11"/>
  <c r="AA57" i="11"/>
  <c r="AM57" i="11"/>
  <c r="AA58" i="11"/>
  <c r="AM58" i="11"/>
  <c r="AA59" i="11"/>
  <c r="AM59" i="11"/>
  <c r="AB36" i="11"/>
  <c r="AN36" i="11"/>
  <c r="AB37" i="11"/>
  <c r="AN37" i="11"/>
  <c r="AB38" i="11"/>
  <c r="AN38" i="11"/>
  <c r="AB39" i="11"/>
  <c r="AN39" i="11"/>
  <c r="AB41" i="11"/>
  <c r="AN41" i="11"/>
  <c r="AB42" i="11"/>
  <c r="AN42" i="11"/>
  <c r="AB43" i="11"/>
  <c r="AN43" i="11"/>
  <c r="AB44" i="11"/>
  <c r="AN44" i="11"/>
  <c r="AB46" i="11"/>
  <c r="AN46" i="11"/>
  <c r="AB47" i="11"/>
  <c r="AN47" i="11"/>
  <c r="AB48" i="11"/>
  <c r="AN48" i="11"/>
  <c r="AB49" i="11"/>
  <c r="AN49" i="11"/>
  <c r="AB51" i="11"/>
  <c r="AN51" i="11"/>
  <c r="AB52" i="11"/>
  <c r="AN52" i="11"/>
  <c r="AB53" i="11"/>
  <c r="AN53" i="11"/>
  <c r="AB54" i="11"/>
  <c r="AN54" i="11"/>
  <c r="AB56" i="11"/>
  <c r="AN56" i="11"/>
  <c r="AB57" i="11"/>
  <c r="AN57" i="11"/>
  <c r="AB58" i="11"/>
  <c r="AN58" i="11"/>
  <c r="AB59" i="11"/>
  <c r="AN59" i="11"/>
  <c r="R36" i="11"/>
  <c r="AD36" i="11"/>
  <c r="R37" i="11"/>
  <c r="AD37" i="11"/>
  <c r="R38" i="11"/>
  <c r="AD38" i="11"/>
  <c r="R39" i="11"/>
  <c r="AD39" i="11"/>
  <c r="R41" i="11"/>
  <c r="AD41" i="11"/>
  <c r="R42" i="11"/>
  <c r="AD42" i="11"/>
  <c r="R43" i="11"/>
  <c r="AD43" i="11"/>
  <c r="R44" i="11"/>
  <c r="P44" i="11" s="1"/>
  <c r="AD44" i="11"/>
  <c r="R46" i="11"/>
  <c r="P46" i="11" s="1"/>
  <c r="AD46" i="11"/>
  <c r="R47" i="11"/>
  <c r="AD47" i="11"/>
  <c r="R48" i="11"/>
  <c r="AD48" i="11"/>
  <c r="R49" i="11"/>
  <c r="AD49" i="11"/>
  <c r="R51" i="11"/>
  <c r="AD51" i="11"/>
  <c r="R52" i="11"/>
  <c r="AD52" i="11"/>
  <c r="R53" i="11"/>
  <c r="AD53" i="11"/>
  <c r="R54" i="11"/>
  <c r="AD54" i="11"/>
  <c r="R56" i="11"/>
  <c r="AD56" i="11"/>
  <c r="R57" i="11"/>
  <c r="AD57" i="11"/>
  <c r="R58" i="11"/>
  <c r="AD58" i="11"/>
  <c r="R59" i="11"/>
  <c r="AD59" i="11"/>
  <c r="AC38" i="11"/>
  <c r="AC44" i="11"/>
  <c r="S36" i="11"/>
  <c r="AE36" i="11"/>
  <c r="S37" i="11"/>
  <c r="AE37" i="11"/>
  <c r="S38" i="11"/>
  <c r="AE38" i="11"/>
  <c r="S39" i="11"/>
  <c r="AE39" i="11"/>
  <c r="S41" i="11"/>
  <c r="AE41" i="11"/>
  <c r="S42" i="11"/>
  <c r="AE42" i="11"/>
  <c r="S43" i="11"/>
  <c r="AE43" i="11"/>
  <c r="S44" i="11"/>
  <c r="AE44" i="11"/>
  <c r="S46" i="11"/>
  <c r="AE46" i="11"/>
  <c r="S47" i="11"/>
  <c r="AE47" i="11"/>
  <c r="S48" i="11"/>
  <c r="AE48" i="11"/>
  <c r="S49" i="11"/>
  <c r="AE49" i="11"/>
  <c r="S51" i="11"/>
  <c r="AE51" i="11"/>
  <c r="S52" i="11"/>
  <c r="AE52" i="11"/>
  <c r="S53" i="11"/>
  <c r="AE53" i="11"/>
  <c r="S54" i="11"/>
  <c r="AE54" i="11"/>
  <c r="S56" i="11"/>
  <c r="AE56" i="11"/>
  <c r="S57" i="11"/>
  <c r="AE57" i="11"/>
  <c r="S58" i="11"/>
  <c r="AE58" i="11"/>
  <c r="S59" i="11"/>
  <c r="AE59" i="11"/>
  <c r="AO38" i="11"/>
  <c r="T36" i="11"/>
  <c r="AF36" i="11"/>
  <c r="T37" i="11"/>
  <c r="AF37" i="11"/>
  <c r="T38" i="11"/>
  <c r="AF38" i="11"/>
  <c r="T39" i="11"/>
  <c r="P39" i="11" s="1"/>
  <c r="AF39" i="11"/>
  <c r="T41" i="11"/>
  <c r="AF41" i="11"/>
  <c r="T42" i="11"/>
  <c r="AF42" i="11"/>
  <c r="T43" i="11"/>
  <c r="AF43" i="11"/>
  <c r="T44" i="11"/>
  <c r="AF44" i="11"/>
  <c r="T46" i="11"/>
  <c r="AF46" i="11"/>
  <c r="T47" i="11"/>
  <c r="AF47" i="11"/>
  <c r="T48" i="11"/>
  <c r="AF48" i="11"/>
  <c r="T49" i="11"/>
  <c r="P49" i="11" s="1"/>
  <c r="AF49" i="11"/>
  <c r="T51" i="11"/>
  <c r="AF51" i="11"/>
  <c r="T52" i="11"/>
  <c r="AF52" i="11"/>
  <c r="T53" i="11"/>
  <c r="AF53" i="11"/>
  <c r="T54" i="11"/>
  <c r="AF54" i="11"/>
  <c r="T56" i="11"/>
  <c r="AF56" i="11"/>
  <c r="T57" i="11"/>
  <c r="AF57" i="11"/>
  <c r="T58" i="11"/>
  <c r="AF58" i="11"/>
  <c r="T59" i="11"/>
  <c r="AF59" i="11"/>
  <c r="U36" i="11"/>
  <c r="AG36" i="11"/>
  <c r="U37" i="11"/>
  <c r="AG37" i="11"/>
  <c r="U38" i="11"/>
  <c r="P38" i="11" s="1"/>
  <c r="AG38" i="11"/>
  <c r="U39" i="11"/>
  <c r="AG39" i="11"/>
  <c r="U41" i="11"/>
  <c r="AG41" i="11"/>
  <c r="U42" i="11"/>
  <c r="AG42" i="11"/>
  <c r="U43" i="11"/>
  <c r="AG43" i="11"/>
  <c r="U44" i="11"/>
  <c r="AG44" i="11"/>
  <c r="U46" i="11"/>
  <c r="AG46" i="11"/>
  <c r="U47" i="11"/>
  <c r="AG47" i="11"/>
  <c r="U48" i="11"/>
  <c r="AG48" i="11"/>
  <c r="U49" i="11"/>
  <c r="AG49" i="11"/>
  <c r="U51" i="11"/>
  <c r="AG51" i="11"/>
  <c r="U52" i="11"/>
  <c r="AG52" i="11"/>
  <c r="U53" i="11"/>
  <c r="AG53" i="11"/>
  <c r="U54" i="11"/>
  <c r="AG54" i="11"/>
  <c r="U56" i="11"/>
  <c r="AG56" i="11"/>
  <c r="U57" i="11"/>
  <c r="AG57" i="11"/>
  <c r="U58" i="11"/>
  <c r="AG58" i="11"/>
  <c r="U59" i="11"/>
  <c r="AG59" i="11"/>
  <c r="V36" i="11"/>
  <c r="AH36" i="11"/>
  <c r="V37" i="11"/>
  <c r="P37" i="11" s="1"/>
  <c r="AH37" i="11"/>
  <c r="V38" i="11"/>
  <c r="AH38" i="11"/>
  <c r="V39" i="11"/>
  <c r="AH39" i="11"/>
  <c r="V41" i="11"/>
  <c r="AH41" i="11"/>
  <c r="V42" i="11"/>
  <c r="AH42" i="11"/>
  <c r="V43" i="11"/>
  <c r="AH43" i="11"/>
  <c r="V44" i="11"/>
  <c r="AH44" i="11"/>
  <c r="V46" i="11"/>
  <c r="AH46" i="11"/>
  <c r="V47" i="11"/>
  <c r="AH47" i="11"/>
  <c r="V48" i="11"/>
  <c r="AH48" i="11"/>
  <c r="V49" i="11"/>
  <c r="AH49" i="11"/>
  <c r="V51" i="11"/>
  <c r="AH51" i="11"/>
  <c r="V52" i="11"/>
  <c r="AH52" i="11"/>
  <c r="V53" i="11"/>
  <c r="AH53" i="11"/>
  <c r="V54" i="11"/>
  <c r="AH54" i="11"/>
  <c r="V56" i="11"/>
  <c r="AH56" i="11"/>
  <c r="V57" i="11"/>
  <c r="AH57" i="11"/>
  <c r="V58" i="11"/>
  <c r="AH58" i="11"/>
  <c r="V59" i="11"/>
  <c r="AH59" i="11"/>
  <c r="W36" i="11"/>
  <c r="AI36" i="11"/>
  <c r="W37" i="11"/>
  <c r="AI37" i="11"/>
  <c r="W38" i="11"/>
  <c r="AI38" i="11"/>
  <c r="W39" i="11"/>
  <c r="AI39" i="11"/>
  <c r="W41" i="11"/>
  <c r="AI41" i="11"/>
  <c r="W42" i="11"/>
  <c r="AI42" i="11"/>
  <c r="W43" i="11"/>
  <c r="AI43" i="11"/>
  <c r="W44" i="11"/>
  <c r="AI44" i="11"/>
  <c r="W46" i="11"/>
  <c r="AI46" i="11"/>
  <c r="W47" i="11"/>
  <c r="AI47" i="11"/>
  <c r="W48" i="11"/>
  <c r="AI48" i="11"/>
  <c r="W49" i="11"/>
  <c r="AI49" i="11"/>
  <c r="W51" i="11"/>
  <c r="AI51" i="11"/>
  <c r="W52" i="11"/>
  <c r="AI52" i="11"/>
  <c r="W53" i="11"/>
  <c r="AI53" i="11"/>
  <c r="W54" i="11"/>
  <c r="AI54" i="11"/>
  <c r="W56" i="11"/>
  <c r="AI56" i="11"/>
  <c r="W57" i="11"/>
  <c r="AI57" i="11"/>
  <c r="W58" i="11"/>
  <c r="AI58" i="11"/>
  <c r="W59" i="11"/>
  <c r="AI59" i="11"/>
  <c r="X36" i="11"/>
  <c r="X37" i="11"/>
  <c r="X38" i="11"/>
  <c r="X39" i="11"/>
  <c r="X41" i="11"/>
  <c r="X42" i="11"/>
  <c r="AJ42" i="11"/>
  <c r="X43" i="11"/>
  <c r="X44" i="11"/>
  <c r="X46" i="11"/>
  <c r="X47" i="11"/>
  <c r="X48" i="11"/>
  <c r="X49" i="11"/>
  <c r="X51" i="11"/>
  <c r="X52" i="11"/>
  <c r="X53" i="11"/>
  <c r="X54" i="11"/>
  <c r="AJ54" i="11"/>
  <c r="X56" i="11"/>
  <c r="X57" i="11"/>
  <c r="X58" i="11"/>
  <c r="X59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" i="11"/>
  <c r="B22" i="11"/>
  <c r="B23" i="11"/>
  <c r="B24" i="11"/>
  <c r="B25" i="11"/>
  <c r="B26" i="11" s="1"/>
  <c r="B27" i="11"/>
  <c r="B28" i="11"/>
  <c r="B29" i="11"/>
  <c r="B30" i="11"/>
  <c r="B31" i="11"/>
  <c r="B32" i="11" s="1"/>
  <c r="B33" i="11"/>
  <c r="B34" i="11"/>
  <c r="B35" i="11"/>
  <c r="B18" i="11"/>
  <c r="B17" i="11"/>
  <c r="B16" i="11"/>
  <c r="B12" i="11"/>
  <c r="B11" i="11"/>
  <c r="B10" i="11"/>
  <c r="B7" i="11"/>
  <c r="B8" i="11" s="1"/>
  <c r="B6" i="11"/>
  <c r="B9" i="11"/>
  <c r="B13" i="11"/>
  <c r="B14" i="11" s="1"/>
  <c r="B15" i="11"/>
  <c r="B19" i="11"/>
  <c r="B20" i="11" s="1"/>
  <c r="B2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P54" i="11" l="1"/>
  <c r="P59" i="11"/>
  <c r="P43" i="11"/>
  <c r="P48" i="11"/>
  <c r="P58" i="11"/>
  <c r="P51" i="11"/>
  <c r="P53" i="11"/>
  <c r="P42" i="11"/>
  <c r="P52" i="11"/>
  <c r="P36" i="11"/>
  <c r="P56" i="11"/>
  <c r="P47" i="11"/>
  <c r="P57" i="11"/>
  <c r="P41" i="11"/>
</calcChain>
</file>

<file path=xl/sharedStrings.xml><?xml version="1.0" encoding="utf-8"?>
<sst xmlns="http://schemas.openxmlformats.org/spreadsheetml/2006/main" count="905" uniqueCount="323">
  <si>
    <t>id</t>
  </si>
  <si>
    <t>c_base_sort_group_id</t>
  </si>
  <si>
    <t>实例化ID</t>
  </si>
  <si>
    <t>备注</t>
  </si>
  <si>
    <t>根据此值，由小到大，在界面中 从左至右进行显示</t>
  </si>
  <si>
    <t>红色棋子组</t>
  </si>
  <si>
    <t>绿色棋子组</t>
  </si>
  <si>
    <t>蓝色棋子组</t>
  </si>
  <si>
    <t>紫色棋子组</t>
  </si>
  <si>
    <t>黄色棋子组</t>
  </si>
  <si>
    <t>c_base_combine_id</t>
  </si>
  <si>
    <t>a_base_culturelevel</t>
  </si>
  <si>
    <t>c_base_level_type</t>
  </si>
  <si>
    <t>c_base_group_id</t>
  </si>
  <si>
    <t>c_base_sort_id</t>
  </si>
  <si>
    <t>c_base_combine_type</t>
  </si>
  <si>
    <t>c_base_combine_show</t>
  </si>
  <si>
    <t>c_base_com_skill_icon</t>
  </si>
  <si>
    <t>c_base_com_skill_name</t>
  </si>
  <si>
    <t>c_base_com_skill_explain</t>
  </si>
  <si>
    <t>c_base_build_id</t>
  </si>
  <si>
    <t>c_base_skill_value</t>
  </si>
  <si>
    <t>文明等级</t>
  </si>
  <si>
    <t>关卡类型</t>
  </si>
  <si>
    <t>关联前表的c_base_combine_group_id
相同的group_id出现在同一页签</t>
  </si>
  <si>
    <t>根据此值，由小到大，在界面中 从上至下进行显示</t>
  </si>
  <si>
    <t>合成类型</t>
  </si>
  <si>
    <t>合成结果icon存放路径</t>
  </si>
  <si>
    <t>合成结果名称，调用多语言</t>
  </si>
  <si>
    <t>合成结果说明，调用多语言</t>
  </si>
  <si>
    <t>强度关联的建筑id</t>
  </si>
  <si>
    <t>填25个等级的具体数值，通过,进行串联</t>
  </si>
  <si>
    <t>1-石器时代
2-青铜时代
3-封建时代
4-工业时代
5-现代</t>
  </si>
  <si>
    <t>释放出1个炸弹，对敌人造成（0）的伤害，（0）根据建筑等级读取c_base_skill_value对应的值</t>
  </si>
  <si>
    <t>读取t_architecture_s中的a_base_architecture_id</t>
  </si>
  <si>
    <t>红色田字消-骑兵冲锋</t>
  </si>
  <si>
    <t>红色4消结果-炸弹塔</t>
  </si>
  <si>
    <t>红色5消结果-城墙</t>
  </si>
  <si>
    <t>绿色田字消结果-鸡哥</t>
  </si>
  <si>
    <t>绿色4消结果-弓箭塔</t>
  </si>
  <si>
    <t>绿色5消结果-城墙</t>
  </si>
  <si>
    <t>蓝色田字消结果-双斧人</t>
  </si>
  <si>
    <t>蓝色4消结果-寒冰塔</t>
  </si>
  <si>
    <t>蓝色5消结果-城墙</t>
  </si>
  <si>
    <t>紫色田字消结果-恶魔</t>
  </si>
  <si>
    <t>紫色4消结果-树人塔</t>
  </si>
  <si>
    <t>紫色5消结果-城墙</t>
  </si>
  <si>
    <t>黄色田字消结果-小法师</t>
  </si>
  <si>
    <t>黄色4消结果-激光塔</t>
  </si>
  <si>
    <t>黄色5消结果-城墙</t>
  </si>
  <si>
    <t>红色田字消-小飞机</t>
  </si>
  <si>
    <t>绿色田字消-小飞机</t>
  </si>
  <si>
    <t>蓝色田字消-小飞机</t>
  </si>
  <si>
    <t>紫色田字消-小飞机</t>
  </si>
  <si>
    <t>黄色田字消-小飞机</t>
  </si>
  <si>
    <t>红色3消-红色法球</t>
    <phoneticPr fontId="2" type="noConversion"/>
  </si>
  <si>
    <t>1=3消
2=田字消
3=4消
4=TL消
5=5消
（同一个类型，界面上显示在同一个合成方式下）</t>
    <phoneticPr fontId="2" type="noConversion"/>
  </si>
  <si>
    <t>c_base_combine_group_id</t>
    <phoneticPr fontId="2" type="noConversion"/>
  </si>
  <si>
    <t>1=红色棋子组
2=绿色棋子组
3=蓝色棋子组
4=紫色棋子组
5=黄色棋子组</t>
    <phoneticPr fontId="2" type="noConversion"/>
  </si>
  <si>
    <t>abcde
a=文明等级
b=关卡类型
c=棋子颜色
d=合成类型
e=原生id</t>
    <phoneticPr fontId="2" type="noConversion"/>
  </si>
  <si>
    <t>绿色3消-绿色法球</t>
    <phoneticPr fontId="2" type="noConversion"/>
  </si>
  <si>
    <t>蓝色3消-蓝色法球</t>
    <phoneticPr fontId="2" type="noConversion"/>
  </si>
  <si>
    <t>紫色3消-紫色法球</t>
    <phoneticPr fontId="2" type="noConversion"/>
  </si>
  <si>
    <t>黄色3消-黄色法球</t>
    <phoneticPr fontId="2" type="noConversion"/>
  </si>
  <si>
    <t>abcde
a=文明等级
b=关卡类型
c=棋子颜色
d=合成类型
e=原生id</t>
  </si>
  <si>
    <t>11111</t>
  </si>
  <si>
    <t>11121</t>
  </si>
  <si>
    <t>11131</t>
  </si>
  <si>
    <t>11141</t>
  </si>
  <si>
    <t>11151</t>
  </si>
  <si>
    <t>11211</t>
  </si>
  <si>
    <t>11221</t>
  </si>
  <si>
    <t>11231</t>
  </si>
  <si>
    <t>11241</t>
  </si>
  <si>
    <t>11251</t>
  </si>
  <si>
    <t>11311</t>
  </si>
  <si>
    <t>11321</t>
  </si>
  <si>
    <t>11331</t>
  </si>
  <si>
    <t>11341</t>
  </si>
  <si>
    <t>11351</t>
  </si>
  <si>
    <t>11411</t>
  </si>
  <si>
    <t>11421</t>
  </si>
  <si>
    <t>11431</t>
  </si>
  <si>
    <t>11451</t>
  </si>
  <si>
    <t>11511</t>
  </si>
  <si>
    <t>11521</t>
  </si>
  <si>
    <t>11531</t>
  </si>
  <si>
    <t>11541</t>
  </si>
  <si>
    <t>11551</t>
  </si>
  <si>
    <t>12111</t>
  </si>
  <si>
    <t>12121</t>
  </si>
  <si>
    <t>12131</t>
  </si>
  <si>
    <t>12141</t>
  </si>
  <si>
    <t>12151</t>
  </si>
  <si>
    <t>12211</t>
  </si>
  <si>
    <t>12221</t>
  </si>
  <si>
    <t>12231</t>
  </si>
  <si>
    <t>12241</t>
  </si>
  <si>
    <t>12251</t>
  </si>
  <si>
    <t>12311</t>
  </si>
  <si>
    <t>12321</t>
  </si>
  <si>
    <t>12331</t>
  </si>
  <si>
    <t>12341</t>
  </si>
  <si>
    <t>12351</t>
  </si>
  <si>
    <t>12411</t>
  </si>
  <si>
    <t>12421</t>
  </si>
  <si>
    <t>12431</t>
  </si>
  <si>
    <t>12441</t>
  </si>
  <si>
    <t>12451</t>
  </si>
  <si>
    <t>12511</t>
  </si>
  <si>
    <t>12521</t>
  </si>
  <si>
    <t>12531</t>
  </si>
  <si>
    <t>12541</t>
  </si>
  <si>
    <t>12551</t>
  </si>
  <si>
    <t>红色3消-步兵&amp;充能</t>
  </si>
  <si>
    <t>红色田字消-银色兵&amp;充能</t>
  </si>
  <si>
    <t>红色4消-银色兵&amp;充能</t>
  </si>
  <si>
    <t>红色TL消-金色兵&amp;充能</t>
  </si>
  <si>
    <t>红色5消-金色兵&amp;充能</t>
  </si>
  <si>
    <t>绿色3消-步兵&amp;充能</t>
  </si>
  <si>
    <t>绿色田字消-银色兵&amp;充能</t>
  </si>
  <si>
    <t>绿色4消-银色兵&amp;充能</t>
  </si>
  <si>
    <t>绿色TL消-金色兵&amp;充能</t>
  </si>
  <si>
    <t>绿色5消-金色兵&amp;充能</t>
  </si>
  <si>
    <t>蓝色3消-步兵&amp;充能</t>
  </si>
  <si>
    <t>蓝色田字消-银色兵&amp;充能</t>
  </si>
  <si>
    <t>蓝色4消-银色兵&amp;充能</t>
  </si>
  <si>
    <t>蓝色TL消-金色兵&amp;充能</t>
  </si>
  <si>
    <t>蓝色5消-金色兵&amp;充能</t>
  </si>
  <si>
    <t>紫色3消-步兵&amp;充能</t>
  </si>
  <si>
    <t>紫色田字消-银色兵&amp;充能</t>
  </si>
  <si>
    <t>紫色4消-银色兵&amp;充能</t>
  </si>
  <si>
    <t>紫色TL消-金色兵&amp;充能</t>
  </si>
  <si>
    <t>紫色5消-金色兵&amp;充能</t>
  </si>
  <si>
    <t>黄色3消-步兵&amp;充能</t>
  </si>
  <si>
    <t>黄色田字消-银色兵&amp;充能</t>
  </si>
  <si>
    <t>黄色4消-银色兵&amp;充能</t>
  </si>
  <si>
    <t>黄色TL消-金色兵&amp;充能</t>
  </si>
  <si>
    <t>黄色5消-金色兵&amp;充能</t>
  </si>
  <si>
    <t>主键id</t>
  </si>
  <si>
    <t>主键id</t>
    <phoneticPr fontId="2" type="noConversion"/>
  </si>
  <si>
    <t>1=红色棋子组
2=绿色棋子组
3=蓝色棋子组
4=紫色棋子组
5=黄色棋子组</t>
  </si>
  <si>
    <t>1=3消
2=田字消
3=4消
4=TL消
5=5消
（同一个类型，界面上显示在同一个合成方式下）</t>
  </si>
  <si>
    <t>红色3消-红色法球</t>
  </si>
  <si>
    <t>绿色3消-绿色法球</t>
  </si>
  <si>
    <t>蓝色3消-蓝色法球</t>
  </si>
  <si>
    <t>紫色3消-紫色法球</t>
  </si>
  <si>
    <t>黄色3消-黄色法球</t>
  </si>
  <si>
    <t>红色TL消结果-火龙之息</t>
    <phoneticPr fontId="2" type="noConversion"/>
  </si>
  <si>
    <t>绿色TL消结果-恶魔沼泽</t>
    <phoneticPr fontId="2" type="noConversion"/>
  </si>
  <si>
    <t>蓝色TL消结果-神衰冰霜</t>
    <phoneticPr fontId="2" type="noConversion"/>
  </si>
  <si>
    <t>黄色4消结果-激光塔</t>
    <phoneticPr fontId="2" type="noConversion"/>
  </si>
  <si>
    <t>黄色TL消结果-无敌脉冲</t>
    <phoneticPr fontId="2" type="noConversion"/>
  </si>
  <si>
    <t>紫色TL消结果-地狱酒桶</t>
    <phoneticPr fontId="2" type="noConversion"/>
  </si>
  <si>
    <t>UI_Combine_Group_1</t>
    <phoneticPr fontId="2" type="noConversion"/>
  </si>
  <si>
    <t>UI_Combine_Group_2</t>
  </si>
  <si>
    <t>UI_Combine_Group_3</t>
  </si>
  <si>
    <t>UI_Combine_Group_4</t>
  </si>
  <si>
    <t>UI_Combine_Group_5</t>
  </si>
  <si>
    <t>UI_Combine_Show_2</t>
  </si>
  <si>
    <t>UI_Combine_Show_3</t>
  </si>
  <si>
    <t>UI_Combine_Show_7</t>
  </si>
  <si>
    <t>UI_Combine_Show_8</t>
  </si>
  <si>
    <t>UI_Combine_Show_9</t>
  </si>
  <si>
    <t>UI_Combine_Show_12</t>
  </si>
  <si>
    <t>UI_Combine_Show_13</t>
  </si>
  <si>
    <t>UI_Combine_Show_14</t>
  </si>
  <si>
    <t>UI_Combine_Show_15</t>
  </si>
  <si>
    <t>UI_Combine_Show_18</t>
  </si>
  <si>
    <t>UI_Combine_Show_19</t>
  </si>
  <si>
    <t>UI_Combine_Show_20</t>
  </si>
  <si>
    <t>UI_Combine_Show_21</t>
  </si>
  <si>
    <t>图标名称
配置文件名即可（无需扩展名）</t>
    <phoneticPr fontId="2" type="noConversion"/>
  </si>
  <si>
    <t>合成方式展示图标资源名</t>
    <phoneticPr fontId="2" type="noConversion"/>
  </si>
  <si>
    <t>支持多个资源配置，用;隔开（T消，L消为1种合成结果）
配置文件名即可（无需扩展名）</t>
    <phoneticPr fontId="2" type="noConversion"/>
  </si>
  <si>
    <t>UI_Combine_Show_1</t>
    <phoneticPr fontId="2" type="noConversion"/>
  </si>
  <si>
    <t>UI_Combine_Show_4;UI_Combine_Show_5</t>
    <phoneticPr fontId="2" type="noConversion"/>
  </si>
  <si>
    <t>UI_Combine_Show_6</t>
    <phoneticPr fontId="2" type="noConversion"/>
  </si>
  <si>
    <t>UI_Combine_Show_24</t>
  </si>
  <si>
    <t>UI_Combine_Show_25</t>
  </si>
  <si>
    <t>UI_Combine_Show_26</t>
  </si>
  <si>
    <t>UI_Combine_Show_27</t>
  </si>
  <si>
    <t>UI_Combine_Show_30</t>
  </si>
  <si>
    <t>UI_Combine_Show_10;UI_Combine_Show_11</t>
    <phoneticPr fontId="2" type="noConversion"/>
  </si>
  <si>
    <t>UI_Combine_Show_16;UI_Combine_Show_17</t>
    <phoneticPr fontId="2" type="noConversion"/>
  </si>
  <si>
    <t>UI_Combine_Show_22;UI_Combine_Show_23</t>
    <phoneticPr fontId="2" type="noConversion"/>
  </si>
  <si>
    <t>UI_Combine_Show_28;UI_Combine_Show_29</t>
    <phoneticPr fontId="2" type="noConversion"/>
  </si>
  <si>
    <t>UI_Combine_Skill_12</t>
    <phoneticPr fontId="2" type="noConversion"/>
  </si>
  <si>
    <t>UI_Combine_Skill_13</t>
    <phoneticPr fontId="2" type="noConversion"/>
  </si>
  <si>
    <t>UI_Combine_Skill_14</t>
    <phoneticPr fontId="2" type="noConversion"/>
  </si>
  <si>
    <t>UI_Combine_Skill_15</t>
    <phoneticPr fontId="2" type="noConversion"/>
  </si>
  <si>
    <t>UI_Combine_Skill_16</t>
    <phoneticPr fontId="2" type="noConversion"/>
  </si>
  <si>
    <t>合成结果名称中文备注</t>
    <phoneticPr fontId="2" type="noConversion"/>
  </si>
  <si>
    <t>合成结果说明中文备注</t>
    <phoneticPr fontId="2" type="noConversion"/>
  </si>
  <si>
    <t>合成结果名称，调用多语言</t>
    <phoneticPr fontId="2" type="noConversion"/>
  </si>
  <si>
    <t>发射法球</t>
    <phoneticPr fontId="2" type="noConversion"/>
  </si>
  <si>
    <t>城墙</t>
    <phoneticPr fontId="2" type="noConversion"/>
  </si>
  <si>
    <t>骑兵冲锋</t>
  </si>
  <si>
    <t>炸弹塔</t>
  </si>
  <si>
    <t>火龙之息</t>
  </si>
  <si>
    <t>弓箭塔</t>
  </si>
  <si>
    <t>恶魔沼泽</t>
  </si>
  <si>
    <t>寒冰塔</t>
  </si>
  <si>
    <t>斧王</t>
    <phoneticPr fontId="2" type="noConversion"/>
  </si>
  <si>
    <t>神衰冰霜</t>
  </si>
  <si>
    <t>恶魔</t>
  </si>
  <si>
    <t>树人塔</t>
  </si>
  <si>
    <t>地狱酒桶</t>
  </si>
  <si>
    <t>激光塔</t>
  </si>
  <si>
    <t>无敌脉冲</t>
    <phoneticPr fontId="2" type="noConversion"/>
  </si>
  <si>
    <t>法师</t>
    <phoneticPr fontId="2" type="noConversion"/>
  </si>
  <si>
    <t>【立即生效】铸造一道城墙阻挡敌人进攻，多次触发将累加城墙生命。</t>
    <phoneticPr fontId="2" type="noConversion"/>
  </si>
  <si>
    <t>弓兵</t>
    <phoneticPr fontId="2" type="noConversion"/>
  </si>
  <si>
    <t>【立即生效】发射魔法球攻击敌人，造成{0}伤害，升级{1}可提升效果。</t>
  </si>
  <si>
    <t>【手动召唤】召唤骑兵向敌人发起冲锋，造成{0}伤害，升级{1}可提升效果。</t>
  </si>
  <si>
    <t>【立即生效】召唤火龙对敌人进行吐息，造成{0}伤害，升级{1}可提升效果。</t>
  </si>
  <si>
    <t>【立即生效】施放恶魔沼泽每0.5秒对敌人造成1次伤害，并使所有敌人减速，累积造成{0}伤害，升级{1}可提升效果。</t>
    <phoneticPr fontId="2" type="noConversion"/>
  </si>
  <si>
    <t>【立即生效】施放冰霜攻击每0.5秒对敌人造成1次伤害，并使所有敌人冰冻，累积造成{0}伤害，升级{1}可提升效果。</t>
    <phoneticPr fontId="2" type="noConversion"/>
  </si>
  <si>
    <t>链卡牌设计表，每级提升1.2倍</t>
    <phoneticPr fontId="2" type="noConversion"/>
  </si>
  <si>
    <t>【立即生效】召唤火球向敌人发起突袭，造成{0}伤害，升级{1}可提升效果。</t>
    <phoneticPr fontId="2" type="noConversion"/>
  </si>
  <si>
    <t>【防御塔】使用闪电链持续向敌人输出，链接时间越长伤害越高，每秒造成{0}伤害，升级{1}可提升效果。</t>
    <phoneticPr fontId="2" type="noConversion"/>
  </si>
  <si>
    <t>【立即生效】向前方发射10段脉冲波，对碰撞敌人造成伤害，每段伤害{0}，升级{1}可提升效果。</t>
    <phoneticPr fontId="2" type="noConversion"/>
  </si>
  <si>
    <t>小飞机</t>
    <phoneticPr fontId="2" type="noConversion"/>
  </si>
  <si>
    <t>【特殊棋子】合成特殊棋子-小飞机，点击特殊棋子触发效果，在棋盘中任意位置进行十字消除（共5个棋子）。</t>
    <phoneticPr fontId="2" type="noConversion"/>
  </si>
  <si>
    <t>召唤{0}</t>
    <phoneticPr fontId="2" type="noConversion"/>
  </si>
  <si>
    <t>召唤银色{0}</t>
    <phoneticPr fontId="2" type="noConversion"/>
  </si>
  <si>
    <t>召唤金色{0}</t>
    <phoneticPr fontId="2" type="noConversion"/>
  </si>
  <si>
    <t>【立即召唤】消除3个{0}棋子，立即召唤{1}，升级{2}可提升兵种属性。</t>
    <phoneticPr fontId="2" type="noConversion"/>
  </si>
  <si>
    <t>【立即召唤】消除4个{0}棋子，立即召唤银色{1}，升级{2}可提升兵种属性。</t>
    <phoneticPr fontId="2" type="noConversion"/>
  </si>
  <si>
    <t>【立即召唤】消除5个及以上{0}棋子，立即召唤金色{1}，升级{2}可提升兵种属性。</t>
    <phoneticPr fontId="2" type="noConversion"/>
  </si>
  <si>
    <t>c_base_build_id</t>
    <phoneticPr fontId="2" type="noConversion"/>
  </si>
  <si>
    <t>c_base_group_id</t>
    <phoneticPr fontId="2" type="noConversion"/>
  </si>
  <si>
    <t>召唤{0}、召唤银色{0}、召唤金色{0}
其中{0}，通过c_base_build_id中的建筑id，关联兵种名字
2=步兵，3=弓兵，4=骑兵，5=神兵，6=魔兵</t>
    <phoneticPr fontId="2" type="noConversion"/>
  </si>
  <si>
    <t>【立即召唤】消除3个{0}棋子，立即召唤{1}，升级{2}可提升兵种属性。
{0}通过c_base_group_id，1=红色，2=绿色，3=蓝色，4=紫色，5=黄色
{1}通过c_base_build_id，2=步兵，3=弓兵，4=骑兵，5=神兵，6=魔兵
{2}通过c_base_build_id，读取主城建设配置表→t_architecture_s→a_base_architecture_name获取建筑名字</t>
    <phoneticPr fontId="2" type="noConversion"/>
  </si>
  <si>
    <t>起始伤害辅助列</t>
    <phoneticPr fontId="2" type="noConversion"/>
  </si>
  <si>
    <t>链接卡牌设计的伤害值</t>
    <phoneticPr fontId="2" type="noConversion"/>
  </si>
  <si>
    <t>【防御塔】释放炸弹攻击一定范围的敌人，每秒造成{0}伤害，升级{1}可提升效果。</t>
    <phoneticPr fontId="2" type="noConversion"/>
  </si>
  <si>
    <t>【英雄】使用弓箭打击敌人，每次攻击后攻速提升2秒，每秒造成{0}伤害，升级{1}可提升效果。</t>
    <phoneticPr fontId="2" type="noConversion"/>
  </si>
  <si>
    <t>【防御塔】发射弩箭攻击敌人，每秒造成{0}伤害，升级{1}可提升效果。</t>
    <phoneticPr fontId="2" type="noConversion"/>
  </si>
  <si>
    <t>【手动召唤】在场地中召唤斧王，对距离自己最近的敌人使用冲锋、践踏攻击，每秒造成{0}伤害，升级{1}可提升效果。</t>
    <phoneticPr fontId="2" type="noConversion"/>
  </si>
  <si>
    <t>【防御塔】发射冰块攻击敌人，并使敌人减速，每秒造成{0}伤害，升级{1}可提升效果。</t>
    <phoneticPr fontId="2" type="noConversion"/>
  </si>
  <si>
    <t>【手动召唤】在场地中召唤恶魔，会闪现至距离自己最近的敌人使用喷火攻击（范围），每秒造成{0}伤害，升级{1}可提升效果。</t>
    <phoneticPr fontId="2" type="noConversion"/>
  </si>
  <si>
    <t>【防御塔】向敌人投掷木头进行范围打击，每秒造成{0}伤害，升级{1}可提升效果。</t>
    <phoneticPr fontId="2" type="noConversion"/>
  </si>
  <si>
    <t>【英雄】使用范围魔法打击敌人，每秒造成{0}伤害，升级{1}可提升效果。</t>
    <phoneticPr fontId="2" type="noConversion"/>
  </si>
  <si>
    <t>合成方式展示图标资源名</t>
  </si>
  <si>
    <t>合成结果名称中文备注</t>
  </si>
  <si>
    <t>合成结果说明中文备注</t>
  </si>
  <si>
    <t>支持多个资源配置，用;隔开（T消，L消为1种合成结果）
配置文件名即可（无需扩展名）</t>
  </si>
  <si>
    <t>召唤{0}、召唤银色{0}、召唤金色{0}
其中{0}，通过c_base_build_id中的建筑id，关联兵种名字
2=步兵，3=弓兵，4=骑兵，5=神兵，6=魔兵</t>
  </si>
  <si>
    <t>【立即召唤】消除3个{0}棋子，立即召唤{1}，升级{2}可提升兵种属性。
{0}通过c_base_group_id，1=红色，2=绿色，3=蓝色，4=紫色，5=黄色
{1}通过c_base_build_id，2=步兵，3=弓兵，4=骑兵，5=神兵，6=魔兵
{2}通过c_base_build_id，读取主城建设配置表→t_architecture_s→a_base_architecture_name获取建筑名字</t>
  </si>
  <si>
    <t>链卡牌设计表，每级提升1.2倍</t>
  </si>
  <si>
    <t>UI_Combine_Show_1</t>
  </si>
  <si>
    <t>UI_Combine_Skill_12</t>
  </si>
  <si>
    <t>发射法球</t>
  </si>
  <si>
    <t>150,180,216,259,311,373,447,537,644,773,928,1114,1337,1604,1925,2311,2773,3327,3993,4792,5750,6900,8280,9937,11924</t>
  </si>
  <si>
    <t>350,420,504,604,725,870,1045,1254,1504,1805,2167,2600,3120,3744,4493,5392,6470,7765,9318,11181,13418,16101,19322,23186,27823</t>
  </si>
  <si>
    <t>【防御塔】释放炸弹攻击一定范围的敌人，每秒造成{0}伤害，升级{1}可提升效果。</t>
  </si>
  <si>
    <t>36,44,52,63,76,91,109,131,157,189,227,272,326,392,470,564,677,813,976,1171,1405,1686,2024,2429,2914</t>
  </si>
  <si>
    <t>红色TL消结果-火龙之息</t>
  </si>
  <si>
    <t>UI_Combine_Show_4;UI_Combine_Show_5</t>
  </si>
  <si>
    <t>780,936,1123,1347,1617,1940,2329,2794,3353,4024,4829,5795,6954,8345,10014,12017,14420,17305,20766,24919,29903,35883,43060,51672,62007</t>
  </si>
  <si>
    <t>UI_Combine_Show_6</t>
  </si>
  <si>
    <t>城墙</t>
  </si>
  <si>
    <t>【立即生效】铸造一道城墙阻挡敌人进攻，多次触发将累加城墙生命。</t>
  </si>
  <si>
    <t/>
  </si>
  <si>
    <t>弓兵</t>
  </si>
  <si>
    <t>【英雄】使用弓箭打击敌人，每次攻击后攻速提升2秒，每秒造成{0}伤害，升级{1}可提升效果。</t>
  </si>
  <si>
    <t>85,102,122,146,176,211,253,304,365,438,526,631,757,909,1091,1309,1571,1885,2262,2715,3258,3910,4692,5631,6757</t>
  </si>
  <si>
    <t>【防御塔】发射弩箭攻击敌人，每秒造成{0}伤害，升级{1}可提升效果。</t>
  </si>
  <si>
    <t>142,171,205,246,296,355,426,511,614,737,884,1061,1273,1528,1834,2201,2641,3169,3803,4563,5476,6572,7886,9463,11356</t>
  </si>
  <si>
    <t>绿色TL消结果-恶魔沼泽</t>
  </si>
  <si>
    <t>UI_Combine_Show_10;UI_Combine_Show_11</t>
  </si>
  <si>
    <t>UI_Combine_Skill_13</t>
  </si>
  <si>
    <t>【立即生效】施放恶魔沼泽每0.5秒对敌人造成1次伤害，并使所有敌人减速，累积造成{0}伤害，升级{1}可提升效果。</t>
  </si>
  <si>
    <t>240,288,345,414,497,597,716,859,1031,1238,1486,1783,2139,2567,3081,3697,4437,5324,6389,7667,9201,11041,13249,15899,19079</t>
  </si>
  <si>
    <t>斧王</t>
  </si>
  <si>
    <t>【手动召唤】在场地中召唤斧王，对距离自己最近的敌人使用冲锋、践踏攻击，每秒造成{0}伤害，升级{1}可提升效果。</t>
  </si>
  <si>
    <t>300,360,432,518,622,746,895,1074,1289,1547,1857,2229,2674,3209,3851,4622,5546,6655,7986,9584,11501,13801,16561,19874,23849</t>
  </si>
  <si>
    <t>【防御塔】发射冰块攻击敌人，并使敌人减速，每秒造成{0}伤害，升级{1}可提升效果。</t>
  </si>
  <si>
    <t>33,40,48,57,69,82,99,119,143,171,206,247,297,356,427,513,616,739,887,1064,1277,1533,1840,2208,2649</t>
  </si>
  <si>
    <t>蓝色TL消结果-神衰冰霜</t>
  </si>
  <si>
    <t>UI_Combine_Show_16;UI_Combine_Show_17</t>
  </si>
  <si>
    <t>UI_Combine_Skill_14</t>
  </si>
  <si>
    <t>【立即生效】施放冰霜攻击每0.5秒对敌人造成1次伤害，并使所有敌人冰冻，累积造成{0}伤害，升级{1}可提升效果。</t>
  </si>
  <si>
    <t>120,144,172,207,248,298,358,429,515,619,743,891,1069,1283,1540,1848,2218,2662,3194,3833,4600,5520,6624,7949,9539</t>
  </si>
  <si>
    <t>【手动召唤】在场地中召唤恶魔，会闪现至距离自己最近的敌人使用喷火攻击（范围），每秒造成{0}伤害，升级{1}可提升效果。</t>
  </si>
  <si>
    <t>100,120,144,172,207,248,298,358,429,515,619,743,891,1069,1283,1540,1848,2218,2662,3194,3833,4600,5520,6624,7949</t>
  </si>
  <si>
    <t>【防御塔】向敌人投掷木头进行范围打击，每秒造成{0}伤害，升级{1}可提升效果。</t>
  </si>
  <si>
    <t>30,36,43,51,62,74,89,107,128,154,185,222,267,320,385,462,554,665,798,958,1150,1380,1656,1987,2384</t>
  </si>
  <si>
    <t>11441</t>
  </si>
  <si>
    <t>紫色TL消结果-地狱酒桶</t>
  </si>
  <si>
    <t>UI_Combine_Show_22;UI_Combine_Show_23</t>
  </si>
  <si>
    <t>UI_Combine_Skill_15</t>
  </si>
  <si>
    <t>【立即生效】召唤火球向敌人发起突袭，造成{0}伤害，升级{1}可提升效果。</t>
  </si>
  <si>
    <t>180,216,259,311,373,447,537,644,773,928,1114,1337,1604,1925,2311,2773,3327,3993,4792,5750,6900,8280,9937,11924,14309</t>
  </si>
  <si>
    <t>法师</t>
  </si>
  <si>
    <t>【英雄】使用范围魔法打击敌人，每秒造成{0}伤害，升级{1}可提升效果。</t>
  </si>
  <si>
    <t>60,72,86,103,124,149,179,214,257,309,371,445,534,641,770,924,1109,1331,1597,1916,2300,2760,3312,3974,4769</t>
  </si>
  <si>
    <t>【防御塔】使用闪电链持续向敌人输出，链接时间越长伤害越高，每秒造成{0}伤害，升级{1}可提升效果。</t>
  </si>
  <si>
    <t>80,96,115,138,165,199,238,286,343,412,495,594,713,855,1027,1232,1479,1774,2129,2555,3067,3680,4416,5299,6359</t>
  </si>
  <si>
    <t>黄色TL消结果-无敌脉冲</t>
  </si>
  <si>
    <t>UI_Combine_Show_28;UI_Combine_Show_29</t>
  </si>
  <si>
    <t>UI_Combine_Skill_16</t>
  </si>
  <si>
    <t>无敌脉冲</t>
  </si>
  <si>
    <t>【立即生效】向前方发射10段脉冲波，对碰撞敌人造成伤害，每段伤害{0}，升级{1}可提升效果。</t>
  </si>
  <si>
    <t>132,158,190,228,273,328,394,472,567,681,817,980,1176,1412,1694,2033,2440,2928,3514,4217,5060,6072,7287,8744,10493</t>
  </si>
  <si>
    <t>召唤{0}</t>
  </si>
  <si>
    <t>【立即召唤】消除3个{0}棋子，立即召唤{1}，升级{2}可提升兵种属性。</t>
  </si>
  <si>
    <t>召唤银色{0}</t>
  </si>
  <si>
    <t>【立即召唤】消除4个{0}棋子，立即召唤银色{1}，升级{2}可提升兵种属性。</t>
  </si>
  <si>
    <t>小飞机</t>
  </si>
  <si>
    <t>【特殊棋子】合成特殊棋子-小飞机，点击特殊棋子触发效果，在棋盘中任意位置进行十字消除（共5个棋子）。</t>
  </si>
  <si>
    <t>召唤金色{0}</t>
  </si>
  <si>
    <t>【立即召唤】消除5个及以上{0}棋子，立即召唤金色{1}，升级{2}可提升兵种属性。</t>
  </si>
  <si>
    <t>多语言id</t>
    <phoneticPr fontId="4" type="noConversion"/>
  </si>
  <si>
    <t>多语言内容</t>
    <phoneticPr fontId="4" type="noConversion"/>
  </si>
  <si>
    <t>c_base_piece_icon</t>
    <phoneticPr fontId="2" type="noConversion"/>
  </si>
  <si>
    <t>varchar(255)</t>
    <phoneticPr fontId="2" type="noConversion"/>
  </si>
  <si>
    <t>1=推图
2=塔防</t>
  </si>
  <si>
    <t>1=推图
2=塔防</t>
    <phoneticPr fontId="2" type="noConversion"/>
  </si>
  <si>
    <t>varchar(255)</t>
  </si>
  <si>
    <t>起始伤害辅助列</t>
  </si>
  <si>
    <t>链接卡牌设计的伤害值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</si>
</sst>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9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2" borderId="0" xfId="0" applyFont="1" applyFill="1"/>
    <xf numFmtId="0" fontId="1" fillId="2" borderId="0" xfId="0" applyFont="1" applyFill="1"/>
    <xf numFmtId="0" fontId="3" fillId="3" borderId="0" xfId="0" applyFont="1" applyFill="1"/>
    <xf numFmtId="0" fontId="1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3" fillId="5" borderId="0" xfId="0" applyFont="1" applyFill="1"/>
    <xf numFmtId="0" fontId="1" fillId="5" borderId="0" xfId="0" applyFont="1" applyFill="1"/>
    <xf numFmtId="0" fontId="3" fillId="6" borderId="0" xfId="0" applyFont="1" applyFill="1"/>
    <xf numFmtId="0" fontId="1" fillId="6" borderId="0" xfId="0" applyFont="1" applyFill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8" borderId="0" xfId="0" applyFont="1" applyFill="1" applyAlignment="1">
      <alignment vertical="center" wrapText="1"/>
    </xf>
    <xf numFmtId="0" fontId="5" fillId="0" borderId="0" xfId="0" applyFont="1"/>
  </cellXfs>
  <cellStyles count="1">
    <cellStyle name="常规" xfId="0" builtinId="0"/>
  </cellStyles>
  <dxfs count="5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\sanxiao\&#25968;&#20540;\&#21345;&#29260;&#35774;&#35745;.xlsx" TargetMode="External"/><Relationship Id="rId1" Type="http://schemas.openxmlformats.org/officeDocument/2006/relationships/externalLinkPath" Target="/SVN/sanxiao/&#25968;&#20540;/&#21345;&#29260;&#35774;&#3574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名词解释"/>
      <sheetName val="卡牌"/>
      <sheetName val="单位"/>
      <sheetName val="单位效果计算"/>
      <sheetName val="临时数据"/>
      <sheetName val="怪物"/>
      <sheetName val="单位统计"/>
      <sheetName val="卡牌统计"/>
      <sheetName val="卡牌表配置表"/>
      <sheetName val="卡牌表配置表排序前"/>
      <sheetName val="卡牌属性展示类型"/>
      <sheetName val="t_card_group_s"/>
      <sheetName val="t_card_group_s排序前"/>
      <sheetName val="角色配置表"/>
      <sheetName val="角色配置表排序前"/>
      <sheetName val="女神技能"/>
    </sheetNames>
    <sheetDataSet>
      <sheetData sheetId="0"/>
      <sheetData sheetId="1">
        <row r="73">
          <cell r="AI73">
            <v>780</v>
          </cell>
        </row>
        <row r="74">
          <cell r="AI74">
            <v>240</v>
          </cell>
        </row>
        <row r="75">
          <cell r="AI75">
            <v>120</v>
          </cell>
        </row>
        <row r="76">
          <cell r="AI76">
            <v>132</v>
          </cell>
        </row>
        <row r="77">
          <cell r="AI77">
            <v>180</v>
          </cell>
        </row>
        <row r="79">
          <cell r="AI79">
            <v>350</v>
          </cell>
        </row>
        <row r="81">
          <cell r="AI81">
            <v>150</v>
          </cell>
        </row>
        <row r="82">
          <cell r="AI82">
            <v>150</v>
          </cell>
        </row>
        <row r="83">
          <cell r="AI83">
            <v>150</v>
          </cell>
        </row>
        <row r="84">
          <cell r="AI84">
            <v>150</v>
          </cell>
        </row>
        <row r="85">
          <cell r="AI85">
            <v>150</v>
          </cell>
        </row>
      </sheetData>
      <sheetData sheetId="2"/>
      <sheetData sheetId="3"/>
      <sheetData sheetId="4"/>
      <sheetData sheetId="5">
        <row r="65">
          <cell r="P65">
            <v>85</v>
          </cell>
        </row>
        <row r="66">
          <cell r="P66">
            <v>60</v>
          </cell>
        </row>
        <row r="67">
          <cell r="P67">
            <v>300</v>
          </cell>
        </row>
        <row r="68">
          <cell r="P68">
            <v>100</v>
          </cell>
        </row>
        <row r="69">
          <cell r="P69">
            <v>33.333333333333329</v>
          </cell>
        </row>
        <row r="70">
          <cell r="P70">
            <v>142.85714285714286</v>
          </cell>
        </row>
        <row r="71">
          <cell r="P71">
            <v>36.666666666666664</v>
          </cell>
        </row>
        <row r="72">
          <cell r="P72">
            <v>80</v>
          </cell>
        </row>
        <row r="73">
          <cell r="P73">
            <v>30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Normal="100" workbookViewId="0"/>
  </sheetViews>
  <sheetFormatPr defaultColWidth="9" defaultRowHeight="16.5" x14ac:dyDescent="0.3"/>
  <cols>
    <col min="1" max="1" width="7.25" style="1" bestFit="1" customWidth="1"/>
    <col min="2" max="2" width="27.625" style="1" bestFit="1" customWidth="1"/>
    <col min="3" max="3" width="11.25" style="1" bestFit="1" customWidth="1"/>
    <col min="4" max="4" width="24.25" style="1" bestFit="1" customWidth="1"/>
    <col min="5" max="5" width="22.625" style="1" bestFit="1" customWidth="1"/>
    <col min="6" max="16384" width="9" style="1"/>
  </cols>
  <sheetData>
    <row r="1" spans="1:5" x14ac:dyDescent="0.3">
      <c r="A1" s="2">
        <v>1</v>
      </c>
      <c r="B1" s="2"/>
      <c r="C1" s="2"/>
      <c r="D1" s="2"/>
      <c r="E1" s="2"/>
    </row>
    <row r="2" spans="1:5" x14ac:dyDescent="0.3">
      <c r="A2" s="2" t="s">
        <v>0</v>
      </c>
      <c r="B2" s="8" t="s">
        <v>57</v>
      </c>
      <c r="C2" s="2"/>
      <c r="D2" s="2" t="s">
        <v>1</v>
      </c>
      <c r="E2" s="8" t="s">
        <v>316</v>
      </c>
    </row>
    <row r="3" spans="1:5" x14ac:dyDescent="0.3">
      <c r="A3" s="2"/>
      <c r="B3" s="2"/>
      <c r="C3" s="2"/>
      <c r="D3" s="2"/>
      <c r="E3" s="20" t="s">
        <v>317</v>
      </c>
    </row>
    <row r="4" spans="1:5" ht="49.5" x14ac:dyDescent="0.3">
      <c r="A4" s="8" t="s">
        <v>140</v>
      </c>
      <c r="B4" s="2" t="s">
        <v>2</v>
      </c>
      <c r="C4" s="2" t="s">
        <v>3</v>
      </c>
      <c r="D4" s="3" t="s">
        <v>4</v>
      </c>
      <c r="E4" s="7" t="s">
        <v>172</v>
      </c>
    </row>
    <row r="5" spans="1:5" ht="111.95" customHeight="1" x14ac:dyDescent="0.3">
      <c r="A5" s="2"/>
      <c r="B5" s="2"/>
      <c r="C5" s="2"/>
      <c r="D5" s="3"/>
      <c r="E5" s="6"/>
    </row>
    <row r="6" spans="1:5" x14ac:dyDescent="0.3">
      <c r="A6" s="1">
        <v>1</v>
      </c>
      <c r="B6" s="1">
        <v>1</v>
      </c>
      <c r="C6" s="1" t="s">
        <v>5</v>
      </c>
      <c r="D6" s="1">
        <v>1</v>
      </c>
      <c r="E6" s="20" t="s">
        <v>154</v>
      </c>
    </row>
    <row r="7" spans="1:5" x14ac:dyDescent="0.3">
      <c r="A7" s="1">
        <v>2</v>
      </c>
      <c r="B7" s="1">
        <v>2</v>
      </c>
      <c r="C7" s="1" t="s">
        <v>6</v>
      </c>
      <c r="D7" s="1">
        <v>2</v>
      </c>
      <c r="E7" s="20" t="s">
        <v>155</v>
      </c>
    </row>
    <row r="8" spans="1:5" x14ac:dyDescent="0.3">
      <c r="A8" s="1">
        <v>3</v>
      </c>
      <c r="B8" s="1">
        <v>3</v>
      </c>
      <c r="C8" s="1" t="s">
        <v>7</v>
      </c>
      <c r="D8" s="1">
        <v>3</v>
      </c>
      <c r="E8" s="20" t="s">
        <v>156</v>
      </c>
    </row>
    <row r="9" spans="1:5" x14ac:dyDescent="0.3">
      <c r="A9" s="1">
        <v>4</v>
      </c>
      <c r="B9" s="1">
        <v>4</v>
      </c>
      <c r="C9" s="1" t="s">
        <v>8</v>
      </c>
      <c r="D9" s="1">
        <v>4</v>
      </c>
      <c r="E9" s="20" t="s">
        <v>157</v>
      </c>
    </row>
    <row r="10" spans="1:5" x14ac:dyDescent="0.3">
      <c r="A10" s="1">
        <v>5</v>
      </c>
      <c r="B10" s="1">
        <v>5</v>
      </c>
      <c r="C10" s="1" t="s">
        <v>9</v>
      </c>
      <c r="D10" s="1">
        <v>5</v>
      </c>
      <c r="E10" s="20" t="s">
        <v>158</v>
      </c>
    </row>
  </sheetData>
  <phoneticPr fontId="2" type="noConversion"/>
  <conditionalFormatting sqref="A2:E2">
    <cfRule type="duplicateValues" dxfId="4" priority="1"/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F47E-B146-4773-9044-ED7E553365BF}">
  <dimension ref="A1:AO60"/>
  <sheetViews>
    <sheetView tabSelected="1" zoomScaleNormal="100" workbookViewId="0">
      <selection activeCell="J6" sqref="J6:J60"/>
    </sheetView>
  </sheetViews>
  <sheetFormatPr defaultColWidth="9" defaultRowHeight="16.5" x14ac:dyDescent="0.3"/>
  <cols>
    <col min="1" max="1" width="7.25" style="1" bestFit="1" customWidth="1"/>
    <col min="2" max="2" width="20.375" style="19" bestFit="1" customWidth="1"/>
    <col min="3" max="3" width="24.25" style="1" bestFit="1" customWidth="1"/>
    <col min="4" max="4" width="20.375" style="1" bestFit="1" customWidth="1"/>
    <col min="5" max="5" width="18.875" style="1" bestFit="1" customWidth="1"/>
    <col min="6" max="6" width="30.75" style="1" bestFit="1" customWidth="1"/>
    <col min="7" max="8" width="23.75" style="1" bestFit="1" customWidth="1"/>
    <col min="9" max="9" width="26.375" style="1" bestFit="1" customWidth="1"/>
    <col min="10" max="10" width="23" bestFit="1" customWidth="1"/>
    <col min="11" max="11" width="25.75" style="1" bestFit="1" customWidth="1"/>
    <col min="12" max="12" width="29" style="1" bestFit="1" customWidth="1"/>
    <col min="13" max="13" width="25.125" style="1" bestFit="1" customWidth="1"/>
    <col min="14" max="14" width="37.125" style="1" bestFit="1" customWidth="1"/>
    <col min="15" max="16384" width="9" style="1"/>
  </cols>
  <sheetData>
    <row r="1" spans="1:41" x14ac:dyDescent="0.3">
      <c r="A1" s="2">
        <v>1</v>
      </c>
      <c r="B1" s="2"/>
      <c r="C1" s="2"/>
      <c r="D1" s="2"/>
      <c r="E1" s="2"/>
      <c r="F1" s="2"/>
      <c r="G1" s="2"/>
      <c r="H1" s="2"/>
      <c r="I1" s="2"/>
      <c r="J1" s="1"/>
    </row>
    <row r="2" spans="1:41" x14ac:dyDescent="0.3">
      <c r="A2" s="2" t="s">
        <v>0</v>
      </c>
      <c r="B2" s="2" t="s">
        <v>10</v>
      </c>
      <c r="C2" s="2"/>
      <c r="D2" s="2" t="s">
        <v>11</v>
      </c>
      <c r="E2" s="2" t="s">
        <v>12</v>
      </c>
      <c r="F2" s="2" t="s">
        <v>13</v>
      </c>
      <c r="G2" s="2" t="s">
        <v>14</v>
      </c>
      <c r="H2" s="1" t="s">
        <v>15</v>
      </c>
      <c r="I2" s="1" t="s">
        <v>16</v>
      </c>
      <c r="J2" s="1" t="s">
        <v>17</v>
      </c>
      <c r="K2" s="2" t="s">
        <v>18</v>
      </c>
      <c r="L2" s="2"/>
      <c r="M2" s="2" t="s">
        <v>19</v>
      </c>
      <c r="O2" s="1" t="s">
        <v>20</v>
      </c>
      <c r="P2" s="1" t="s">
        <v>21</v>
      </c>
    </row>
    <row r="3" spans="1:41" x14ac:dyDescent="0.3">
      <c r="A3" s="2"/>
      <c r="B3" s="2"/>
      <c r="C3" s="2"/>
      <c r="E3" s="2"/>
      <c r="F3" s="2"/>
      <c r="G3" s="2"/>
      <c r="H3" s="2"/>
      <c r="I3" s="20" t="s">
        <v>320</v>
      </c>
      <c r="J3" s="20" t="s">
        <v>320</v>
      </c>
      <c r="P3" s="20" t="s">
        <v>320</v>
      </c>
    </row>
    <row r="4" spans="1:41" ht="49.5" x14ac:dyDescent="0.3">
      <c r="A4" s="8" t="s">
        <v>139</v>
      </c>
      <c r="B4" s="2" t="s">
        <v>2</v>
      </c>
      <c r="C4" s="2" t="s">
        <v>3</v>
      </c>
      <c r="D4" s="1" t="s">
        <v>22</v>
      </c>
      <c r="E4" s="2" t="s">
        <v>23</v>
      </c>
      <c r="F4" s="3" t="s">
        <v>24</v>
      </c>
      <c r="G4" s="3" t="s">
        <v>25</v>
      </c>
      <c r="H4" s="3" t="s">
        <v>26</v>
      </c>
      <c r="I4" s="1" t="s">
        <v>244</v>
      </c>
      <c r="J4" s="1" t="s">
        <v>27</v>
      </c>
      <c r="K4" s="5" t="s">
        <v>28</v>
      </c>
      <c r="L4" s="5" t="s">
        <v>245</v>
      </c>
      <c r="M4" s="5" t="s">
        <v>29</v>
      </c>
      <c r="N4" s="1" t="s">
        <v>246</v>
      </c>
      <c r="O4" s="1" t="s">
        <v>30</v>
      </c>
      <c r="P4" s="1" t="s">
        <v>31</v>
      </c>
      <c r="Q4" s="1" t="s">
        <v>321</v>
      </c>
    </row>
    <row r="5" spans="1:41" ht="132.94999999999999" customHeight="1" x14ac:dyDescent="0.3">
      <c r="A5" s="2"/>
      <c r="B5" s="7" t="s">
        <v>64</v>
      </c>
      <c r="C5" s="2"/>
      <c r="D5" s="4" t="s">
        <v>32</v>
      </c>
      <c r="E5" s="3" t="s">
        <v>318</v>
      </c>
      <c r="F5" s="7" t="s">
        <v>141</v>
      </c>
      <c r="G5" s="3"/>
      <c r="H5" s="7" t="s">
        <v>142</v>
      </c>
      <c r="I5" s="6" t="s">
        <v>247</v>
      </c>
      <c r="J5" s="1"/>
      <c r="L5" s="6" t="s">
        <v>248</v>
      </c>
      <c r="M5" s="6" t="s">
        <v>33</v>
      </c>
      <c r="N5" s="1" t="s">
        <v>249</v>
      </c>
      <c r="O5" s="1" t="s">
        <v>34</v>
      </c>
      <c r="P5" s="1" t="s">
        <v>250</v>
      </c>
      <c r="Q5" s="1" t="s">
        <v>322</v>
      </c>
      <c r="R5" s="1">
        <v>1</v>
      </c>
      <c r="S5" s="1">
        <v>2</v>
      </c>
      <c r="T5" s="1">
        <v>3</v>
      </c>
      <c r="U5" s="1">
        <v>4</v>
      </c>
      <c r="V5" s="1">
        <v>5</v>
      </c>
      <c r="W5" s="1">
        <v>6</v>
      </c>
      <c r="X5" s="1">
        <v>7</v>
      </c>
      <c r="Y5" s="1">
        <v>8</v>
      </c>
      <c r="Z5" s="1">
        <v>9</v>
      </c>
      <c r="AA5" s="1">
        <v>10</v>
      </c>
      <c r="AB5" s="1">
        <v>11</v>
      </c>
      <c r="AC5" s="1">
        <v>12</v>
      </c>
      <c r="AD5" s="1">
        <v>13</v>
      </c>
      <c r="AE5" s="1">
        <v>14</v>
      </c>
      <c r="AF5" s="1">
        <v>15</v>
      </c>
      <c r="AG5" s="1">
        <v>16</v>
      </c>
      <c r="AH5" s="1">
        <v>17</v>
      </c>
      <c r="AI5" s="1">
        <v>18</v>
      </c>
      <c r="AJ5" s="1">
        <v>19</v>
      </c>
      <c r="AK5" s="1">
        <v>20</v>
      </c>
      <c r="AL5" s="1">
        <v>21</v>
      </c>
      <c r="AM5" s="1">
        <v>22</v>
      </c>
      <c r="AN5" s="1">
        <v>23</v>
      </c>
      <c r="AO5" s="1">
        <v>24</v>
      </c>
    </row>
    <row r="6" spans="1:41" x14ac:dyDescent="0.3">
      <c r="A6" s="1">
        <v>1</v>
      </c>
      <c r="B6" s="19" t="s">
        <v>65</v>
      </c>
      <c r="C6" s="9" t="s">
        <v>114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20" t="s">
        <v>251</v>
      </c>
      <c r="J6" s="1" t="s">
        <v>252</v>
      </c>
      <c r="K6" s="1">
        <v>12002</v>
      </c>
      <c r="L6" s="1" t="s">
        <v>306</v>
      </c>
      <c r="M6" s="1">
        <v>13002</v>
      </c>
      <c r="N6" s="1" t="s">
        <v>307</v>
      </c>
      <c r="O6" s="1">
        <v>4</v>
      </c>
      <c r="P6" s="1" t="s">
        <v>264</v>
      </c>
    </row>
    <row r="7" spans="1:41" x14ac:dyDescent="0.3">
      <c r="A7" s="1">
        <v>2</v>
      </c>
      <c r="B7" s="19" t="s">
        <v>66</v>
      </c>
      <c r="C7" s="10" t="s">
        <v>115</v>
      </c>
      <c r="D7" s="1">
        <v>1</v>
      </c>
      <c r="E7" s="1">
        <v>1</v>
      </c>
      <c r="F7" s="1">
        <v>1</v>
      </c>
      <c r="G7" s="1">
        <v>2</v>
      </c>
      <c r="H7" s="1">
        <v>2</v>
      </c>
      <c r="I7" s="1" t="s">
        <v>159</v>
      </c>
      <c r="J7" s="1" t="s">
        <v>252</v>
      </c>
      <c r="K7" s="1">
        <v>12003</v>
      </c>
      <c r="L7" s="1" t="s">
        <v>308</v>
      </c>
      <c r="M7" s="1">
        <v>13003</v>
      </c>
      <c r="N7" s="1" t="s">
        <v>309</v>
      </c>
      <c r="O7" s="1">
        <v>4</v>
      </c>
      <c r="P7" s="1" t="s">
        <v>264</v>
      </c>
    </row>
    <row r="8" spans="1:41" x14ac:dyDescent="0.3">
      <c r="A8" s="1">
        <v>3</v>
      </c>
      <c r="B8" s="19">
        <v>11122</v>
      </c>
      <c r="C8" s="10" t="s">
        <v>50</v>
      </c>
      <c r="D8" s="1">
        <v>1</v>
      </c>
      <c r="E8" s="1">
        <v>1</v>
      </c>
      <c r="F8" s="1">
        <v>1</v>
      </c>
      <c r="G8" s="1">
        <v>3</v>
      </c>
      <c r="H8" s="1">
        <v>2</v>
      </c>
      <c r="I8" s="1" t="s">
        <v>159</v>
      </c>
      <c r="J8" s="1" t="s">
        <v>252</v>
      </c>
      <c r="K8" s="1">
        <v>12005</v>
      </c>
      <c r="L8" s="1" t="s">
        <v>310</v>
      </c>
      <c r="M8" s="1">
        <v>13005</v>
      </c>
      <c r="N8" s="1" t="s">
        <v>311</v>
      </c>
      <c r="O8" s="1">
        <v>4</v>
      </c>
      <c r="P8" s="1" t="s">
        <v>264</v>
      </c>
    </row>
    <row r="9" spans="1:41" x14ac:dyDescent="0.3">
      <c r="A9" s="1">
        <v>4</v>
      </c>
      <c r="B9" s="19" t="s">
        <v>67</v>
      </c>
      <c r="C9" s="10" t="s">
        <v>116</v>
      </c>
      <c r="D9" s="1">
        <v>1</v>
      </c>
      <c r="E9" s="1">
        <v>1</v>
      </c>
      <c r="F9" s="1">
        <v>1</v>
      </c>
      <c r="G9" s="1">
        <v>4</v>
      </c>
      <c r="H9" s="1">
        <v>3</v>
      </c>
      <c r="I9" s="1" t="s">
        <v>160</v>
      </c>
      <c r="J9" s="1" t="s">
        <v>252</v>
      </c>
      <c r="K9" s="1">
        <v>12003</v>
      </c>
      <c r="L9" s="1" t="s">
        <v>308</v>
      </c>
      <c r="M9" s="1">
        <v>13003</v>
      </c>
      <c r="N9" s="1" t="s">
        <v>309</v>
      </c>
      <c r="O9" s="1">
        <v>4</v>
      </c>
      <c r="P9" s="1" t="s">
        <v>264</v>
      </c>
    </row>
    <row r="10" spans="1:41" x14ac:dyDescent="0.3">
      <c r="A10" s="1">
        <v>5</v>
      </c>
      <c r="B10" s="19" t="s">
        <v>68</v>
      </c>
      <c r="C10" s="10" t="s">
        <v>117</v>
      </c>
      <c r="D10" s="1">
        <v>1</v>
      </c>
      <c r="E10" s="1">
        <v>1</v>
      </c>
      <c r="F10" s="1">
        <v>1</v>
      </c>
      <c r="G10" s="1">
        <v>6</v>
      </c>
      <c r="H10" s="1">
        <v>4</v>
      </c>
      <c r="I10" s="1" t="s">
        <v>259</v>
      </c>
      <c r="J10" s="1" t="s">
        <v>252</v>
      </c>
      <c r="K10" s="1">
        <v>12004</v>
      </c>
      <c r="L10" s="1" t="s">
        <v>312</v>
      </c>
      <c r="M10" s="1">
        <v>13004</v>
      </c>
      <c r="N10" s="1" t="s">
        <v>313</v>
      </c>
      <c r="O10" s="1">
        <v>4</v>
      </c>
      <c r="P10" s="1" t="s">
        <v>264</v>
      </c>
    </row>
    <row r="11" spans="1:41" x14ac:dyDescent="0.3">
      <c r="A11" s="1">
        <v>6</v>
      </c>
      <c r="B11" s="19" t="s">
        <v>69</v>
      </c>
      <c r="C11" s="11" t="s">
        <v>118</v>
      </c>
      <c r="D11" s="1">
        <v>1</v>
      </c>
      <c r="E11" s="1">
        <v>1</v>
      </c>
      <c r="F11" s="1">
        <v>1</v>
      </c>
      <c r="G11" s="1">
        <v>8</v>
      </c>
      <c r="H11" s="1">
        <v>5</v>
      </c>
      <c r="I11" s="1" t="s">
        <v>261</v>
      </c>
      <c r="J11" t="s">
        <v>252</v>
      </c>
      <c r="K11" s="1">
        <v>12004</v>
      </c>
      <c r="L11" s="1" t="s">
        <v>312</v>
      </c>
      <c r="M11" s="1">
        <v>13004</v>
      </c>
      <c r="N11" s="1" t="s">
        <v>313</v>
      </c>
      <c r="O11" s="1">
        <v>4</v>
      </c>
      <c r="P11" s="1" t="s">
        <v>264</v>
      </c>
    </row>
    <row r="12" spans="1:41" x14ac:dyDescent="0.3">
      <c r="A12" s="1">
        <v>7</v>
      </c>
      <c r="B12" s="19" t="s">
        <v>70</v>
      </c>
      <c r="C12" s="12" t="s">
        <v>119</v>
      </c>
      <c r="D12" s="1">
        <v>1</v>
      </c>
      <c r="E12" s="1">
        <v>1</v>
      </c>
      <c r="F12" s="1">
        <v>2</v>
      </c>
      <c r="G12" s="1">
        <v>1</v>
      </c>
      <c r="H12" s="1">
        <v>1</v>
      </c>
      <c r="I12" s="6" t="s">
        <v>161</v>
      </c>
      <c r="J12" s="1" t="s">
        <v>272</v>
      </c>
      <c r="K12" s="1">
        <v>12002</v>
      </c>
      <c r="L12" s="1" t="s">
        <v>306</v>
      </c>
      <c r="M12" s="1">
        <v>13002</v>
      </c>
      <c r="N12" s="1" t="s">
        <v>307</v>
      </c>
      <c r="O12" s="1">
        <v>3</v>
      </c>
      <c r="P12" s="1" t="s">
        <v>264</v>
      </c>
    </row>
    <row r="13" spans="1:41" x14ac:dyDescent="0.3">
      <c r="A13" s="1">
        <v>8</v>
      </c>
      <c r="B13" s="19" t="s">
        <v>71</v>
      </c>
      <c r="C13" s="12" t="s">
        <v>120</v>
      </c>
      <c r="D13" s="1">
        <v>1</v>
      </c>
      <c r="E13" s="1">
        <v>1</v>
      </c>
      <c r="F13" s="1">
        <v>2</v>
      </c>
      <c r="G13" s="1">
        <v>2</v>
      </c>
      <c r="H13" s="1">
        <v>2</v>
      </c>
      <c r="I13" s="1" t="s">
        <v>162</v>
      </c>
      <c r="J13" t="s">
        <v>272</v>
      </c>
      <c r="K13" s="1">
        <v>12003</v>
      </c>
      <c r="L13" s="1" t="s">
        <v>308</v>
      </c>
      <c r="M13" s="1">
        <v>13003</v>
      </c>
      <c r="N13" s="1" t="s">
        <v>309</v>
      </c>
      <c r="O13" s="1">
        <v>3</v>
      </c>
      <c r="P13" s="1" t="s">
        <v>264</v>
      </c>
    </row>
    <row r="14" spans="1:41" x14ac:dyDescent="0.3">
      <c r="A14" s="1">
        <v>9</v>
      </c>
      <c r="B14" s="19">
        <v>11222</v>
      </c>
      <c r="C14" s="12" t="s">
        <v>51</v>
      </c>
      <c r="D14" s="1">
        <v>1</v>
      </c>
      <c r="E14" s="1">
        <v>1</v>
      </c>
      <c r="F14" s="1">
        <v>2</v>
      </c>
      <c r="G14" s="1">
        <v>3</v>
      </c>
      <c r="H14" s="1">
        <v>2</v>
      </c>
      <c r="I14" s="1" t="s">
        <v>162</v>
      </c>
      <c r="J14" t="s">
        <v>272</v>
      </c>
      <c r="K14" s="1">
        <v>12005</v>
      </c>
      <c r="L14" s="1" t="s">
        <v>310</v>
      </c>
      <c r="M14" s="1">
        <v>13005</v>
      </c>
      <c r="N14" s="1" t="s">
        <v>311</v>
      </c>
      <c r="O14" s="1">
        <v>3</v>
      </c>
      <c r="P14" s="1" t="s">
        <v>264</v>
      </c>
    </row>
    <row r="15" spans="1:41" x14ac:dyDescent="0.3">
      <c r="A15" s="1">
        <v>10</v>
      </c>
      <c r="B15" s="19" t="s">
        <v>72</v>
      </c>
      <c r="C15" s="12" t="s">
        <v>121</v>
      </c>
      <c r="D15" s="1">
        <v>1</v>
      </c>
      <c r="E15" s="1">
        <v>1</v>
      </c>
      <c r="F15" s="1">
        <v>2</v>
      </c>
      <c r="G15" s="1">
        <v>4</v>
      </c>
      <c r="H15" s="1">
        <v>3</v>
      </c>
      <c r="I15" s="1" t="s">
        <v>163</v>
      </c>
      <c r="J15" t="s">
        <v>272</v>
      </c>
      <c r="K15" s="1">
        <v>12003</v>
      </c>
      <c r="L15" s="1" t="s">
        <v>308</v>
      </c>
      <c r="M15" s="1">
        <v>13003</v>
      </c>
      <c r="N15" s="1" t="s">
        <v>309</v>
      </c>
      <c r="O15" s="1">
        <v>3</v>
      </c>
      <c r="P15" s="1" t="s">
        <v>264</v>
      </c>
    </row>
    <row r="16" spans="1:41" x14ac:dyDescent="0.3">
      <c r="A16" s="1">
        <v>11</v>
      </c>
      <c r="B16" s="19" t="s">
        <v>73</v>
      </c>
      <c r="C16" s="13" t="s">
        <v>122</v>
      </c>
      <c r="D16" s="1">
        <v>1</v>
      </c>
      <c r="E16" s="1">
        <v>1</v>
      </c>
      <c r="F16" s="1">
        <v>2</v>
      </c>
      <c r="G16" s="1">
        <v>6</v>
      </c>
      <c r="H16" s="1">
        <v>4</v>
      </c>
      <c r="I16" s="1" t="s">
        <v>271</v>
      </c>
      <c r="J16" t="s">
        <v>272</v>
      </c>
      <c r="K16" s="1">
        <v>12004</v>
      </c>
      <c r="L16" s="1" t="s">
        <v>312</v>
      </c>
      <c r="M16" s="1">
        <v>13004</v>
      </c>
      <c r="N16" s="1" t="s">
        <v>313</v>
      </c>
      <c r="O16" s="1">
        <v>3</v>
      </c>
      <c r="P16" s="1" t="s">
        <v>264</v>
      </c>
    </row>
    <row r="17" spans="1:16" x14ac:dyDescent="0.3">
      <c r="A17" s="1">
        <v>12</v>
      </c>
      <c r="B17" s="19" t="s">
        <v>74</v>
      </c>
      <c r="C17" s="14" t="s">
        <v>123</v>
      </c>
      <c r="D17" s="1">
        <v>1</v>
      </c>
      <c r="E17" s="1">
        <v>1</v>
      </c>
      <c r="F17" s="1">
        <v>2</v>
      </c>
      <c r="G17" s="1">
        <v>8</v>
      </c>
      <c r="H17" s="1">
        <v>5</v>
      </c>
      <c r="I17" s="1" t="s">
        <v>164</v>
      </c>
      <c r="J17" t="s">
        <v>272</v>
      </c>
      <c r="K17" s="1">
        <v>12004</v>
      </c>
      <c r="L17" s="1" t="s">
        <v>312</v>
      </c>
      <c r="M17" s="1">
        <v>13004</v>
      </c>
      <c r="N17" s="1" t="s">
        <v>313</v>
      </c>
      <c r="O17" s="1">
        <v>3</v>
      </c>
      <c r="P17" s="1" t="s">
        <v>264</v>
      </c>
    </row>
    <row r="18" spans="1:16" x14ac:dyDescent="0.3">
      <c r="A18" s="1">
        <v>13</v>
      </c>
      <c r="B18" s="19" t="s">
        <v>75</v>
      </c>
      <c r="C18" s="14" t="s">
        <v>124</v>
      </c>
      <c r="D18" s="1">
        <v>1</v>
      </c>
      <c r="E18" s="1">
        <v>1</v>
      </c>
      <c r="F18" s="1">
        <v>3</v>
      </c>
      <c r="G18" s="1">
        <v>1</v>
      </c>
      <c r="H18" s="1">
        <v>1</v>
      </c>
      <c r="I18" s="1" t="s">
        <v>165</v>
      </c>
      <c r="J18" t="s">
        <v>282</v>
      </c>
      <c r="K18" s="1">
        <v>12002</v>
      </c>
      <c r="L18" s="1" t="s">
        <v>306</v>
      </c>
      <c r="M18" s="1">
        <v>13002</v>
      </c>
      <c r="N18" s="1" t="s">
        <v>307</v>
      </c>
      <c r="O18" s="1">
        <v>2</v>
      </c>
      <c r="P18" s="1" t="s">
        <v>264</v>
      </c>
    </row>
    <row r="19" spans="1:16" x14ac:dyDescent="0.3">
      <c r="A19" s="1">
        <v>14</v>
      </c>
      <c r="B19" s="19" t="s">
        <v>76</v>
      </c>
      <c r="C19" s="14" t="s">
        <v>125</v>
      </c>
      <c r="D19" s="1">
        <v>1</v>
      </c>
      <c r="E19" s="1">
        <v>1</v>
      </c>
      <c r="F19" s="1">
        <v>3</v>
      </c>
      <c r="G19" s="1">
        <v>2</v>
      </c>
      <c r="H19" s="1">
        <v>2</v>
      </c>
      <c r="I19" s="1" t="s">
        <v>166</v>
      </c>
      <c r="J19" t="s">
        <v>282</v>
      </c>
      <c r="K19" s="1">
        <v>12003</v>
      </c>
      <c r="L19" s="1" t="s">
        <v>308</v>
      </c>
      <c r="M19" s="1">
        <v>13003</v>
      </c>
      <c r="N19" s="1" t="s">
        <v>309</v>
      </c>
      <c r="O19" s="1">
        <v>2</v>
      </c>
      <c r="P19" s="1" t="s">
        <v>264</v>
      </c>
    </row>
    <row r="20" spans="1:16" x14ac:dyDescent="0.3">
      <c r="A20" s="1">
        <v>15</v>
      </c>
      <c r="B20" s="19">
        <v>11322</v>
      </c>
      <c r="C20" s="14" t="s">
        <v>52</v>
      </c>
      <c r="D20" s="1">
        <v>1</v>
      </c>
      <c r="E20" s="1">
        <v>1</v>
      </c>
      <c r="F20" s="1">
        <v>3</v>
      </c>
      <c r="G20" s="1">
        <v>3</v>
      </c>
      <c r="H20" s="1">
        <v>2</v>
      </c>
      <c r="I20" s="1" t="s">
        <v>166</v>
      </c>
      <c r="J20" t="s">
        <v>282</v>
      </c>
      <c r="K20" s="1">
        <v>12005</v>
      </c>
      <c r="L20" s="1" t="s">
        <v>310</v>
      </c>
      <c r="M20" s="1">
        <v>13005</v>
      </c>
      <c r="N20" s="1" t="s">
        <v>311</v>
      </c>
      <c r="O20" s="1">
        <v>2</v>
      </c>
      <c r="P20" s="1" t="s">
        <v>264</v>
      </c>
    </row>
    <row r="21" spans="1:16" x14ac:dyDescent="0.3">
      <c r="A21" s="1">
        <v>16</v>
      </c>
      <c r="B21" s="19" t="s">
        <v>77</v>
      </c>
      <c r="C21" s="15" t="s">
        <v>126</v>
      </c>
      <c r="D21" s="1">
        <v>1</v>
      </c>
      <c r="E21" s="1">
        <v>1</v>
      </c>
      <c r="F21" s="1">
        <v>3</v>
      </c>
      <c r="G21" s="1">
        <v>4</v>
      </c>
      <c r="H21" s="1">
        <v>3</v>
      </c>
      <c r="I21" s="1" t="s">
        <v>167</v>
      </c>
      <c r="J21" t="s">
        <v>282</v>
      </c>
      <c r="K21" s="1">
        <v>12003</v>
      </c>
      <c r="L21" s="1" t="s">
        <v>308</v>
      </c>
      <c r="M21" s="1">
        <v>13003</v>
      </c>
      <c r="N21" s="1" t="s">
        <v>309</v>
      </c>
      <c r="O21" s="1">
        <v>2</v>
      </c>
      <c r="P21" s="1" t="s">
        <v>264</v>
      </c>
    </row>
    <row r="22" spans="1:16" x14ac:dyDescent="0.3">
      <c r="A22" s="1">
        <v>17</v>
      </c>
      <c r="B22" s="19" t="s">
        <v>78</v>
      </c>
      <c r="C22" s="16" t="s">
        <v>127</v>
      </c>
      <c r="D22" s="1">
        <v>1</v>
      </c>
      <c r="E22" s="1">
        <v>1</v>
      </c>
      <c r="F22" s="1">
        <v>3</v>
      </c>
      <c r="G22" s="1">
        <v>6</v>
      </c>
      <c r="H22" s="1">
        <v>4</v>
      </c>
      <c r="I22" s="1" t="s">
        <v>281</v>
      </c>
      <c r="J22" t="s">
        <v>282</v>
      </c>
      <c r="K22" s="1">
        <v>12004</v>
      </c>
      <c r="L22" s="1" t="s">
        <v>312</v>
      </c>
      <c r="M22" s="1">
        <v>13004</v>
      </c>
      <c r="N22" s="1" t="s">
        <v>313</v>
      </c>
      <c r="O22" s="1">
        <v>2</v>
      </c>
      <c r="P22" s="1" t="s">
        <v>264</v>
      </c>
    </row>
    <row r="23" spans="1:16" x14ac:dyDescent="0.3">
      <c r="A23" s="1">
        <v>18</v>
      </c>
      <c r="B23" s="19" t="s">
        <v>79</v>
      </c>
      <c r="C23" s="16" t="s">
        <v>128</v>
      </c>
      <c r="D23" s="1">
        <v>1</v>
      </c>
      <c r="E23" s="1">
        <v>1</v>
      </c>
      <c r="F23" s="1">
        <v>3</v>
      </c>
      <c r="G23" s="1">
        <v>8</v>
      </c>
      <c r="H23" s="1">
        <v>5</v>
      </c>
      <c r="I23" s="1" t="s">
        <v>168</v>
      </c>
      <c r="J23" t="s">
        <v>282</v>
      </c>
      <c r="K23" s="1">
        <v>12004</v>
      </c>
      <c r="L23" s="1" t="s">
        <v>312</v>
      </c>
      <c r="M23" s="1">
        <v>13004</v>
      </c>
      <c r="N23" s="1" t="s">
        <v>313</v>
      </c>
      <c r="O23" s="1">
        <v>2</v>
      </c>
      <c r="P23" s="1" t="s">
        <v>264</v>
      </c>
    </row>
    <row r="24" spans="1:16" x14ac:dyDescent="0.3">
      <c r="A24" s="1">
        <v>19</v>
      </c>
      <c r="B24" s="19" t="s">
        <v>80</v>
      </c>
      <c r="C24" s="16" t="s">
        <v>129</v>
      </c>
      <c r="D24" s="1">
        <v>1</v>
      </c>
      <c r="E24" s="1">
        <v>1</v>
      </c>
      <c r="F24" s="1">
        <v>4</v>
      </c>
      <c r="G24" s="1">
        <v>1</v>
      </c>
      <c r="H24" s="1">
        <v>1</v>
      </c>
      <c r="I24" s="1" t="s">
        <v>169</v>
      </c>
      <c r="J24" t="s">
        <v>292</v>
      </c>
      <c r="K24" s="1">
        <v>12002</v>
      </c>
      <c r="L24" s="1" t="s">
        <v>306</v>
      </c>
      <c r="M24" s="1">
        <v>13002</v>
      </c>
      <c r="N24" s="1" t="s">
        <v>307</v>
      </c>
      <c r="O24" s="1">
        <v>6</v>
      </c>
      <c r="P24" s="1" t="s">
        <v>264</v>
      </c>
    </row>
    <row r="25" spans="1:16" x14ac:dyDescent="0.3">
      <c r="A25" s="1">
        <v>20</v>
      </c>
      <c r="B25" s="19" t="s">
        <v>81</v>
      </c>
      <c r="C25" s="16" t="s">
        <v>130</v>
      </c>
      <c r="D25" s="1">
        <v>1</v>
      </c>
      <c r="E25" s="1">
        <v>1</v>
      </c>
      <c r="F25" s="1">
        <v>4</v>
      </c>
      <c r="G25" s="1">
        <v>2</v>
      </c>
      <c r="H25" s="1">
        <v>2</v>
      </c>
      <c r="I25" s="1" t="s">
        <v>170</v>
      </c>
      <c r="J25" t="s">
        <v>292</v>
      </c>
      <c r="K25" s="1">
        <v>12003</v>
      </c>
      <c r="L25" s="1" t="s">
        <v>308</v>
      </c>
      <c r="M25" s="1">
        <v>13003</v>
      </c>
      <c r="N25" s="1" t="s">
        <v>309</v>
      </c>
      <c r="O25" s="1">
        <v>6</v>
      </c>
      <c r="P25" s="1" t="s">
        <v>264</v>
      </c>
    </row>
    <row r="26" spans="1:16" x14ac:dyDescent="0.3">
      <c r="A26" s="1">
        <v>21</v>
      </c>
      <c r="B26" s="19">
        <v>11422</v>
      </c>
      <c r="C26" s="17" t="s">
        <v>53</v>
      </c>
      <c r="D26" s="1">
        <v>1</v>
      </c>
      <c r="E26" s="1">
        <v>1</v>
      </c>
      <c r="F26" s="1">
        <v>4</v>
      </c>
      <c r="G26" s="1">
        <v>3</v>
      </c>
      <c r="H26" s="1">
        <v>2</v>
      </c>
      <c r="I26" s="1" t="s">
        <v>170</v>
      </c>
      <c r="J26" t="s">
        <v>292</v>
      </c>
      <c r="K26" s="1">
        <v>12005</v>
      </c>
      <c r="L26" s="1" t="s">
        <v>310</v>
      </c>
      <c r="M26" s="1">
        <v>13005</v>
      </c>
      <c r="N26" s="1" t="s">
        <v>311</v>
      </c>
      <c r="O26" s="1">
        <v>6</v>
      </c>
      <c r="P26" s="1" t="s">
        <v>264</v>
      </c>
    </row>
    <row r="27" spans="1:16" x14ac:dyDescent="0.3">
      <c r="A27" s="1">
        <v>22</v>
      </c>
      <c r="B27" s="19" t="s">
        <v>82</v>
      </c>
      <c r="C27" s="18" t="s">
        <v>131</v>
      </c>
      <c r="D27" s="1">
        <v>1</v>
      </c>
      <c r="E27" s="1">
        <v>1</v>
      </c>
      <c r="F27" s="1">
        <v>4</v>
      </c>
      <c r="G27" s="1">
        <v>4</v>
      </c>
      <c r="H27" s="1">
        <v>3</v>
      </c>
      <c r="I27" s="1" t="s">
        <v>171</v>
      </c>
      <c r="J27" t="s">
        <v>292</v>
      </c>
      <c r="K27" s="1">
        <v>12003</v>
      </c>
      <c r="L27" s="1" t="s">
        <v>308</v>
      </c>
      <c r="M27" s="1">
        <v>13003</v>
      </c>
      <c r="N27" s="1" t="s">
        <v>309</v>
      </c>
      <c r="O27" s="1">
        <v>6</v>
      </c>
      <c r="P27" s="1" t="s">
        <v>264</v>
      </c>
    </row>
    <row r="28" spans="1:16" x14ac:dyDescent="0.3">
      <c r="A28" s="1">
        <v>23</v>
      </c>
      <c r="B28" s="19" t="s">
        <v>289</v>
      </c>
      <c r="C28" s="18" t="s">
        <v>132</v>
      </c>
      <c r="D28" s="1">
        <v>1</v>
      </c>
      <c r="E28" s="1">
        <v>1</v>
      </c>
      <c r="F28" s="1">
        <v>4</v>
      </c>
      <c r="G28" s="1">
        <v>6</v>
      </c>
      <c r="H28" s="1">
        <v>4</v>
      </c>
      <c r="I28" s="1" t="s">
        <v>291</v>
      </c>
      <c r="J28" t="s">
        <v>292</v>
      </c>
      <c r="K28" s="1">
        <v>12004</v>
      </c>
      <c r="L28" s="1" t="s">
        <v>312</v>
      </c>
      <c r="M28" s="1">
        <v>13004</v>
      </c>
      <c r="N28" s="1" t="s">
        <v>313</v>
      </c>
      <c r="O28" s="1">
        <v>6</v>
      </c>
      <c r="P28" s="1" t="s">
        <v>264</v>
      </c>
    </row>
    <row r="29" spans="1:16" x14ac:dyDescent="0.3">
      <c r="A29" s="1">
        <v>24</v>
      </c>
      <c r="B29" s="19" t="s">
        <v>83</v>
      </c>
      <c r="C29" s="18" t="s">
        <v>133</v>
      </c>
      <c r="D29" s="1">
        <v>1</v>
      </c>
      <c r="E29" s="1">
        <v>1</v>
      </c>
      <c r="F29" s="1">
        <v>4</v>
      </c>
      <c r="G29" s="1">
        <v>8</v>
      </c>
      <c r="H29" s="1">
        <v>5</v>
      </c>
      <c r="I29" s="1" t="s">
        <v>178</v>
      </c>
      <c r="J29" t="s">
        <v>292</v>
      </c>
      <c r="K29" s="1">
        <v>12004</v>
      </c>
      <c r="L29" s="1" t="s">
        <v>312</v>
      </c>
      <c r="M29" s="1">
        <v>13004</v>
      </c>
      <c r="N29" s="1" t="s">
        <v>313</v>
      </c>
      <c r="O29" s="1">
        <v>6</v>
      </c>
      <c r="P29" s="1" t="s">
        <v>264</v>
      </c>
    </row>
    <row r="30" spans="1:16" x14ac:dyDescent="0.3">
      <c r="A30" s="1">
        <v>25</v>
      </c>
      <c r="B30" s="19" t="s">
        <v>84</v>
      </c>
      <c r="C30" s="18" t="s">
        <v>134</v>
      </c>
      <c r="D30" s="1">
        <v>1</v>
      </c>
      <c r="E30" s="1">
        <v>1</v>
      </c>
      <c r="F30" s="1">
        <v>5</v>
      </c>
      <c r="G30" s="1">
        <v>1</v>
      </c>
      <c r="H30" s="1">
        <v>1</v>
      </c>
      <c r="I30" s="1" t="s">
        <v>179</v>
      </c>
      <c r="J30" t="s">
        <v>302</v>
      </c>
      <c r="K30" s="1">
        <v>12002</v>
      </c>
      <c r="L30" s="1" t="s">
        <v>306</v>
      </c>
      <c r="M30" s="1">
        <v>13002</v>
      </c>
      <c r="N30" s="1" t="s">
        <v>307</v>
      </c>
      <c r="O30" s="1">
        <v>5</v>
      </c>
      <c r="P30" s="1" t="s">
        <v>264</v>
      </c>
    </row>
    <row r="31" spans="1:16" x14ac:dyDescent="0.3">
      <c r="A31" s="1">
        <v>26</v>
      </c>
      <c r="B31" s="19" t="s">
        <v>85</v>
      </c>
      <c r="C31" s="9" t="s">
        <v>135</v>
      </c>
      <c r="D31" s="1">
        <v>1</v>
      </c>
      <c r="E31" s="1">
        <v>1</v>
      </c>
      <c r="F31" s="1">
        <v>5</v>
      </c>
      <c r="G31" s="1">
        <v>2</v>
      </c>
      <c r="H31" s="1">
        <v>2</v>
      </c>
      <c r="I31" s="1" t="s">
        <v>180</v>
      </c>
      <c r="J31" t="s">
        <v>302</v>
      </c>
      <c r="K31" s="1">
        <v>12003</v>
      </c>
      <c r="L31" s="1" t="s">
        <v>308</v>
      </c>
      <c r="M31" s="1">
        <v>13003</v>
      </c>
      <c r="N31" s="1" t="s">
        <v>309</v>
      </c>
      <c r="O31" s="1">
        <v>5</v>
      </c>
      <c r="P31" s="1" t="s">
        <v>264</v>
      </c>
    </row>
    <row r="32" spans="1:16" x14ac:dyDescent="0.3">
      <c r="A32" s="1">
        <v>27</v>
      </c>
      <c r="B32" s="19">
        <v>11522</v>
      </c>
      <c r="C32" s="10" t="s">
        <v>54</v>
      </c>
      <c r="D32" s="1">
        <v>1</v>
      </c>
      <c r="E32" s="1">
        <v>1</v>
      </c>
      <c r="F32" s="1">
        <v>5</v>
      </c>
      <c r="G32" s="1">
        <v>3</v>
      </c>
      <c r="H32" s="1">
        <v>2</v>
      </c>
      <c r="I32" s="1" t="s">
        <v>180</v>
      </c>
      <c r="J32" t="s">
        <v>302</v>
      </c>
      <c r="K32" s="1">
        <v>12005</v>
      </c>
      <c r="L32" s="1" t="s">
        <v>310</v>
      </c>
      <c r="M32" s="1">
        <v>13005</v>
      </c>
      <c r="N32" s="1" t="s">
        <v>311</v>
      </c>
      <c r="O32" s="1">
        <v>5</v>
      </c>
      <c r="P32" s="1" t="s">
        <v>264</v>
      </c>
    </row>
    <row r="33" spans="1:41" x14ac:dyDescent="0.3">
      <c r="A33" s="1">
        <v>28</v>
      </c>
      <c r="B33" s="19" t="s">
        <v>86</v>
      </c>
      <c r="C33" s="10" t="s">
        <v>136</v>
      </c>
      <c r="D33" s="1">
        <v>1</v>
      </c>
      <c r="E33" s="1">
        <v>1</v>
      </c>
      <c r="F33" s="1">
        <v>5</v>
      </c>
      <c r="G33" s="1">
        <v>4</v>
      </c>
      <c r="H33" s="1">
        <v>3</v>
      </c>
      <c r="I33" s="1" t="s">
        <v>181</v>
      </c>
      <c r="J33" t="s">
        <v>302</v>
      </c>
      <c r="K33" s="1">
        <v>12003</v>
      </c>
      <c r="L33" s="1" t="s">
        <v>308</v>
      </c>
      <c r="M33" s="1">
        <v>13003</v>
      </c>
      <c r="N33" s="1" t="s">
        <v>309</v>
      </c>
      <c r="O33" s="1">
        <v>5</v>
      </c>
      <c r="P33" s="1" t="s">
        <v>264</v>
      </c>
    </row>
    <row r="34" spans="1:41" x14ac:dyDescent="0.3">
      <c r="A34" s="1">
        <v>29</v>
      </c>
      <c r="B34" s="19" t="s">
        <v>87</v>
      </c>
      <c r="C34" s="9" t="s">
        <v>137</v>
      </c>
      <c r="D34" s="1">
        <v>1</v>
      </c>
      <c r="E34" s="1">
        <v>1</v>
      </c>
      <c r="F34" s="1">
        <v>5</v>
      </c>
      <c r="G34" s="1">
        <v>6</v>
      </c>
      <c r="H34" s="1">
        <v>4</v>
      </c>
      <c r="I34" s="1" t="s">
        <v>301</v>
      </c>
      <c r="J34" t="s">
        <v>302</v>
      </c>
      <c r="K34" s="1">
        <v>12004</v>
      </c>
      <c r="L34" s="1" t="s">
        <v>312</v>
      </c>
      <c r="M34" s="1">
        <v>13004</v>
      </c>
      <c r="N34" s="1" t="s">
        <v>313</v>
      </c>
      <c r="O34" s="1">
        <v>5</v>
      </c>
      <c r="P34" s="1" t="s">
        <v>264</v>
      </c>
    </row>
    <row r="35" spans="1:41" x14ac:dyDescent="0.3">
      <c r="A35" s="1">
        <v>30</v>
      </c>
      <c r="B35" s="19" t="s">
        <v>88</v>
      </c>
      <c r="C35" s="9" t="s">
        <v>138</v>
      </c>
      <c r="D35" s="1">
        <v>1</v>
      </c>
      <c r="E35" s="1">
        <v>1</v>
      </c>
      <c r="F35" s="1">
        <v>5</v>
      </c>
      <c r="G35" s="1">
        <v>8</v>
      </c>
      <c r="H35" s="1">
        <v>5</v>
      </c>
      <c r="I35" s="1" t="s">
        <v>182</v>
      </c>
      <c r="J35" t="s">
        <v>302</v>
      </c>
      <c r="K35" s="1">
        <v>12004</v>
      </c>
      <c r="L35" s="1" t="s">
        <v>312</v>
      </c>
      <c r="M35" s="1">
        <v>13004</v>
      </c>
      <c r="N35" s="1" t="s">
        <v>313</v>
      </c>
      <c r="O35" s="1">
        <v>5</v>
      </c>
      <c r="P35" s="1" t="s">
        <v>264</v>
      </c>
    </row>
    <row r="36" spans="1:41" x14ac:dyDescent="0.3">
      <c r="A36" s="1">
        <v>31</v>
      </c>
      <c r="B36" s="19" t="s">
        <v>89</v>
      </c>
      <c r="C36" s="10" t="s">
        <v>143</v>
      </c>
      <c r="D36" s="1">
        <v>1</v>
      </c>
      <c r="E36" s="1">
        <v>2</v>
      </c>
      <c r="F36" s="1">
        <v>1</v>
      </c>
      <c r="G36" s="1">
        <v>1</v>
      </c>
      <c r="H36" s="1">
        <v>1</v>
      </c>
      <c r="I36" s="1" t="s">
        <v>251</v>
      </c>
      <c r="J36" t="s">
        <v>252</v>
      </c>
      <c r="K36" s="1">
        <v>12000</v>
      </c>
      <c r="L36" s="1" t="s">
        <v>253</v>
      </c>
      <c r="M36" s="1">
        <v>13000</v>
      </c>
      <c r="N36" s="1" t="s">
        <v>213</v>
      </c>
      <c r="O36" s="1">
        <v>4</v>
      </c>
      <c r="P36" s="1" t="s">
        <v>254</v>
      </c>
      <c r="Q36" s="1">
        <v>150</v>
      </c>
      <c r="R36" s="1">
        <v>180</v>
      </c>
      <c r="S36" s="1">
        <v>216</v>
      </c>
      <c r="T36" s="1">
        <v>259</v>
      </c>
      <c r="U36" s="1">
        <v>311</v>
      </c>
      <c r="V36" s="1">
        <v>373</v>
      </c>
      <c r="W36" s="1">
        <v>447</v>
      </c>
      <c r="X36" s="1">
        <v>537</v>
      </c>
      <c r="Y36" s="1">
        <v>644</v>
      </c>
      <c r="Z36" s="1">
        <v>773</v>
      </c>
      <c r="AA36" s="1">
        <v>928</v>
      </c>
      <c r="AB36" s="1">
        <v>1114</v>
      </c>
      <c r="AC36" s="1">
        <v>1337</v>
      </c>
      <c r="AD36" s="1">
        <v>1604</v>
      </c>
      <c r="AE36" s="1">
        <v>1925</v>
      </c>
      <c r="AF36" s="1">
        <v>2311</v>
      </c>
      <c r="AG36" s="1">
        <v>2773</v>
      </c>
      <c r="AH36" s="1">
        <v>3327</v>
      </c>
      <c r="AI36" s="1">
        <v>3993</v>
      </c>
      <c r="AJ36" s="1">
        <v>4792</v>
      </c>
      <c r="AK36" s="1">
        <v>5750</v>
      </c>
      <c r="AL36" s="1">
        <v>6900</v>
      </c>
      <c r="AM36" s="1">
        <v>8280</v>
      </c>
      <c r="AN36" s="1">
        <v>9937</v>
      </c>
      <c r="AO36" s="1">
        <v>11924</v>
      </c>
    </row>
    <row r="37" spans="1:41" x14ac:dyDescent="0.3">
      <c r="A37" s="1">
        <v>32</v>
      </c>
      <c r="B37" s="19" t="s">
        <v>90</v>
      </c>
      <c r="C37" s="10" t="s">
        <v>35</v>
      </c>
      <c r="D37" s="1">
        <v>1</v>
      </c>
      <c r="E37" s="1">
        <v>2</v>
      </c>
      <c r="F37" s="1">
        <v>1</v>
      </c>
      <c r="G37" s="1">
        <v>2</v>
      </c>
      <c r="H37" s="1">
        <v>2</v>
      </c>
      <c r="I37" s="1" t="s">
        <v>159</v>
      </c>
      <c r="J37" t="s">
        <v>252</v>
      </c>
      <c r="K37" s="1">
        <v>12100</v>
      </c>
      <c r="L37" s="1" t="s">
        <v>197</v>
      </c>
      <c r="M37" s="1">
        <v>13100</v>
      </c>
      <c r="N37" s="1" t="s">
        <v>214</v>
      </c>
      <c r="O37" s="1">
        <v>4</v>
      </c>
      <c r="P37" s="1" t="s">
        <v>255</v>
      </c>
      <c r="Q37" s="1">
        <v>350</v>
      </c>
      <c r="R37" s="1">
        <v>420</v>
      </c>
      <c r="S37" s="1">
        <v>504</v>
      </c>
      <c r="T37" s="1">
        <v>604</v>
      </c>
      <c r="U37" s="1">
        <v>725</v>
      </c>
      <c r="V37" s="1">
        <v>870</v>
      </c>
      <c r="W37" s="1">
        <v>1045</v>
      </c>
      <c r="X37" s="1">
        <v>1254</v>
      </c>
      <c r="Y37" s="1">
        <v>1504</v>
      </c>
      <c r="Z37" s="1">
        <v>1805</v>
      </c>
      <c r="AA37" s="1">
        <v>2167</v>
      </c>
      <c r="AB37" s="1">
        <v>2600</v>
      </c>
      <c r="AC37" s="1">
        <v>3120</v>
      </c>
      <c r="AD37" s="1">
        <v>3744</v>
      </c>
      <c r="AE37" s="1">
        <v>4493</v>
      </c>
      <c r="AF37" s="1">
        <v>5392</v>
      </c>
      <c r="AG37" s="1">
        <v>6470</v>
      </c>
      <c r="AH37" s="1">
        <v>7765</v>
      </c>
      <c r="AI37" s="1">
        <v>9318</v>
      </c>
      <c r="AJ37" s="1">
        <v>11181</v>
      </c>
      <c r="AK37" s="1">
        <v>13418</v>
      </c>
      <c r="AL37" s="1">
        <v>16101</v>
      </c>
      <c r="AM37" s="1">
        <v>19322</v>
      </c>
      <c r="AN37" s="1">
        <v>23186</v>
      </c>
      <c r="AO37" s="1">
        <v>27823</v>
      </c>
    </row>
    <row r="38" spans="1:41" x14ac:dyDescent="0.3">
      <c r="A38" s="1">
        <v>33</v>
      </c>
      <c r="B38" s="19" t="s">
        <v>91</v>
      </c>
      <c r="C38" s="9" t="s">
        <v>36</v>
      </c>
      <c r="D38" s="1">
        <v>1</v>
      </c>
      <c r="E38" s="1">
        <v>2</v>
      </c>
      <c r="F38" s="1">
        <v>1</v>
      </c>
      <c r="G38" s="1">
        <v>3</v>
      </c>
      <c r="H38" s="1">
        <v>3</v>
      </c>
      <c r="I38" s="1" t="s">
        <v>160</v>
      </c>
      <c r="J38" t="s">
        <v>252</v>
      </c>
      <c r="K38" s="1">
        <v>12101</v>
      </c>
      <c r="L38" s="1" t="s">
        <v>198</v>
      </c>
      <c r="M38" s="1">
        <v>13101</v>
      </c>
      <c r="N38" s="1" t="s">
        <v>256</v>
      </c>
      <c r="O38" s="1">
        <v>4</v>
      </c>
      <c r="P38" s="1" t="s">
        <v>257</v>
      </c>
      <c r="Q38" s="1">
        <v>36.666666666666664</v>
      </c>
      <c r="R38" s="1">
        <v>44</v>
      </c>
      <c r="S38" s="1">
        <v>52</v>
      </c>
      <c r="T38" s="1">
        <v>63</v>
      </c>
      <c r="U38" s="1">
        <v>76</v>
      </c>
      <c r="V38" s="1">
        <v>91</v>
      </c>
      <c r="W38" s="1">
        <v>109</v>
      </c>
      <c r="X38" s="1">
        <v>131</v>
      </c>
      <c r="Y38" s="1">
        <v>157</v>
      </c>
      <c r="Z38" s="1">
        <v>189</v>
      </c>
      <c r="AA38" s="1">
        <v>227</v>
      </c>
      <c r="AB38" s="1">
        <v>272</v>
      </c>
      <c r="AC38" s="1">
        <v>326</v>
      </c>
      <c r="AD38" s="1">
        <v>392</v>
      </c>
      <c r="AE38" s="1">
        <v>470</v>
      </c>
      <c r="AF38" s="1">
        <v>564</v>
      </c>
      <c r="AG38" s="1">
        <v>677</v>
      </c>
      <c r="AH38" s="1">
        <v>813</v>
      </c>
      <c r="AI38" s="1">
        <v>976</v>
      </c>
      <c r="AJ38" s="1">
        <v>1171</v>
      </c>
      <c r="AK38" s="1">
        <v>1405</v>
      </c>
      <c r="AL38" s="1">
        <v>1686</v>
      </c>
      <c r="AM38" s="1">
        <v>2024</v>
      </c>
      <c r="AN38" s="1">
        <v>2429</v>
      </c>
      <c r="AO38" s="1">
        <v>2914</v>
      </c>
    </row>
    <row r="39" spans="1:41" x14ac:dyDescent="0.3">
      <c r="A39" s="1">
        <v>34</v>
      </c>
      <c r="B39" s="19" t="s">
        <v>92</v>
      </c>
      <c r="C39" s="9" t="s">
        <v>258</v>
      </c>
      <c r="D39" s="1">
        <v>1</v>
      </c>
      <c r="E39" s="1">
        <v>2</v>
      </c>
      <c r="F39" s="1">
        <v>1</v>
      </c>
      <c r="G39" s="1">
        <v>4</v>
      </c>
      <c r="H39" s="1">
        <v>4</v>
      </c>
      <c r="I39" s="1" t="s">
        <v>259</v>
      </c>
      <c r="J39" t="s">
        <v>252</v>
      </c>
      <c r="K39" s="1">
        <v>12102</v>
      </c>
      <c r="L39" s="1" t="s">
        <v>199</v>
      </c>
      <c r="M39" s="1">
        <v>13102</v>
      </c>
      <c r="N39" s="1" t="s">
        <v>215</v>
      </c>
      <c r="O39" s="1">
        <v>4</v>
      </c>
      <c r="P39" s="1" t="s">
        <v>260</v>
      </c>
      <c r="Q39" s="1">
        <v>780</v>
      </c>
      <c r="R39" s="1">
        <v>936</v>
      </c>
      <c r="S39" s="1">
        <v>1123</v>
      </c>
      <c r="T39" s="1">
        <v>1347</v>
      </c>
      <c r="U39" s="1">
        <v>1617</v>
      </c>
      <c r="V39" s="1">
        <v>1940</v>
      </c>
      <c r="W39" s="1">
        <v>2329</v>
      </c>
      <c r="X39" s="1">
        <v>2794</v>
      </c>
      <c r="Y39" s="1">
        <v>3353</v>
      </c>
      <c r="Z39" s="1">
        <v>4024</v>
      </c>
      <c r="AA39" s="1">
        <v>4829</v>
      </c>
      <c r="AB39" s="1">
        <v>5795</v>
      </c>
      <c r="AC39" s="1">
        <v>6954</v>
      </c>
      <c r="AD39" s="1">
        <v>8345</v>
      </c>
      <c r="AE39" s="1">
        <v>10014</v>
      </c>
      <c r="AF39" s="1">
        <v>12017</v>
      </c>
      <c r="AG39" s="1">
        <v>14420</v>
      </c>
      <c r="AH39" s="1">
        <v>17305</v>
      </c>
      <c r="AI39" s="1">
        <v>20766</v>
      </c>
      <c r="AJ39" s="1">
        <v>24919</v>
      </c>
      <c r="AK39" s="1">
        <v>29903</v>
      </c>
      <c r="AL39" s="1">
        <v>35883</v>
      </c>
      <c r="AM39" s="1">
        <v>43060</v>
      </c>
      <c r="AN39" s="1">
        <v>51672</v>
      </c>
      <c r="AO39" s="1">
        <v>62007</v>
      </c>
    </row>
    <row r="40" spans="1:41" x14ac:dyDescent="0.3">
      <c r="A40" s="1">
        <v>35</v>
      </c>
      <c r="B40" s="19" t="s">
        <v>93</v>
      </c>
      <c r="C40" s="12" t="s">
        <v>37</v>
      </c>
      <c r="D40" s="1">
        <v>1</v>
      </c>
      <c r="E40" s="1">
        <v>2</v>
      </c>
      <c r="F40" s="1">
        <v>1</v>
      </c>
      <c r="G40" s="1">
        <v>5</v>
      </c>
      <c r="H40" s="1">
        <v>5</v>
      </c>
      <c r="I40" s="1" t="s">
        <v>261</v>
      </c>
      <c r="J40" t="s">
        <v>252</v>
      </c>
      <c r="K40" s="1">
        <v>12001</v>
      </c>
      <c r="L40" s="1" t="s">
        <v>262</v>
      </c>
      <c r="M40" s="1">
        <v>13001</v>
      </c>
      <c r="N40" s="1" t="s">
        <v>263</v>
      </c>
      <c r="O40" s="1">
        <v>1</v>
      </c>
      <c r="P40" s="1" t="s">
        <v>264</v>
      </c>
      <c r="R40" s="1" t="s">
        <v>264</v>
      </c>
      <c r="S40" s="1" t="s">
        <v>264</v>
      </c>
      <c r="T40" s="1" t="s">
        <v>264</v>
      </c>
      <c r="U40" s="1" t="s">
        <v>264</v>
      </c>
      <c r="V40" s="1" t="s">
        <v>264</v>
      </c>
      <c r="W40" s="1" t="s">
        <v>264</v>
      </c>
      <c r="X40" s="1" t="s">
        <v>264</v>
      </c>
      <c r="Y40" s="1" t="s">
        <v>264</v>
      </c>
      <c r="Z40" s="1" t="s">
        <v>264</v>
      </c>
      <c r="AA40" s="1" t="s">
        <v>264</v>
      </c>
      <c r="AB40" s="1" t="s">
        <v>264</v>
      </c>
      <c r="AC40" s="1" t="s">
        <v>264</v>
      </c>
      <c r="AD40" s="1" t="s">
        <v>264</v>
      </c>
      <c r="AE40" s="1" t="s">
        <v>264</v>
      </c>
      <c r="AF40" s="1" t="s">
        <v>264</v>
      </c>
      <c r="AG40" s="1" t="s">
        <v>264</v>
      </c>
      <c r="AH40" s="1" t="s">
        <v>264</v>
      </c>
      <c r="AI40" s="1" t="s">
        <v>264</v>
      </c>
      <c r="AJ40" s="1" t="s">
        <v>264</v>
      </c>
      <c r="AK40" s="1" t="s">
        <v>264</v>
      </c>
      <c r="AL40" s="1" t="s">
        <v>264</v>
      </c>
      <c r="AM40" s="1" t="s">
        <v>264</v>
      </c>
      <c r="AN40" s="1" t="s">
        <v>264</v>
      </c>
      <c r="AO40" s="1" t="s">
        <v>264</v>
      </c>
    </row>
    <row r="41" spans="1:41" x14ac:dyDescent="0.3">
      <c r="A41" s="1">
        <v>36</v>
      </c>
      <c r="B41" s="19" t="s">
        <v>94</v>
      </c>
      <c r="C41" s="12" t="s">
        <v>144</v>
      </c>
      <c r="D41" s="1">
        <v>1</v>
      </c>
      <c r="E41" s="1">
        <v>2</v>
      </c>
      <c r="F41" s="1">
        <v>2</v>
      </c>
      <c r="G41" s="1">
        <v>1</v>
      </c>
      <c r="H41" s="1">
        <v>1</v>
      </c>
      <c r="I41" s="1" t="s">
        <v>161</v>
      </c>
      <c r="J41" t="s">
        <v>272</v>
      </c>
      <c r="K41" s="1">
        <v>12000</v>
      </c>
      <c r="L41" s="1" t="s">
        <v>253</v>
      </c>
      <c r="M41" s="1">
        <v>13000</v>
      </c>
      <c r="N41" s="1" t="s">
        <v>213</v>
      </c>
      <c r="O41" s="1">
        <v>3</v>
      </c>
      <c r="P41" s="1" t="s">
        <v>254</v>
      </c>
      <c r="Q41" s="1">
        <v>150</v>
      </c>
      <c r="R41" s="1">
        <v>180</v>
      </c>
      <c r="S41" s="1">
        <v>216</v>
      </c>
      <c r="T41" s="1">
        <v>259</v>
      </c>
      <c r="U41" s="1">
        <v>311</v>
      </c>
      <c r="V41" s="1">
        <v>373</v>
      </c>
      <c r="W41" s="1">
        <v>447</v>
      </c>
      <c r="X41" s="1">
        <v>537</v>
      </c>
      <c r="Y41" s="1">
        <v>644</v>
      </c>
      <c r="Z41" s="1">
        <v>773</v>
      </c>
      <c r="AA41" s="1">
        <v>928</v>
      </c>
      <c r="AB41" s="1">
        <v>1114</v>
      </c>
      <c r="AC41" s="1">
        <v>1337</v>
      </c>
      <c r="AD41" s="1">
        <v>1604</v>
      </c>
      <c r="AE41" s="1">
        <v>1925</v>
      </c>
      <c r="AF41" s="1">
        <v>2311</v>
      </c>
      <c r="AG41" s="1">
        <v>2773</v>
      </c>
      <c r="AH41" s="1">
        <v>3327</v>
      </c>
      <c r="AI41" s="1">
        <v>3993</v>
      </c>
      <c r="AJ41" s="1">
        <v>4792</v>
      </c>
      <c r="AK41" s="1">
        <v>5750</v>
      </c>
      <c r="AL41" s="1">
        <v>6900</v>
      </c>
      <c r="AM41" s="1">
        <v>8280</v>
      </c>
      <c r="AN41" s="1">
        <v>9937</v>
      </c>
      <c r="AO41" s="1">
        <v>11924</v>
      </c>
    </row>
    <row r="42" spans="1:41" x14ac:dyDescent="0.3">
      <c r="A42" s="1">
        <v>37</v>
      </c>
      <c r="B42" s="19" t="s">
        <v>95</v>
      </c>
      <c r="C42" s="12" t="s">
        <v>38</v>
      </c>
      <c r="D42" s="1">
        <v>1</v>
      </c>
      <c r="E42" s="1">
        <v>2</v>
      </c>
      <c r="F42" s="1">
        <v>2</v>
      </c>
      <c r="G42" s="1">
        <v>2</v>
      </c>
      <c r="H42" s="1">
        <v>2</v>
      </c>
      <c r="I42" s="1" t="s">
        <v>162</v>
      </c>
      <c r="J42" t="s">
        <v>272</v>
      </c>
      <c r="K42" s="1">
        <v>12200</v>
      </c>
      <c r="L42" s="1" t="s">
        <v>265</v>
      </c>
      <c r="M42" s="1">
        <v>13200</v>
      </c>
      <c r="N42" s="1" t="s">
        <v>266</v>
      </c>
      <c r="O42" s="1">
        <v>3</v>
      </c>
      <c r="P42" s="1" t="s">
        <v>267</v>
      </c>
      <c r="Q42" s="1">
        <v>85</v>
      </c>
      <c r="R42" s="1">
        <v>102</v>
      </c>
      <c r="S42" s="1">
        <v>122</v>
      </c>
      <c r="T42" s="1">
        <v>146</v>
      </c>
      <c r="U42" s="1">
        <v>176</v>
      </c>
      <c r="V42" s="1">
        <v>211</v>
      </c>
      <c r="W42" s="1">
        <v>253</v>
      </c>
      <c r="X42" s="1">
        <v>304</v>
      </c>
      <c r="Y42" s="1">
        <v>365</v>
      </c>
      <c r="Z42" s="1">
        <v>438</v>
      </c>
      <c r="AA42" s="1">
        <v>526</v>
      </c>
      <c r="AB42" s="1">
        <v>631</v>
      </c>
      <c r="AC42" s="1">
        <v>757</v>
      </c>
      <c r="AD42" s="1">
        <v>909</v>
      </c>
      <c r="AE42" s="1">
        <v>1091</v>
      </c>
      <c r="AF42" s="1">
        <v>1309</v>
      </c>
      <c r="AG42" s="1">
        <v>1571</v>
      </c>
      <c r="AH42" s="1">
        <v>1885</v>
      </c>
      <c r="AI42" s="1">
        <v>2262</v>
      </c>
      <c r="AJ42" s="1">
        <v>2715</v>
      </c>
      <c r="AK42" s="1">
        <v>3258</v>
      </c>
      <c r="AL42" s="1">
        <v>3910</v>
      </c>
      <c r="AM42" s="1">
        <v>4692</v>
      </c>
      <c r="AN42" s="1">
        <v>5631</v>
      </c>
      <c r="AO42" s="1">
        <v>6757</v>
      </c>
    </row>
    <row r="43" spans="1:41" x14ac:dyDescent="0.3">
      <c r="A43" s="1">
        <v>38</v>
      </c>
      <c r="B43" s="19" t="s">
        <v>96</v>
      </c>
      <c r="C43" s="12" t="s">
        <v>39</v>
      </c>
      <c r="D43" s="1">
        <v>1</v>
      </c>
      <c r="E43" s="1">
        <v>2</v>
      </c>
      <c r="F43" s="1">
        <v>2</v>
      </c>
      <c r="G43" s="1">
        <v>3</v>
      </c>
      <c r="H43" s="1">
        <v>3</v>
      </c>
      <c r="I43" s="1" t="s">
        <v>163</v>
      </c>
      <c r="J43" t="s">
        <v>272</v>
      </c>
      <c r="K43" s="1">
        <v>12201</v>
      </c>
      <c r="L43" s="1" t="s">
        <v>200</v>
      </c>
      <c r="M43" s="1">
        <v>13201</v>
      </c>
      <c r="N43" s="1" t="s">
        <v>268</v>
      </c>
      <c r="O43" s="1">
        <v>3</v>
      </c>
      <c r="P43" s="1" t="s">
        <v>269</v>
      </c>
      <c r="Q43" s="1">
        <v>142.85714285714286</v>
      </c>
      <c r="R43" s="1">
        <v>171</v>
      </c>
      <c r="S43" s="1">
        <v>205</v>
      </c>
      <c r="T43" s="1">
        <v>246</v>
      </c>
      <c r="U43" s="1">
        <v>296</v>
      </c>
      <c r="V43" s="1">
        <v>355</v>
      </c>
      <c r="W43" s="1">
        <v>426</v>
      </c>
      <c r="X43" s="1">
        <v>511</v>
      </c>
      <c r="Y43" s="1">
        <v>614</v>
      </c>
      <c r="Z43" s="1">
        <v>737</v>
      </c>
      <c r="AA43" s="1">
        <v>884</v>
      </c>
      <c r="AB43" s="1">
        <v>1061</v>
      </c>
      <c r="AC43" s="1">
        <v>1273</v>
      </c>
      <c r="AD43" s="1">
        <v>1528</v>
      </c>
      <c r="AE43" s="1">
        <v>1834</v>
      </c>
      <c r="AF43" s="1">
        <v>2201</v>
      </c>
      <c r="AG43" s="1">
        <v>2641</v>
      </c>
      <c r="AH43" s="1">
        <v>3169</v>
      </c>
      <c r="AI43" s="1">
        <v>3803</v>
      </c>
      <c r="AJ43" s="1">
        <v>4563</v>
      </c>
      <c r="AK43" s="1">
        <v>5476</v>
      </c>
      <c r="AL43" s="1">
        <v>6572</v>
      </c>
      <c r="AM43" s="1">
        <v>7886</v>
      </c>
      <c r="AN43" s="1">
        <v>9463</v>
      </c>
      <c r="AO43" s="1">
        <v>11356</v>
      </c>
    </row>
    <row r="44" spans="1:41" x14ac:dyDescent="0.3">
      <c r="A44" s="1">
        <v>39</v>
      </c>
      <c r="B44" s="19" t="s">
        <v>97</v>
      </c>
      <c r="C44" s="12" t="s">
        <v>270</v>
      </c>
      <c r="D44" s="1">
        <v>1</v>
      </c>
      <c r="E44" s="1">
        <v>2</v>
      </c>
      <c r="F44" s="1">
        <v>2</v>
      </c>
      <c r="G44" s="1">
        <v>4</v>
      </c>
      <c r="H44" s="1">
        <v>4</v>
      </c>
      <c r="I44" s="1" t="s">
        <v>271</v>
      </c>
      <c r="J44" t="s">
        <v>272</v>
      </c>
      <c r="K44" s="1">
        <v>12202</v>
      </c>
      <c r="L44" s="1" t="s">
        <v>201</v>
      </c>
      <c r="M44" s="1">
        <v>13202</v>
      </c>
      <c r="N44" s="1" t="s">
        <v>273</v>
      </c>
      <c r="O44" s="1">
        <v>3</v>
      </c>
      <c r="P44" s="1" t="s">
        <v>274</v>
      </c>
      <c r="Q44" s="1">
        <v>240</v>
      </c>
      <c r="R44" s="1">
        <v>288</v>
      </c>
      <c r="S44" s="1">
        <v>345</v>
      </c>
      <c r="T44" s="1">
        <v>414</v>
      </c>
      <c r="U44" s="1">
        <v>497</v>
      </c>
      <c r="V44" s="1">
        <v>597</v>
      </c>
      <c r="W44" s="1">
        <v>716</v>
      </c>
      <c r="X44" s="1">
        <v>859</v>
      </c>
      <c r="Y44" s="1">
        <v>1031</v>
      </c>
      <c r="Z44" s="1">
        <v>1238</v>
      </c>
      <c r="AA44" s="1">
        <v>1486</v>
      </c>
      <c r="AB44" s="1">
        <v>1783</v>
      </c>
      <c r="AC44" s="1">
        <v>2139</v>
      </c>
      <c r="AD44" s="1">
        <v>2567</v>
      </c>
      <c r="AE44" s="1">
        <v>3081</v>
      </c>
      <c r="AF44" s="1">
        <v>3697</v>
      </c>
      <c r="AG44" s="1">
        <v>4437</v>
      </c>
      <c r="AH44" s="1">
        <v>5324</v>
      </c>
      <c r="AI44" s="1">
        <v>6389</v>
      </c>
      <c r="AJ44" s="1">
        <v>7667</v>
      </c>
      <c r="AK44" s="1">
        <v>9201</v>
      </c>
      <c r="AL44" s="1">
        <v>11041</v>
      </c>
      <c r="AM44" s="1">
        <v>13249</v>
      </c>
      <c r="AN44" s="1">
        <v>15899</v>
      </c>
      <c r="AO44" s="1">
        <v>19079</v>
      </c>
    </row>
    <row r="45" spans="1:41" x14ac:dyDescent="0.3">
      <c r="A45" s="1">
        <v>40</v>
      </c>
      <c r="B45" s="19" t="s">
        <v>98</v>
      </c>
      <c r="C45" s="12" t="s">
        <v>40</v>
      </c>
      <c r="D45" s="1">
        <v>1</v>
      </c>
      <c r="E45" s="1">
        <v>2</v>
      </c>
      <c r="F45" s="1">
        <v>2</v>
      </c>
      <c r="G45" s="1">
        <v>5</v>
      </c>
      <c r="H45" s="1">
        <v>5</v>
      </c>
      <c r="I45" s="1" t="s">
        <v>164</v>
      </c>
      <c r="J45" t="s">
        <v>272</v>
      </c>
      <c r="K45" s="1">
        <v>12001</v>
      </c>
      <c r="L45" s="1" t="s">
        <v>262</v>
      </c>
      <c r="M45" s="1">
        <v>13001</v>
      </c>
      <c r="N45" s="1" t="s">
        <v>263</v>
      </c>
      <c r="O45" s="1">
        <v>1</v>
      </c>
      <c r="P45" s="1" t="s">
        <v>264</v>
      </c>
      <c r="R45" s="1" t="s">
        <v>264</v>
      </c>
      <c r="S45" s="1" t="s">
        <v>264</v>
      </c>
      <c r="T45" s="1" t="s">
        <v>264</v>
      </c>
      <c r="U45" s="1" t="s">
        <v>264</v>
      </c>
      <c r="V45" s="1" t="s">
        <v>264</v>
      </c>
      <c r="W45" s="1" t="s">
        <v>264</v>
      </c>
      <c r="X45" s="1" t="s">
        <v>264</v>
      </c>
      <c r="Y45" s="1" t="s">
        <v>264</v>
      </c>
      <c r="Z45" s="1" t="s">
        <v>264</v>
      </c>
      <c r="AA45" s="1" t="s">
        <v>264</v>
      </c>
      <c r="AB45" s="1" t="s">
        <v>264</v>
      </c>
      <c r="AC45" s="1" t="s">
        <v>264</v>
      </c>
      <c r="AD45" s="1" t="s">
        <v>264</v>
      </c>
      <c r="AE45" s="1" t="s">
        <v>264</v>
      </c>
      <c r="AF45" s="1" t="s">
        <v>264</v>
      </c>
      <c r="AG45" s="1" t="s">
        <v>264</v>
      </c>
      <c r="AH45" s="1" t="s">
        <v>264</v>
      </c>
      <c r="AI45" s="1" t="s">
        <v>264</v>
      </c>
      <c r="AJ45" s="1" t="s">
        <v>264</v>
      </c>
      <c r="AK45" s="1" t="s">
        <v>264</v>
      </c>
      <c r="AL45" s="1" t="s">
        <v>264</v>
      </c>
      <c r="AM45" s="1" t="s">
        <v>264</v>
      </c>
      <c r="AN45" s="1" t="s">
        <v>264</v>
      </c>
      <c r="AO45" s="1" t="s">
        <v>264</v>
      </c>
    </row>
    <row r="46" spans="1:41" x14ac:dyDescent="0.3">
      <c r="A46" s="1">
        <v>41</v>
      </c>
      <c r="B46" s="19" t="s">
        <v>99</v>
      </c>
      <c r="C46" s="12" t="s">
        <v>145</v>
      </c>
      <c r="D46" s="1">
        <v>1</v>
      </c>
      <c r="E46" s="1">
        <v>2</v>
      </c>
      <c r="F46" s="1">
        <v>3</v>
      </c>
      <c r="G46" s="1">
        <v>1</v>
      </c>
      <c r="H46" s="1">
        <v>1</v>
      </c>
      <c r="I46" s="1" t="s">
        <v>165</v>
      </c>
      <c r="J46" t="s">
        <v>282</v>
      </c>
      <c r="K46" s="1">
        <v>12000</v>
      </c>
      <c r="L46" s="1" t="s">
        <v>253</v>
      </c>
      <c r="M46" s="1">
        <v>13000</v>
      </c>
      <c r="N46" s="1" t="s">
        <v>213</v>
      </c>
      <c r="O46" s="1">
        <v>2</v>
      </c>
      <c r="P46" s="1" t="s">
        <v>254</v>
      </c>
      <c r="Q46" s="1">
        <v>150</v>
      </c>
      <c r="R46" s="1">
        <v>180</v>
      </c>
      <c r="S46" s="1">
        <v>216</v>
      </c>
      <c r="T46" s="1">
        <v>259</v>
      </c>
      <c r="U46" s="1">
        <v>311</v>
      </c>
      <c r="V46" s="1">
        <v>373</v>
      </c>
      <c r="W46" s="1">
        <v>447</v>
      </c>
      <c r="X46" s="1">
        <v>537</v>
      </c>
      <c r="Y46" s="1">
        <v>644</v>
      </c>
      <c r="Z46" s="1">
        <v>773</v>
      </c>
      <c r="AA46" s="1">
        <v>928</v>
      </c>
      <c r="AB46" s="1">
        <v>1114</v>
      </c>
      <c r="AC46" s="1">
        <v>1337</v>
      </c>
      <c r="AD46" s="1">
        <v>1604</v>
      </c>
      <c r="AE46" s="1">
        <v>1925</v>
      </c>
      <c r="AF46" s="1">
        <v>2311</v>
      </c>
      <c r="AG46" s="1">
        <v>2773</v>
      </c>
      <c r="AH46" s="1">
        <v>3327</v>
      </c>
      <c r="AI46" s="1">
        <v>3993</v>
      </c>
      <c r="AJ46" s="1">
        <v>4792</v>
      </c>
      <c r="AK46" s="1">
        <v>5750</v>
      </c>
      <c r="AL46" s="1">
        <v>6900</v>
      </c>
      <c r="AM46" s="1">
        <v>8280</v>
      </c>
      <c r="AN46" s="1">
        <v>9937</v>
      </c>
      <c r="AO46" s="1">
        <v>11924</v>
      </c>
    </row>
    <row r="47" spans="1:41" x14ac:dyDescent="0.3">
      <c r="A47" s="1">
        <v>42</v>
      </c>
      <c r="B47" s="19" t="s">
        <v>100</v>
      </c>
      <c r="C47" s="12" t="s">
        <v>41</v>
      </c>
      <c r="D47" s="1">
        <v>1</v>
      </c>
      <c r="E47" s="1">
        <v>2</v>
      </c>
      <c r="F47" s="1">
        <v>3</v>
      </c>
      <c r="G47" s="1">
        <v>2</v>
      </c>
      <c r="H47" s="1">
        <v>2</v>
      </c>
      <c r="I47" s="1" t="s">
        <v>166</v>
      </c>
      <c r="J47" t="s">
        <v>282</v>
      </c>
      <c r="K47" s="1">
        <v>12300</v>
      </c>
      <c r="L47" s="1" t="s">
        <v>275</v>
      </c>
      <c r="M47" s="1">
        <v>13300</v>
      </c>
      <c r="N47" s="1" t="s">
        <v>276</v>
      </c>
      <c r="O47" s="1">
        <v>2</v>
      </c>
      <c r="P47" s="1" t="s">
        <v>277</v>
      </c>
      <c r="Q47" s="1">
        <v>300</v>
      </c>
      <c r="R47" s="1">
        <v>360</v>
      </c>
      <c r="S47" s="1">
        <v>432</v>
      </c>
      <c r="T47" s="1">
        <v>518</v>
      </c>
      <c r="U47" s="1">
        <v>622</v>
      </c>
      <c r="V47" s="1">
        <v>746</v>
      </c>
      <c r="W47" s="1">
        <v>895</v>
      </c>
      <c r="X47" s="1">
        <v>1074</v>
      </c>
      <c r="Y47" s="1">
        <v>1289</v>
      </c>
      <c r="Z47" s="1">
        <v>1547</v>
      </c>
      <c r="AA47" s="1">
        <v>1857</v>
      </c>
      <c r="AB47" s="1">
        <v>2229</v>
      </c>
      <c r="AC47" s="1">
        <v>2674</v>
      </c>
      <c r="AD47" s="1">
        <v>3209</v>
      </c>
      <c r="AE47" s="1">
        <v>3851</v>
      </c>
      <c r="AF47" s="1">
        <v>4622</v>
      </c>
      <c r="AG47" s="1">
        <v>5546</v>
      </c>
      <c r="AH47" s="1">
        <v>6655</v>
      </c>
      <c r="AI47" s="1">
        <v>7986</v>
      </c>
      <c r="AJ47" s="1">
        <v>9584</v>
      </c>
      <c r="AK47" s="1">
        <v>11501</v>
      </c>
      <c r="AL47" s="1">
        <v>13801</v>
      </c>
      <c r="AM47" s="1">
        <v>16561</v>
      </c>
      <c r="AN47" s="1">
        <v>19874</v>
      </c>
      <c r="AO47" s="1">
        <v>23849</v>
      </c>
    </row>
    <row r="48" spans="1:41" x14ac:dyDescent="0.3">
      <c r="A48" s="1">
        <v>43</v>
      </c>
      <c r="B48" s="19" t="s">
        <v>101</v>
      </c>
      <c r="C48" s="12" t="s">
        <v>42</v>
      </c>
      <c r="D48" s="1">
        <v>1</v>
      </c>
      <c r="E48" s="1">
        <v>2</v>
      </c>
      <c r="F48" s="1">
        <v>3</v>
      </c>
      <c r="G48" s="1">
        <v>3</v>
      </c>
      <c r="H48" s="1">
        <v>3</v>
      </c>
      <c r="I48" s="1" t="s">
        <v>167</v>
      </c>
      <c r="J48" t="s">
        <v>282</v>
      </c>
      <c r="K48" s="1">
        <v>12301</v>
      </c>
      <c r="L48" s="1" t="s">
        <v>202</v>
      </c>
      <c r="M48" s="1">
        <v>13301</v>
      </c>
      <c r="N48" s="1" t="s">
        <v>278</v>
      </c>
      <c r="O48" s="1">
        <v>2</v>
      </c>
      <c r="P48" s="1" t="s">
        <v>279</v>
      </c>
      <c r="Q48" s="1">
        <v>33.333333333333329</v>
      </c>
      <c r="R48" s="1">
        <v>40</v>
      </c>
      <c r="S48" s="1">
        <v>48</v>
      </c>
      <c r="T48" s="1">
        <v>57</v>
      </c>
      <c r="U48" s="1">
        <v>69</v>
      </c>
      <c r="V48" s="1">
        <v>82</v>
      </c>
      <c r="W48" s="1">
        <v>99</v>
      </c>
      <c r="X48" s="1">
        <v>119</v>
      </c>
      <c r="Y48" s="1">
        <v>143</v>
      </c>
      <c r="Z48" s="1">
        <v>171</v>
      </c>
      <c r="AA48" s="1">
        <v>206</v>
      </c>
      <c r="AB48" s="1">
        <v>247</v>
      </c>
      <c r="AC48" s="1">
        <v>297</v>
      </c>
      <c r="AD48" s="1">
        <v>356</v>
      </c>
      <c r="AE48" s="1">
        <v>427</v>
      </c>
      <c r="AF48" s="1">
        <v>513</v>
      </c>
      <c r="AG48" s="1">
        <v>616</v>
      </c>
      <c r="AH48" s="1">
        <v>739</v>
      </c>
      <c r="AI48" s="1">
        <v>887</v>
      </c>
      <c r="AJ48" s="1">
        <v>1064</v>
      </c>
      <c r="AK48" s="1">
        <v>1277</v>
      </c>
      <c r="AL48" s="1">
        <v>1533</v>
      </c>
      <c r="AM48" s="1">
        <v>1840</v>
      </c>
      <c r="AN48" s="1">
        <v>2208</v>
      </c>
      <c r="AO48" s="1">
        <v>2649</v>
      </c>
    </row>
    <row r="49" spans="1:41" x14ac:dyDescent="0.3">
      <c r="A49" s="1">
        <v>44</v>
      </c>
      <c r="B49" s="19" t="s">
        <v>102</v>
      </c>
      <c r="C49" s="14" t="s">
        <v>280</v>
      </c>
      <c r="D49" s="1">
        <v>1</v>
      </c>
      <c r="E49" s="1">
        <v>2</v>
      </c>
      <c r="F49" s="1">
        <v>3</v>
      </c>
      <c r="G49" s="1">
        <v>4</v>
      </c>
      <c r="H49" s="1">
        <v>4</v>
      </c>
      <c r="I49" s="1" t="s">
        <v>281</v>
      </c>
      <c r="J49" t="s">
        <v>282</v>
      </c>
      <c r="K49" s="1">
        <v>12302</v>
      </c>
      <c r="L49" s="1" t="s">
        <v>204</v>
      </c>
      <c r="M49" s="1">
        <v>13302</v>
      </c>
      <c r="N49" s="1" t="s">
        <v>283</v>
      </c>
      <c r="O49" s="1">
        <v>2</v>
      </c>
      <c r="P49" s="1" t="s">
        <v>284</v>
      </c>
      <c r="Q49" s="1">
        <v>120</v>
      </c>
      <c r="R49" s="1">
        <v>144</v>
      </c>
      <c r="S49" s="1">
        <v>172</v>
      </c>
      <c r="T49" s="1">
        <v>207</v>
      </c>
      <c r="U49" s="1">
        <v>248</v>
      </c>
      <c r="V49" s="1">
        <v>298</v>
      </c>
      <c r="W49" s="1">
        <v>358</v>
      </c>
      <c r="X49" s="1">
        <v>429</v>
      </c>
      <c r="Y49" s="1">
        <v>515</v>
      </c>
      <c r="Z49" s="1">
        <v>619</v>
      </c>
      <c r="AA49" s="1">
        <v>743</v>
      </c>
      <c r="AB49" s="1">
        <v>891</v>
      </c>
      <c r="AC49" s="1">
        <v>1069</v>
      </c>
      <c r="AD49" s="1">
        <v>1283</v>
      </c>
      <c r="AE49" s="1">
        <v>1540</v>
      </c>
      <c r="AF49" s="1">
        <v>1848</v>
      </c>
      <c r="AG49" s="1">
        <v>2218</v>
      </c>
      <c r="AH49" s="1">
        <v>2662</v>
      </c>
      <c r="AI49" s="1">
        <v>3194</v>
      </c>
      <c r="AJ49" s="1">
        <v>3833</v>
      </c>
      <c r="AK49" s="1">
        <v>4600</v>
      </c>
      <c r="AL49" s="1">
        <v>5520</v>
      </c>
      <c r="AM49" s="1">
        <v>6624</v>
      </c>
      <c r="AN49" s="1">
        <v>7949</v>
      </c>
      <c r="AO49" s="1">
        <v>9539</v>
      </c>
    </row>
    <row r="50" spans="1:41" x14ac:dyDescent="0.3">
      <c r="A50" s="1">
        <v>45</v>
      </c>
      <c r="B50" s="19" t="s">
        <v>103</v>
      </c>
      <c r="C50" s="14" t="s">
        <v>43</v>
      </c>
      <c r="D50" s="1">
        <v>1</v>
      </c>
      <c r="E50" s="1">
        <v>2</v>
      </c>
      <c r="F50" s="1">
        <v>3</v>
      </c>
      <c r="G50" s="1">
        <v>5</v>
      </c>
      <c r="H50" s="1">
        <v>5</v>
      </c>
      <c r="I50" s="1" t="s">
        <v>168</v>
      </c>
      <c r="J50" t="s">
        <v>282</v>
      </c>
      <c r="K50" s="1">
        <v>12001</v>
      </c>
      <c r="L50" s="1" t="s">
        <v>262</v>
      </c>
      <c r="M50" s="1">
        <v>13001</v>
      </c>
      <c r="N50" s="1" t="s">
        <v>263</v>
      </c>
      <c r="O50" s="1">
        <v>1</v>
      </c>
      <c r="P50" s="1" t="s">
        <v>264</v>
      </c>
      <c r="R50" s="1" t="s">
        <v>264</v>
      </c>
      <c r="S50" s="1" t="s">
        <v>264</v>
      </c>
      <c r="T50" s="1" t="s">
        <v>264</v>
      </c>
      <c r="U50" s="1" t="s">
        <v>264</v>
      </c>
      <c r="V50" s="1" t="s">
        <v>264</v>
      </c>
      <c r="W50" s="1" t="s">
        <v>264</v>
      </c>
      <c r="X50" s="1" t="s">
        <v>264</v>
      </c>
      <c r="Y50" s="1" t="s">
        <v>264</v>
      </c>
      <c r="Z50" s="1" t="s">
        <v>264</v>
      </c>
      <c r="AA50" s="1" t="s">
        <v>264</v>
      </c>
      <c r="AB50" s="1" t="s">
        <v>264</v>
      </c>
      <c r="AC50" s="1" t="s">
        <v>264</v>
      </c>
      <c r="AD50" s="1" t="s">
        <v>264</v>
      </c>
      <c r="AE50" s="1" t="s">
        <v>264</v>
      </c>
      <c r="AF50" s="1" t="s">
        <v>264</v>
      </c>
      <c r="AG50" s="1" t="s">
        <v>264</v>
      </c>
      <c r="AH50" s="1" t="s">
        <v>264</v>
      </c>
      <c r="AI50" s="1" t="s">
        <v>264</v>
      </c>
      <c r="AJ50" s="1" t="s">
        <v>264</v>
      </c>
      <c r="AK50" s="1" t="s">
        <v>264</v>
      </c>
      <c r="AL50" s="1" t="s">
        <v>264</v>
      </c>
      <c r="AM50" s="1" t="s">
        <v>264</v>
      </c>
      <c r="AN50" s="1" t="s">
        <v>264</v>
      </c>
      <c r="AO50" s="1" t="s">
        <v>264</v>
      </c>
    </row>
    <row r="51" spans="1:41" x14ac:dyDescent="0.3">
      <c r="A51" s="1">
        <v>46</v>
      </c>
      <c r="B51" s="19" t="s">
        <v>104</v>
      </c>
      <c r="C51" s="14" t="s">
        <v>146</v>
      </c>
      <c r="D51" s="1">
        <v>1</v>
      </c>
      <c r="E51" s="1">
        <v>2</v>
      </c>
      <c r="F51" s="1">
        <v>4</v>
      </c>
      <c r="G51" s="1">
        <v>1</v>
      </c>
      <c r="H51" s="1">
        <v>1</v>
      </c>
      <c r="I51" s="1" t="s">
        <v>169</v>
      </c>
      <c r="J51" t="s">
        <v>292</v>
      </c>
      <c r="K51" s="1">
        <v>12000</v>
      </c>
      <c r="L51" s="1" t="s">
        <v>253</v>
      </c>
      <c r="M51" s="1">
        <v>13000</v>
      </c>
      <c r="N51" s="1" t="s">
        <v>213</v>
      </c>
      <c r="O51" s="1">
        <v>6</v>
      </c>
      <c r="P51" s="1" t="s">
        <v>254</v>
      </c>
      <c r="Q51" s="1">
        <v>150</v>
      </c>
      <c r="R51" s="1">
        <v>180</v>
      </c>
      <c r="S51" s="1">
        <v>216</v>
      </c>
      <c r="T51" s="1">
        <v>259</v>
      </c>
      <c r="U51" s="1">
        <v>311</v>
      </c>
      <c r="V51" s="1">
        <v>373</v>
      </c>
      <c r="W51" s="1">
        <v>447</v>
      </c>
      <c r="X51" s="1">
        <v>537</v>
      </c>
      <c r="Y51" s="1">
        <v>644</v>
      </c>
      <c r="Z51" s="1">
        <v>773</v>
      </c>
      <c r="AA51" s="1">
        <v>928</v>
      </c>
      <c r="AB51" s="1">
        <v>1114</v>
      </c>
      <c r="AC51" s="1">
        <v>1337</v>
      </c>
      <c r="AD51" s="1">
        <v>1604</v>
      </c>
      <c r="AE51" s="1">
        <v>1925</v>
      </c>
      <c r="AF51" s="1">
        <v>2311</v>
      </c>
      <c r="AG51" s="1">
        <v>2773</v>
      </c>
      <c r="AH51" s="1">
        <v>3327</v>
      </c>
      <c r="AI51" s="1">
        <v>3993</v>
      </c>
      <c r="AJ51" s="1">
        <v>4792</v>
      </c>
      <c r="AK51" s="1">
        <v>5750</v>
      </c>
      <c r="AL51" s="1">
        <v>6900</v>
      </c>
      <c r="AM51" s="1">
        <v>8280</v>
      </c>
      <c r="AN51" s="1">
        <v>9937</v>
      </c>
      <c r="AO51" s="1">
        <v>11924</v>
      </c>
    </row>
    <row r="52" spans="1:41" x14ac:dyDescent="0.3">
      <c r="A52" s="1">
        <v>47</v>
      </c>
      <c r="B52" s="19" t="s">
        <v>105</v>
      </c>
      <c r="C52" s="14" t="s">
        <v>44</v>
      </c>
      <c r="D52" s="1">
        <v>1</v>
      </c>
      <c r="E52" s="1">
        <v>2</v>
      </c>
      <c r="F52" s="1">
        <v>4</v>
      </c>
      <c r="G52" s="1">
        <v>2</v>
      </c>
      <c r="H52" s="1">
        <v>2</v>
      </c>
      <c r="I52" s="1" t="s">
        <v>170</v>
      </c>
      <c r="J52" t="s">
        <v>292</v>
      </c>
      <c r="K52" s="1">
        <v>12400</v>
      </c>
      <c r="L52" s="1" t="s">
        <v>205</v>
      </c>
      <c r="M52" s="1">
        <v>13400</v>
      </c>
      <c r="N52" s="1" t="s">
        <v>285</v>
      </c>
      <c r="O52" s="1">
        <v>6</v>
      </c>
      <c r="P52" s="1" t="s">
        <v>286</v>
      </c>
      <c r="Q52" s="1">
        <v>100</v>
      </c>
      <c r="R52" s="1">
        <v>120</v>
      </c>
      <c r="S52" s="1">
        <v>144</v>
      </c>
      <c r="T52" s="1">
        <v>172</v>
      </c>
      <c r="U52" s="1">
        <v>207</v>
      </c>
      <c r="V52" s="1">
        <v>248</v>
      </c>
      <c r="W52" s="1">
        <v>298</v>
      </c>
      <c r="X52" s="1">
        <v>358</v>
      </c>
      <c r="Y52" s="1">
        <v>429</v>
      </c>
      <c r="Z52" s="1">
        <v>515</v>
      </c>
      <c r="AA52" s="1">
        <v>619</v>
      </c>
      <c r="AB52" s="1">
        <v>743</v>
      </c>
      <c r="AC52" s="1">
        <v>891</v>
      </c>
      <c r="AD52" s="1">
        <v>1069</v>
      </c>
      <c r="AE52" s="1">
        <v>1283</v>
      </c>
      <c r="AF52" s="1">
        <v>1540</v>
      </c>
      <c r="AG52" s="1">
        <v>1848</v>
      </c>
      <c r="AH52" s="1">
        <v>2218</v>
      </c>
      <c r="AI52" s="1">
        <v>2662</v>
      </c>
      <c r="AJ52" s="1">
        <v>3194</v>
      </c>
      <c r="AK52" s="1">
        <v>3833</v>
      </c>
      <c r="AL52" s="1">
        <v>4600</v>
      </c>
      <c r="AM52" s="1">
        <v>5520</v>
      </c>
      <c r="AN52" s="1">
        <v>6624</v>
      </c>
      <c r="AO52" s="1">
        <v>7949</v>
      </c>
    </row>
    <row r="53" spans="1:41" x14ac:dyDescent="0.3">
      <c r="A53" s="1">
        <v>48</v>
      </c>
      <c r="B53" s="19" t="s">
        <v>106</v>
      </c>
      <c r="C53" s="14" t="s">
        <v>45</v>
      </c>
      <c r="D53" s="1">
        <v>1</v>
      </c>
      <c r="E53" s="1">
        <v>2</v>
      </c>
      <c r="F53" s="1">
        <v>4</v>
      </c>
      <c r="G53" s="1">
        <v>3</v>
      </c>
      <c r="H53" s="1">
        <v>3</v>
      </c>
      <c r="I53" s="1" t="s">
        <v>171</v>
      </c>
      <c r="J53" t="s">
        <v>292</v>
      </c>
      <c r="K53" s="1">
        <v>12401</v>
      </c>
      <c r="L53" s="1" t="s">
        <v>206</v>
      </c>
      <c r="M53" s="1">
        <v>13401</v>
      </c>
      <c r="N53" s="1" t="s">
        <v>287</v>
      </c>
      <c r="O53" s="1">
        <v>6</v>
      </c>
      <c r="P53" s="1" t="s">
        <v>288</v>
      </c>
      <c r="Q53" s="1">
        <v>30</v>
      </c>
      <c r="R53" s="1">
        <v>36</v>
      </c>
      <c r="S53" s="1">
        <v>43</v>
      </c>
      <c r="T53" s="1">
        <v>51</v>
      </c>
      <c r="U53" s="1">
        <v>62</v>
      </c>
      <c r="V53" s="1">
        <v>74</v>
      </c>
      <c r="W53" s="1">
        <v>89</v>
      </c>
      <c r="X53" s="1">
        <v>107</v>
      </c>
      <c r="Y53" s="1">
        <v>128</v>
      </c>
      <c r="Z53" s="1">
        <v>154</v>
      </c>
      <c r="AA53" s="1">
        <v>185</v>
      </c>
      <c r="AB53" s="1">
        <v>222</v>
      </c>
      <c r="AC53" s="1">
        <v>267</v>
      </c>
      <c r="AD53" s="1">
        <v>320</v>
      </c>
      <c r="AE53" s="1">
        <v>385</v>
      </c>
      <c r="AF53" s="1">
        <v>462</v>
      </c>
      <c r="AG53" s="1">
        <v>554</v>
      </c>
      <c r="AH53" s="1">
        <v>665</v>
      </c>
      <c r="AI53" s="1">
        <v>798</v>
      </c>
      <c r="AJ53" s="1">
        <v>958</v>
      </c>
      <c r="AK53" s="1">
        <v>1150</v>
      </c>
      <c r="AL53" s="1">
        <v>1380</v>
      </c>
      <c r="AM53" s="1">
        <v>1656</v>
      </c>
      <c r="AN53" s="1">
        <v>1987</v>
      </c>
      <c r="AO53" s="1">
        <v>2384</v>
      </c>
    </row>
    <row r="54" spans="1:41" x14ac:dyDescent="0.3">
      <c r="A54" s="1">
        <v>49</v>
      </c>
      <c r="B54" s="19" t="s">
        <v>107</v>
      </c>
      <c r="C54" s="14" t="s">
        <v>290</v>
      </c>
      <c r="D54" s="1">
        <v>1</v>
      </c>
      <c r="E54" s="1">
        <v>2</v>
      </c>
      <c r="F54" s="1">
        <v>4</v>
      </c>
      <c r="G54" s="1">
        <v>4</v>
      </c>
      <c r="H54" s="1">
        <v>4</v>
      </c>
      <c r="I54" s="1" t="s">
        <v>291</v>
      </c>
      <c r="J54" t="s">
        <v>292</v>
      </c>
      <c r="K54" s="1">
        <v>12402</v>
      </c>
      <c r="L54" s="1" t="s">
        <v>207</v>
      </c>
      <c r="M54" s="1">
        <v>13402</v>
      </c>
      <c r="N54" s="1" t="s">
        <v>293</v>
      </c>
      <c r="O54" s="1">
        <v>6</v>
      </c>
      <c r="P54" s="1" t="s">
        <v>294</v>
      </c>
      <c r="Q54" s="1">
        <v>180</v>
      </c>
      <c r="R54" s="1">
        <v>216</v>
      </c>
      <c r="S54" s="1">
        <v>259</v>
      </c>
      <c r="T54" s="1">
        <v>311</v>
      </c>
      <c r="U54" s="1">
        <v>373</v>
      </c>
      <c r="V54" s="1">
        <v>447</v>
      </c>
      <c r="W54" s="1">
        <v>537</v>
      </c>
      <c r="X54" s="1">
        <v>644</v>
      </c>
      <c r="Y54" s="1">
        <v>773</v>
      </c>
      <c r="Z54" s="1">
        <v>928</v>
      </c>
      <c r="AA54" s="1">
        <v>1114</v>
      </c>
      <c r="AB54" s="1">
        <v>1337</v>
      </c>
      <c r="AC54" s="1">
        <v>1604</v>
      </c>
      <c r="AD54" s="1">
        <v>1925</v>
      </c>
      <c r="AE54" s="1">
        <v>2311</v>
      </c>
      <c r="AF54" s="1">
        <v>2773</v>
      </c>
      <c r="AG54" s="1">
        <v>3327</v>
      </c>
      <c r="AH54" s="1">
        <v>3993</v>
      </c>
      <c r="AI54" s="1">
        <v>4792</v>
      </c>
      <c r="AJ54" s="1">
        <v>5750</v>
      </c>
      <c r="AK54" s="1">
        <v>6900</v>
      </c>
      <c r="AL54" s="1">
        <v>8280</v>
      </c>
      <c r="AM54" s="1">
        <v>9937</v>
      </c>
      <c r="AN54" s="1">
        <v>11924</v>
      </c>
      <c r="AO54" s="1">
        <v>14309</v>
      </c>
    </row>
    <row r="55" spans="1:41" x14ac:dyDescent="0.3">
      <c r="A55" s="1">
        <v>50</v>
      </c>
      <c r="B55" s="19" t="s">
        <v>108</v>
      </c>
      <c r="C55" s="14" t="s">
        <v>46</v>
      </c>
      <c r="D55" s="1">
        <v>1</v>
      </c>
      <c r="E55" s="1">
        <v>2</v>
      </c>
      <c r="F55" s="1">
        <v>4</v>
      </c>
      <c r="G55" s="1">
        <v>5</v>
      </c>
      <c r="H55" s="1">
        <v>5</v>
      </c>
      <c r="I55" s="1" t="s">
        <v>178</v>
      </c>
      <c r="J55" t="s">
        <v>292</v>
      </c>
      <c r="K55" s="1">
        <v>12001</v>
      </c>
      <c r="L55" s="1" t="s">
        <v>262</v>
      </c>
      <c r="M55" s="1">
        <v>13001</v>
      </c>
      <c r="N55" s="1" t="s">
        <v>263</v>
      </c>
      <c r="O55" s="1">
        <v>1</v>
      </c>
      <c r="P55" s="1" t="s">
        <v>264</v>
      </c>
      <c r="R55" s="1" t="s">
        <v>264</v>
      </c>
      <c r="S55" s="1" t="s">
        <v>264</v>
      </c>
      <c r="T55" s="1" t="s">
        <v>264</v>
      </c>
      <c r="U55" s="1" t="s">
        <v>264</v>
      </c>
      <c r="V55" s="1" t="s">
        <v>264</v>
      </c>
      <c r="W55" s="1" t="s">
        <v>264</v>
      </c>
      <c r="X55" s="1" t="s">
        <v>264</v>
      </c>
      <c r="Y55" s="1" t="s">
        <v>264</v>
      </c>
      <c r="Z55" s="1" t="s">
        <v>264</v>
      </c>
      <c r="AA55" s="1" t="s">
        <v>264</v>
      </c>
      <c r="AB55" s="1" t="s">
        <v>264</v>
      </c>
      <c r="AC55" s="1" t="s">
        <v>264</v>
      </c>
      <c r="AD55" s="1" t="s">
        <v>264</v>
      </c>
      <c r="AE55" s="1" t="s">
        <v>264</v>
      </c>
      <c r="AF55" s="1" t="s">
        <v>264</v>
      </c>
      <c r="AG55" s="1" t="s">
        <v>264</v>
      </c>
      <c r="AH55" s="1" t="s">
        <v>264</v>
      </c>
      <c r="AI55" s="1" t="s">
        <v>264</v>
      </c>
      <c r="AJ55" s="1" t="s">
        <v>264</v>
      </c>
      <c r="AK55" s="1" t="s">
        <v>264</v>
      </c>
      <c r="AL55" s="1" t="s">
        <v>264</v>
      </c>
      <c r="AM55" s="1" t="s">
        <v>264</v>
      </c>
      <c r="AN55" s="1" t="s">
        <v>264</v>
      </c>
      <c r="AO55" s="1" t="s">
        <v>264</v>
      </c>
    </row>
    <row r="56" spans="1:41" x14ac:dyDescent="0.3">
      <c r="A56" s="1">
        <v>51</v>
      </c>
      <c r="B56" s="19" t="s">
        <v>109</v>
      </c>
      <c r="C56" s="14" t="s">
        <v>147</v>
      </c>
      <c r="D56" s="1">
        <v>1</v>
      </c>
      <c r="E56" s="1">
        <v>2</v>
      </c>
      <c r="F56" s="1">
        <v>5</v>
      </c>
      <c r="G56" s="1">
        <v>1</v>
      </c>
      <c r="H56" s="1">
        <v>1</v>
      </c>
      <c r="I56" s="1" t="s">
        <v>179</v>
      </c>
      <c r="J56" t="s">
        <v>302</v>
      </c>
      <c r="K56" s="1">
        <v>12000</v>
      </c>
      <c r="L56" s="1" t="s">
        <v>253</v>
      </c>
      <c r="M56" s="1">
        <v>13000</v>
      </c>
      <c r="N56" s="1" t="s">
        <v>213</v>
      </c>
      <c r="O56" s="1">
        <v>5</v>
      </c>
      <c r="P56" s="1" t="s">
        <v>254</v>
      </c>
      <c r="Q56" s="1">
        <v>150</v>
      </c>
      <c r="R56" s="1">
        <v>180</v>
      </c>
      <c r="S56" s="1">
        <v>216</v>
      </c>
      <c r="T56" s="1">
        <v>259</v>
      </c>
      <c r="U56" s="1">
        <v>311</v>
      </c>
      <c r="V56" s="1">
        <v>373</v>
      </c>
      <c r="W56" s="1">
        <v>447</v>
      </c>
      <c r="X56" s="1">
        <v>537</v>
      </c>
      <c r="Y56" s="1">
        <v>644</v>
      </c>
      <c r="Z56" s="1">
        <v>773</v>
      </c>
      <c r="AA56" s="1">
        <v>928</v>
      </c>
      <c r="AB56" s="1">
        <v>1114</v>
      </c>
      <c r="AC56" s="1">
        <v>1337</v>
      </c>
      <c r="AD56" s="1">
        <v>1604</v>
      </c>
      <c r="AE56" s="1">
        <v>1925</v>
      </c>
      <c r="AF56" s="1">
        <v>2311</v>
      </c>
      <c r="AG56" s="1">
        <v>2773</v>
      </c>
      <c r="AH56" s="1">
        <v>3327</v>
      </c>
      <c r="AI56" s="1">
        <v>3993</v>
      </c>
      <c r="AJ56" s="1">
        <v>4792</v>
      </c>
      <c r="AK56" s="1">
        <v>5750</v>
      </c>
      <c r="AL56" s="1">
        <v>6900</v>
      </c>
      <c r="AM56" s="1">
        <v>8280</v>
      </c>
      <c r="AN56" s="1">
        <v>9937</v>
      </c>
      <c r="AO56" s="1">
        <v>11924</v>
      </c>
    </row>
    <row r="57" spans="1:41" x14ac:dyDescent="0.3">
      <c r="A57" s="1">
        <v>52</v>
      </c>
      <c r="B57" s="19" t="s">
        <v>110</v>
      </c>
      <c r="C57" s="14" t="s">
        <v>47</v>
      </c>
      <c r="D57" s="1">
        <v>1</v>
      </c>
      <c r="E57" s="1">
        <v>2</v>
      </c>
      <c r="F57" s="1">
        <v>5</v>
      </c>
      <c r="G57" s="1">
        <v>2</v>
      </c>
      <c r="H57" s="1">
        <v>2</v>
      </c>
      <c r="I57" s="1" t="s">
        <v>180</v>
      </c>
      <c r="J57" t="s">
        <v>302</v>
      </c>
      <c r="K57" s="1">
        <v>12500</v>
      </c>
      <c r="L57" s="1" t="s">
        <v>295</v>
      </c>
      <c r="M57" s="1">
        <v>13500</v>
      </c>
      <c r="N57" s="1" t="s">
        <v>296</v>
      </c>
      <c r="O57" s="1">
        <v>5</v>
      </c>
      <c r="P57" s="1" t="s">
        <v>297</v>
      </c>
      <c r="Q57" s="1">
        <v>60</v>
      </c>
      <c r="R57" s="1">
        <v>72</v>
      </c>
      <c r="S57" s="1">
        <v>86</v>
      </c>
      <c r="T57" s="1">
        <v>103</v>
      </c>
      <c r="U57" s="1">
        <v>124</v>
      </c>
      <c r="V57" s="1">
        <v>149</v>
      </c>
      <c r="W57" s="1">
        <v>179</v>
      </c>
      <c r="X57" s="1">
        <v>214</v>
      </c>
      <c r="Y57" s="1">
        <v>257</v>
      </c>
      <c r="Z57" s="1">
        <v>309</v>
      </c>
      <c r="AA57" s="1">
        <v>371</v>
      </c>
      <c r="AB57" s="1">
        <v>445</v>
      </c>
      <c r="AC57" s="1">
        <v>534</v>
      </c>
      <c r="AD57" s="1">
        <v>641</v>
      </c>
      <c r="AE57" s="1">
        <v>770</v>
      </c>
      <c r="AF57" s="1">
        <v>924</v>
      </c>
      <c r="AG57" s="1">
        <v>1109</v>
      </c>
      <c r="AH57" s="1">
        <v>1331</v>
      </c>
      <c r="AI57" s="1">
        <v>1597</v>
      </c>
      <c r="AJ57" s="1">
        <v>1916</v>
      </c>
      <c r="AK57" s="1">
        <v>2300</v>
      </c>
      <c r="AL57" s="1">
        <v>2760</v>
      </c>
      <c r="AM57" s="1">
        <v>3312</v>
      </c>
      <c r="AN57" s="1">
        <v>3974</v>
      </c>
      <c r="AO57" s="1">
        <v>4769</v>
      </c>
    </row>
    <row r="58" spans="1:41" x14ac:dyDescent="0.3">
      <c r="A58" s="1">
        <v>53</v>
      </c>
      <c r="B58" s="19" t="s">
        <v>111</v>
      </c>
      <c r="C58" s="16" t="s">
        <v>48</v>
      </c>
      <c r="D58" s="1">
        <v>1</v>
      </c>
      <c r="E58" s="1">
        <v>2</v>
      </c>
      <c r="F58" s="1">
        <v>5</v>
      </c>
      <c r="G58" s="1">
        <v>3</v>
      </c>
      <c r="H58" s="1">
        <v>3</v>
      </c>
      <c r="I58" s="1" t="s">
        <v>181</v>
      </c>
      <c r="J58" t="s">
        <v>302</v>
      </c>
      <c r="K58" s="1">
        <v>12501</v>
      </c>
      <c r="L58" s="1" t="s">
        <v>208</v>
      </c>
      <c r="M58" s="1">
        <v>13501</v>
      </c>
      <c r="N58" s="1" t="s">
        <v>298</v>
      </c>
      <c r="O58" s="1">
        <v>5</v>
      </c>
      <c r="P58" s="1" t="s">
        <v>299</v>
      </c>
      <c r="Q58" s="1">
        <v>80</v>
      </c>
      <c r="R58" s="1">
        <v>96</v>
      </c>
      <c r="S58" s="1">
        <v>115</v>
      </c>
      <c r="T58" s="1">
        <v>138</v>
      </c>
      <c r="U58" s="1">
        <v>165</v>
      </c>
      <c r="V58" s="1">
        <v>199</v>
      </c>
      <c r="W58" s="1">
        <v>238</v>
      </c>
      <c r="X58" s="1">
        <v>286</v>
      </c>
      <c r="Y58" s="1">
        <v>343</v>
      </c>
      <c r="Z58" s="1">
        <v>412</v>
      </c>
      <c r="AA58" s="1">
        <v>495</v>
      </c>
      <c r="AB58" s="1">
        <v>594</v>
      </c>
      <c r="AC58" s="1">
        <v>713</v>
      </c>
      <c r="AD58" s="1">
        <v>855</v>
      </c>
      <c r="AE58" s="1">
        <v>1027</v>
      </c>
      <c r="AF58" s="1">
        <v>1232</v>
      </c>
      <c r="AG58" s="1">
        <v>1479</v>
      </c>
      <c r="AH58" s="1">
        <v>1774</v>
      </c>
      <c r="AI58" s="1">
        <v>2129</v>
      </c>
      <c r="AJ58" s="1">
        <v>2555</v>
      </c>
      <c r="AK58" s="1">
        <v>3067</v>
      </c>
      <c r="AL58" s="1">
        <v>3680</v>
      </c>
      <c r="AM58" s="1">
        <v>4416</v>
      </c>
      <c r="AN58" s="1">
        <v>5299</v>
      </c>
      <c r="AO58" s="1">
        <v>6359</v>
      </c>
    </row>
    <row r="59" spans="1:41" x14ac:dyDescent="0.3">
      <c r="A59" s="1">
        <v>54</v>
      </c>
      <c r="B59" s="19" t="s">
        <v>112</v>
      </c>
      <c r="C59" s="16" t="s">
        <v>300</v>
      </c>
      <c r="D59" s="1">
        <v>1</v>
      </c>
      <c r="E59" s="1">
        <v>2</v>
      </c>
      <c r="F59" s="1">
        <v>5</v>
      </c>
      <c r="G59" s="1">
        <v>4</v>
      </c>
      <c r="H59" s="1">
        <v>4</v>
      </c>
      <c r="I59" s="1" t="s">
        <v>301</v>
      </c>
      <c r="J59" t="s">
        <v>302</v>
      </c>
      <c r="K59" s="1">
        <v>12502</v>
      </c>
      <c r="L59" s="1" t="s">
        <v>303</v>
      </c>
      <c r="M59" s="1">
        <v>13502</v>
      </c>
      <c r="N59" s="1" t="s">
        <v>304</v>
      </c>
      <c r="O59" s="1">
        <v>5</v>
      </c>
      <c r="P59" s="1" t="s">
        <v>305</v>
      </c>
      <c r="Q59" s="1">
        <v>132</v>
      </c>
      <c r="R59" s="1">
        <v>158</v>
      </c>
      <c r="S59" s="1">
        <v>190</v>
      </c>
      <c r="T59" s="1">
        <v>228</v>
      </c>
      <c r="U59" s="1">
        <v>273</v>
      </c>
      <c r="V59" s="1">
        <v>328</v>
      </c>
      <c r="W59" s="1">
        <v>394</v>
      </c>
      <c r="X59" s="1">
        <v>472</v>
      </c>
      <c r="Y59" s="1">
        <v>567</v>
      </c>
      <c r="Z59" s="1">
        <v>681</v>
      </c>
      <c r="AA59" s="1">
        <v>817</v>
      </c>
      <c r="AB59" s="1">
        <v>980</v>
      </c>
      <c r="AC59" s="1">
        <v>1176</v>
      </c>
      <c r="AD59" s="1">
        <v>1412</v>
      </c>
      <c r="AE59" s="1">
        <v>1694</v>
      </c>
      <c r="AF59" s="1">
        <v>2033</v>
      </c>
      <c r="AG59" s="1">
        <v>2440</v>
      </c>
      <c r="AH59" s="1">
        <v>2928</v>
      </c>
      <c r="AI59" s="1">
        <v>3514</v>
      </c>
      <c r="AJ59" s="1">
        <v>4217</v>
      </c>
      <c r="AK59" s="1">
        <v>5060</v>
      </c>
      <c r="AL59" s="1">
        <v>6072</v>
      </c>
      <c r="AM59" s="1">
        <v>7287</v>
      </c>
      <c r="AN59" s="1">
        <v>8744</v>
      </c>
      <c r="AO59" s="1">
        <v>10493</v>
      </c>
    </row>
    <row r="60" spans="1:41" x14ac:dyDescent="0.3">
      <c r="A60" s="1">
        <v>55</v>
      </c>
      <c r="B60" s="19" t="s">
        <v>113</v>
      </c>
      <c r="C60" s="16" t="s">
        <v>49</v>
      </c>
      <c r="D60" s="1">
        <v>1</v>
      </c>
      <c r="E60" s="1">
        <v>2</v>
      </c>
      <c r="F60" s="1">
        <v>5</v>
      </c>
      <c r="G60" s="1">
        <v>5</v>
      </c>
      <c r="H60" s="1">
        <v>5</v>
      </c>
      <c r="I60" s="1" t="s">
        <v>182</v>
      </c>
      <c r="J60" t="s">
        <v>302</v>
      </c>
      <c r="K60" s="1">
        <v>12001</v>
      </c>
      <c r="L60" s="1" t="s">
        <v>262</v>
      </c>
      <c r="M60" s="1">
        <v>13001</v>
      </c>
      <c r="N60" s="1" t="s">
        <v>263</v>
      </c>
      <c r="O60" s="1">
        <v>1</v>
      </c>
      <c r="P60" s="1" t="s">
        <v>264</v>
      </c>
    </row>
  </sheetData>
  <phoneticPr fontId="4" type="noConversion"/>
  <conditionalFormatting sqref="L2:M2">
    <cfRule type="duplicateValues" dxfId="3" priority="1"/>
  </conditionalFormatting>
  <conditionalFormatting sqref="K2 A2:G2">
    <cfRule type="duplicateValues" dxfId="2" priority="2"/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60"/>
  <sheetViews>
    <sheetView topLeftCell="I1" zoomScale="115" zoomScaleNormal="115" workbookViewId="0">
      <selection activeCell="J1" sqref="J1:J1048576"/>
    </sheetView>
  </sheetViews>
  <sheetFormatPr defaultColWidth="9" defaultRowHeight="16.5" x14ac:dyDescent="0.2"/>
  <cols>
    <col min="1" max="1" width="7.25" style="22" bestFit="1" customWidth="1"/>
    <col min="2" max="2" width="20.375" style="22" bestFit="1" customWidth="1"/>
    <col min="3" max="3" width="24.25" style="22" bestFit="1" customWidth="1"/>
    <col min="4" max="4" width="20.375" style="22" bestFit="1" customWidth="1"/>
    <col min="5" max="5" width="18.875" style="22" bestFit="1" customWidth="1"/>
    <col min="6" max="6" width="30.75" style="22" bestFit="1" customWidth="1"/>
    <col min="7" max="8" width="23.75" style="22" bestFit="1" customWidth="1"/>
    <col min="9" max="9" width="45.75" style="22" bestFit="1" customWidth="1"/>
    <col min="10" max="10" width="23" style="22" bestFit="1" customWidth="1"/>
    <col min="11" max="11" width="25.75" style="22" bestFit="1" customWidth="1"/>
    <col min="12" max="12" width="21.625" style="22" bestFit="1" customWidth="1"/>
    <col min="13" max="13" width="29" style="22" bestFit="1" customWidth="1"/>
    <col min="14" max="14" width="65.875" style="22" customWidth="1"/>
    <col min="15" max="15" width="25.125" style="22" bestFit="1" customWidth="1"/>
    <col min="16" max="16" width="37.125" style="22" bestFit="1" customWidth="1"/>
    <col min="17" max="17" width="15.375" style="22" bestFit="1" customWidth="1"/>
    <col min="18" max="18" width="5.125" style="22" bestFit="1" customWidth="1"/>
    <col min="19" max="30" width="6.25" style="22" bestFit="1" customWidth="1"/>
    <col min="31" max="41" width="7.375" style="22" bestFit="1" customWidth="1"/>
    <col min="42" max="16384" width="9" style="22"/>
  </cols>
  <sheetData>
    <row r="1" spans="1:41" x14ac:dyDescent="0.2">
      <c r="A1" s="22">
        <v>1</v>
      </c>
    </row>
    <row r="2" spans="1:41" x14ac:dyDescent="0.2">
      <c r="A2" s="22" t="s">
        <v>0</v>
      </c>
      <c r="B2" s="22" t="s">
        <v>10</v>
      </c>
      <c r="D2" s="22" t="s">
        <v>11</v>
      </c>
      <c r="E2" s="22" t="s">
        <v>12</v>
      </c>
      <c r="F2" s="22" t="s">
        <v>231</v>
      </c>
      <c r="G2" s="22" t="s">
        <v>14</v>
      </c>
      <c r="H2" s="22" t="s">
        <v>15</v>
      </c>
      <c r="I2" s="22" t="s">
        <v>16</v>
      </c>
      <c r="J2" s="22" t="s">
        <v>17</v>
      </c>
      <c r="K2" s="22" t="s">
        <v>18</v>
      </c>
      <c r="M2" s="22" t="s">
        <v>19</v>
      </c>
      <c r="O2" s="22" t="s">
        <v>230</v>
      </c>
      <c r="P2" s="22" t="s">
        <v>21</v>
      </c>
    </row>
    <row r="3" spans="1:41" x14ac:dyDescent="0.3">
      <c r="I3" s="20" t="s">
        <v>317</v>
      </c>
      <c r="J3" s="20" t="s">
        <v>317</v>
      </c>
      <c r="P3" s="20" t="s">
        <v>317</v>
      </c>
    </row>
    <row r="4" spans="1:41" ht="49.5" x14ac:dyDescent="0.2">
      <c r="A4" s="22" t="s">
        <v>140</v>
      </c>
      <c r="B4" s="22" t="s">
        <v>2</v>
      </c>
      <c r="C4" s="22" t="s">
        <v>3</v>
      </c>
      <c r="D4" s="22" t="s">
        <v>22</v>
      </c>
      <c r="E4" s="22" t="s">
        <v>23</v>
      </c>
      <c r="F4" s="21" t="s">
        <v>24</v>
      </c>
      <c r="G4" s="21" t="s">
        <v>25</v>
      </c>
      <c r="H4" s="21" t="s">
        <v>26</v>
      </c>
      <c r="I4" s="22" t="s">
        <v>173</v>
      </c>
      <c r="J4" s="22" t="s">
        <v>27</v>
      </c>
      <c r="K4" s="22" t="s">
        <v>194</v>
      </c>
      <c r="L4" s="22" t="s">
        <v>192</v>
      </c>
      <c r="M4" s="22" t="s">
        <v>29</v>
      </c>
      <c r="N4" s="22" t="s">
        <v>193</v>
      </c>
      <c r="O4" s="22" t="s">
        <v>30</v>
      </c>
      <c r="P4" s="22" t="s">
        <v>31</v>
      </c>
      <c r="Q4" s="29" t="s">
        <v>234</v>
      </c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</row>
    <row r="5" spans="1:41" ht="132.94999999999999" customHeight="1" x14ac:dyDescent="0.2">
      <c r="B5" s="21" t="s">
        <v>59</v>
      </c>
      <c r="D5" s="21" t="s">
        <v>32</v>
      </c>
      <c r="E5" s="21" t="s">
        <v>319</v>
      </c>
      <c r="F5" s="21" t="s">
        <v>58</v>
      </c>
      <c r="G5" s="21"/>
      <c r="H5" s="21" t="s">
        <v>56</v>
      </c>
      <c r="I5" s="21" t="s">
        <v>174</v>
      </c>
      <c r="L5" s="21" t="s">
        <v>232</v>
      </c>
      <c r="M5" s="21" t="s">
        <v>33</v>
      </c>
      <c r="N5" s="21" t="s">
        <v>233</v>
      </c>
      <c r="O5" s="21" t="s">
        <v>34</v>
      </c>
      <c r="P5" s="22" t="s">
        <v>218</v>
      </c>
      <c r="Q5" s="30" t="s">
        <v>235</v>
      </c>
      <c r="R5" s="29">
        <v>1</v>
      </c>
      <c r="S5" s="29">
        <v>2</v>
      </c>
      <c r="T5" s="29">
        <v>3</v>
      </c>
      <c r="U5" s="29">
        <v>4</v>
      </c>
      <c r="V5" s="29">
        <v>5</v>
      </c>
      <c r="W5" s="29">
        <v>6</v>
      </c>
      <c r="X5" s="29">
        <v>7</v>
      </c>
      <c r="Y5" s="29">
        <v>8</v>
      </c>
      <c r="Z5" s="29">
        <v>9</v>
      </c>
      <c r="AA5" s="29">
        <v>10</v>
      </c>
      <c r="AB5" s="29">
        <v>11</v>
      </c>
      <c r="AC5" s="29">
        <v>12</v>
      </c>
      <c r="AD5" s="29">
        <v>13</v>
      </c>
      <c r="AE5" s="29">
        <v>14</v>
      </c>
      <c r="AF5" s="29">
        <v>15</v>
      </c>
      <c r="AG5" s="29">
        <v>16</v>
      </c>
      <c r="AH5" s="29">
        <v>17</v>
      </c>
      <c r="AI5" s="29">
        <v>18</v>
      </c>
      <c r="AJ5" s="29">
        <v>19</v>
      </c>
      <c r="AK5" s="29">
        <v>20</v>
      </c>
      <c r="AL5" s="29">
        <v>21</v>
      </c>
      <c r="AM5" s="29">
        <v>22</v>
      </c>
      <c r="AN5" s="29">
        <v>23</v>
      </c>
      <c r="AO5" s="29">
        <v>24</v>
      </c>
    </row>
    <row r="6" spans="1:41" x14ac:dyDescent="0.3">
      <c r="A6" s="22">
        <f>ROW(A6)-5</f>
        <v>1</v>
      </c>
      <c r="B6" s="19" t="str">
        <f>IF(H6=H60,B60+1,D6&amp;E6&amp;F6&amp;H6&amp;"1")</f>
        <v>11111</v>
      </c>
      <c r="C6" s="23" t="s">
        <v>114</v>
      </c>
      <c r="D6" s="22">
        <v>1</v>
      </c>
      <c r="E6" s="22">
        <v>1</v>
      </c>
      <c r="F6" s="22">
        <v>1</v>
      </c>
      <c r="G6" s="22">
        <v>1</v>
      </c>
      <c r="H6" s="22">
        <v>1</v>
      </c>
      <c r="I6" s="22" t="s">
        <v>175</v>
      </c>
      <c r="J6" s="24" t="s">
        <v>252</v>
      </c>
      <c r="K6" s="22">
        <f>VLOOKUP(L6,名称备注!$B:$C,2,0)</f>
        <v>12002</v>
      </c>
      <c r="L6" s="22" t="s">
        <v>224</v>
      </c>
      <c r="M6" s="22">
        <f>VLOOKUP(N6,名称备注!$B:$C,2,0)</f>
        <v>13002</v>
      </c>
      <c r="N6" s="22" t="s">
        <v>227</v>
      </c>
      <c r="O6" s="22">
        <v>4</v>
      </c>
      <c r="P6" s="22" t="str">
        <f t="shared" ref="P6:P36" si="0">IF($Q6="","",INT(Q6)&amp;","&amp;_xlfn.TEXTJOIN(",",,R6:AO6))</f>
        <v/>
      </c>
    </row>
    <row r="7" spans="1:41" x14ac:dyDescent="0.3">
      <c r="A7" s="22">
        <f t="shared" ref="A7:A60" si="1">ROW(A7)-5</f>
        <v>2</v>
      </c>
      <c r="B7" s="19" t="str">
        <f t="shared" ref="B7:B35" si="2">IF(H7=H6,B6+1,D7&amp;E7&amp;F7&amp;H7&amp;"1")</f>
        <v>11121</v>
      </c>
      <c r="C7" s="23" t="s">
        <v>115</v>
      </c>
      <c r="D7" s="22">
        <v>1</v>
      </c>
      <c r="E7" s="22">
        <v>1</v>
      </c>
      <c r="F7" s="22">
        <v>1</v>
      </c>
      <c r="G7" s="22">
        <v>2</v>
      </c>
      <c r="H7" s="22">
        <v>2</v>
      </c>
      <c r="I7" s="22" t="s">
        <v>159</v>
      </c>
      <c r="J7" s="24" t="s">
        <v>252</v>
      </c>
      <c r="K7" s="22">
        <f>VLOOKUP(L7,名称备注!$B:$C,2,0)</f>
        <v>12003</v>
      </c>
      <c r="L7" s="22" t="s">
        <v>225</v>
      </c>
      <c r="M7" s="22">
        <f>VLOOKUP(N7,名称备注!$B:$C,2,0)</f>
        <v>13003</v>
      </c>
      <c r="N7" s="22" t="s">
        <v>228</v>
      </c>
      <c r="O7" s="22">
        <v>4</v>
      </c>
      <c r="P7" s="22" t="str">
        <f t="shared" si="0"/>
        <v/>
      </c>
    </row>
    <row r="8" spans="1:41" x14ac:dyDescent="0.3">
      <c r="A8" s="22">
        <f t="shared" si="1"/>
        <v>3</v>
      </c>
      <c r="B8" s="19">
        <f t="shared" si="2"/>
        <v>11122</v>
      </c>
      <c r="C8" s="23" t="s">
        <v>50</v>
      </c>
      <c r="D8" s="22">
        <v>1</v>
      </c>
      <c r="E8" s="22">
        <v>1</v>
      </c>
      <c r="F8" s="22">
        <v>1</v>
      </c>
      <c r="G8" s="22">
        <v>3</v>
      </c>
      <c r="H8" s="22">
        <v>2</v>
      </c>
      <c r="I8" s="22" t="s">
        <v>159</v>
      </c>
      <c r="J8" s="24" t="s">
        <v>252</v>
      </c>
      <c r="K8" s="22">
        <f>VLOOKUP(L8,名称备注!$B:$C,2,0)</f>
        <v>12005</v>
      </c>
      <c r="L8" s="22" t="s">
        <v>222</v>
      </c>
      <c r="M8" s="22">
        <f>VLOOKUP(N8,名称备注!$B:$C,2,0)</f>
        <v>13005</v>
      </c>
      <c r="N8" s="22" t="s">
        <v>223</v>
      </c>
      <c r="O8" s="22">
        <v>4</v>
      </c>
      <c r="P8" s="22" t="str">
        <f t="shared" si="0"/>
        <v/>
      </c>
    </row>
    <row r="9" spans="1:41" x14ac:dyDescent="0.3">
      <c r="A9" s="22">
        <f t="shared" si="1"/>
        <v>4</v>
      </c>
      <c r="B9" s="19" t="str">
        <f t="shared" si="2"/>
        <v>11131</v>
      </c>
      <c r="C9" s="23" t="s">
        <v>116</v>
      </c>
      <c r="D9" s="22">
        <v>1</v>
      </c>
      <c r="E9" s="22">
        <v>1</v>
      </c>
      <c r="F9" s="22">
        <v>1</v>
      </c>
      <c r="G9" s="22">
        <v>4</v>
      </c>
      <c r="H9" s="22">
        <v>3</v>
      </c>
      <c r="I9" s="22" t="s">
        <v>160</v>
      </c>
      <c r="J9" s="24" t="s">
        <v>252</v>
      </c>
      <c r="K9" s="22">
        <f>VLOOKUP(L9,名称备注!$B:$C,2,0)</f>
        <v>12003</v>
      </c>
      <c r="L9" s="22" t="s">
        <v>225</v>
      </c>
      <c r="M9" s="22">
        <f>VLOOKUP(N9,名称备注!$B:$C,2,0)</f>
        <v>13003</v>
      </c>
      <c r="N9" s="22" t="s">
        <v>228</v>
      </c>
      <c r="O9" s="22">
        <v>4</v>
      </c>
      <c r="P9" s="22" t="str">
        <f t="shared" si="0"/>
        <v/>
      </c>
    </row>
    <row r="10" spans="1:41" x14ac:dyDescent="0.3">
      <c r="A10" s="22">
        <f t="shared" si="1"/>
        <v>5</v>
      </c>
      <c r="B10" s="19" t="str">
        <f t="shared" si="2"/>
        <v>11141</v>
      </c>
      <c r="C10" s="23" t="s">
        <v>117</v>
      </c>
      <c r="D10" s="22">
        <v>1</v>
      </c>
      <c r="E10" s="22">
        <v>1</v>
      </c>
      <c r="F10" s="22">
        <v>1</v>
      </c>
      <c r="G10" s="22">
        <v>6</v>
      </c>
      <c r="H10" s="22">
        <v>4</v>
      </c>
      <c r="I10" s="22" t="s">
        <v>176</v>
      </c>
      <c r="J10" s="24" t="s">
        <v>252</v>
      </c>
      <c r="K10" s="22">
        <f>VLOOKUP(L10,名称备注!$B:$C,2,0)</f>
        <v>12004</v>
      </c>
      <c r="L10" s="22" t="s">
        <v>226</v>
      </c>
      <c r="M10" s="22">
        <f>VLOOKUP(N10,名称备注!$B:$C,2,0)</f>
        <v>13004</v>
      </c>
      <c r="N10" s="22" t="s">
        <v>229</v>
      </c>
      <c r="O10" s="22">
        <v>4</v>
      </c>
      <c r="P10" s="22" t="str">
        <f t="shared" si="0"/>
        <v/>
      </c>
    </row>
    <row r="11" spans="1:41" x14ac:dyDescent="0.3">
      <c r="A11" s="22">
        <f t="shared" si="1"/>
        <v>6</v>
      </c>
      <c r="B11" s="19" t="str">
        <f t="shared" si="2"/>
        <v>11151</v>
      </c>
      <c r="C11" s="23" t="s">
        <v>118</v>
      </c>
      <c r="D11" s="22">
        <v>1</v>
      </c>
      <c r="E11" s="22">
        <v>1</v>
      </c>
      <c r="F11" s="22">
        <v>1</v>
      </c>
      <c r="G11" s="22">
        <v>8</v>
      </c>
      <c r="H11" s="22">
        <v>5</v>
      </c>
      <c r="I11" s="22" t="s">
        <v>177</v>
      </c>
      <c r="J11" s="24" t="s">
        <v>252</v>
      </c>
      <c r="K11" s="22">
        <f>VLOOKUP(L11,名称备注!$B:$C,2,0)</f>
        <v>12004</v>
      </c>
      <c r="L11" s="22" t="s">
        <v>226</v>
      </c>
      <c r="M11" s="22">
        <f>VLOOKUP(N11,名称备注!$B:$C,2,0)</f>
        <v>13004</v>
      </c>
      <c r="N11" s="22" t="s">
        <v>229</v>
      </c>
      <c r="O11" s="22">
        <v>4</v>
      </c>
      <c r="P11" s="22" t="str">
        <f t="shared" si="0"/>
        <v/>
      </c>
    </row>
    <row r="12" spans="1:41" x14ac:dyDescent="0.3">
      <c r="A12" s="22">
        <f t="shared" si="1"/>
        <v>7</v>
      </c>
      <c r="B12" s="19" t="str">
        <f t="shared" si="2"/>
        <v>11211</v>
      </c>
      <c r="C12" s="25" t="s">
        <v>119</v>
      </c>
      <c r="D12" s="22">
        <v>1</v>
      </c>
      <c r="E12" s="22">
        <v>1</v>
      </c>
      <c r="F12" s="22">
        <v>2</v>
      </c>
      <c r="G12" s="22">
        <v>1</v>
      </c>
      <c r="H12" s="22">
        <v>1</v>
      </c>
      <c r="I12" s="22" t="s">
        <v>161</v>
      </c>
      <c r="J12" s="24" t="s">
        <v>272</v>
      </c>
      <c r="K12" s="22">
        <f>VLOOKUP(L12,名称备注!$B:$C,2,0)</f>
        <v>12002</v>
      </c>
      <c r="L12" s="22" t="s">
        <v>224</v>
      </c>
      <c r="M12" s="22">
        <f>VLOOKUP(N12,名称备注!$B:$C,2,0)</f>
        <v>13002</v>
      </c>
      <c r="N12" s="22" t="s">
        <v>227</v>
      </c>
      <c r="O12" s="22">
        <v>3</v>
      </c>
      <c r="P12" s="22" t="str">
        <f t="shared" si="0"/>
        <v/>
      </c>
    </row>
    <row r="13" spans="1:41" x14ac:dyDescent="0.3">
      <c r="A13" s="22">
        <f t="shared" si="1"/>
        <v>8</v>
      </c>
      <c r="B13" s="19" t="str">
        <f t="shared" si="2"/>
        <v>11221</v>
      </c>
      <c r="C13" s="25" t="s">
        <v>120</v>
      </c>
      <c r="D13" s="22">
        <v>1</v>
      </c>
      <c r="E13" s="22">
        <v>1</v>
      </c>
      <c r="F13" s="22">
        <v>2</v>
      </c>
      <c r="G13" s="22">
        <v>2</v>
      </c>
      <c r="H13" s="22">
        <v>2</v>
      </c>
      <c r="I13" s="22" t="s">
        <v>162</v>
      </c>
      <c r="J13" s="24" t="s">
        <v>272</v>
      </c>
      <c r="K13" s="22">
        <f>VLOOKUP(L13,名称备注!$B:$C,2,0)</f>
        <v>12003</v>
      </c>
      <c r="L13" s="22" t="s">
        <v>225</v>
      </c>
      <c r="M13" s="22">
        <f>VLOOKUP(N13,名称备注!$B:$C,2,0)</f>
        <v>13003</v>
      </c>
      <c r="N13" s="22" t="s">
        <v>228</v>
      </c>
      <c r="O13" s="22">
        <v>3</v>
      </c>
      <c r="P13" s="22" t="str">
        <f t="shared" si="0"/>
        <v/>
      </c>
    </row>
    <row r="14" spans="1:41" x14ac:dyDescent="0.3">
      <c r="A14" s="22">
        <f t="shared" si="1"/>
        <v>9</v>
      </c>
      <c r="B14" s="19">
        <f t="shared" si="2"/>
        <v>11222</v>
      </c>
      <c r="C14" s="25" t="s">
        <v>51</v>
      </c>
      <c r="D14" s="22">
        <v>1</v>
      </c>
      <c r="E14" s="22">
        <v>1</v>
      </c>
      <c r="F14" s="22">
        <v>2</v>
      </c>
      <c r="G14" s="22">
        <v>3</v>
      </c>
      <c r="H14" s="22">
        <v>2</v>
      </c>
      <c r="I14" s="22" t="s">
        <v>162</v>
      </c>
      <c r="J14" s="24" t="s">
        <v>272</v>
      </c>
      <c r="K14" s="22">
        <f>VLOOKUP(L14,名称备注!$B:$C,2,0)</f>
        <v>12005</v>
      </c>
      <c r="L14" s="22" t="s">
        <v>222</v>
      </c>
      <c r="M14" s="22">
        <f>VLOOKUP(N14,名称备注!$B:$C,2,0)</f>
        <v>13005</v>
      </c>
      <c r="N14" s="22" t="s">
        <v>223</v>
      </c>
      <c r="O14" s="22">
        <v>3</v>
      </c>
      <c r="P14" s="22" t="str">
        <f t="shared" si="0"/>
        <v/>
      </c>
    </row>
    <row r="15" spans="1:41" x14ac:dyDescent="0.3">
      <c r="A15" s="22">
        <f t="shared" si="1"/>
        <v>10</v>
      </c>
      <c r="B15" s="19" t="str">
        <f t="shared" si="2"/>
        <v>11231</v>
      </c>
      <c r="C15" s="25" t="s">
        <v>121</v>
      </c>
      <c r="D15" s="22">
        <v>1</v>
      </c>
      <c r="E15" s="22">
        <v>1</v>
      </c>
      <c r="F15" s="22">
        <v>2</v>
      </c>
      <c r="G15" s="22">
        <v>4</v>
      </c>
      <c r="H15" s="22">
        <v>3</v>
      </c>
      <c r="I15" s="22" t="s">
        <v>163</v>
      </c>
      <c r="J15" s="24" t="s">
        <v>272</v>
      </c>
      <c r="K15" s="22">
        <f>VLOOKUP(L15,名称备注!$B:$C,2,0)</f>
        <v>12003</v>
      </c>
      <c r="L15" s="22" t="s">
        <v>225</v>
      </c>
      <c r="M15" s="22">
        <f>VLOOKUP(N15,名称备注!$B:$C,2,0)</f>
        <v>13003</v>
      </c>
      <c r="N15" s="22" t="s">
        <v>228</v>
      </c>
      <c r="O15" s="22">
        <v>3</v>
      </c>
      <c r="P15" s="22" t="str">
        <f t="shared" si="0"/>
        <v/>
      </c>
    </row>
    <row r="16" spans="1:41" x14ac:dyDescent="0.3">
      <c r="A16" s="22">
        <f t="shared" si="1"/>
        <v>11</v>
      </c>
      <c r="B16" s="19" t="str">
        <f t="shared" si="2"/>
        <v>11241</v>
      </c>
      <c r="C16" s="25" t="s">
        <v>122</v>
      </c>
      <c r="D16" s="22">
        <v>1</v>
      </c>
      <c r="E16" s="22">
        <v>1</v>
      </c>
      <c r="F16" s="22">
        <v>2</v>
      </c>
      <c r="G16" s="22">
        <v>6</v>
      </c>
      <c r="H16" s="22">
        <v>4</v>
      </c>
      <c r="I16" s="22" t="s">
        <v>183</v>
      </c>
      <c r="J16" s="24" t="s">
        <v>272</v>
      </c>
      <c r="K16" s="22">
        <f>VLOOKUP(L16,名称备注!$B:$C,2,0)</f>
        <v>12004</v>
      </c>
      <c r="L16" s="22" t="s">
        <v>226</v>
      </c>
      <c r="M16" s="22">
        <f>VLOOKUP(N16,名称备注!$B:$C,2,0)</f>
        <v>13004</v>
      </c>
      <c r="N16" s="22" t="s">
        <v>229</v>
      </c>
      <c r="O16" s="22">
        <v>3</v>
      </c>
      <c r="P16" s="22" t="str">
        <f t="shared" si="0"/>
        <v/>
      </c>
    </row>
    <row r="17" spans="1:16" x14ac:dyDescent="0.3">
      <c r="A17" s="22">
        <f t="shared" si="1"/>
        <v>12</v>
      </c>
      <c r="B17" s="19" t="str">
        <f t="shared" si="2"/>
        <v>11251</v>
      </c>
      <c r="C17" s="25" t="s">
        <v>123</v>
      </c>
      <c r="D17" s="22">
        <v>1</v>
      </c>
      <c r="E17" s="22">
        <v>1</v>
      </c>
      <c r="F17" s="22">
        <v>2</v>
      </c>
      <c r="G17" s="22">
        <v>8</v>
      </c>
      <c r="H17" s="22">
        <v>5</v>
      </c>
      <c r="I17" s="22" t="s">
        <v>164</v>
      </c>
      <c r="J17" s="24" t="s">
        <v>272</v>
      </c>
      <c r="K17" s="22">
        <f>VLOOKUP(L17,名称备注!$B:$C,2,0)</f>
        <v>12004</v>
      </c>
      <c r="L17" s="22" t="s">
        <v>226</v>
      </c>
      <c r="M17" s="22">
        <f>VLOOKUP(N17,名称备注!$B:$C,2,0)</f>
        <v>13004</v>
      </c>
      <c r="N17" s="22" t="s">
        <v>229</v>
      </c>
      <c r="O17" s="22">
        <v>3</v>
      </c>
      <c r="P17" s="22" t="str">
        <f t="shared" si="0"/>
        <v/>
      </c>
    </row>
    <row r="18" spans="1:16" x14ac:dyDescent="0.3">
      <c r="A18" s="22">
        <f t="shared" si="1"/>
        <v>13</v>
      </c>
      <c r="B18" s="19" t="str">
        <f t="shared" si="2"/>
        <v>11311</v>
      </c>
      <c r="C18" s="26" t="s">
        <v>124</v>
      </c>
      <c r="D18" s="22">
        <v>1</v>
      </c>
      <c r="E18" s="22">
        <v>1</v>
      </c>
      <c r="F18" s="22">
        <v>3</v>
      </c>
      <c r="G18" s="22">
        <v>1</v>
      </c>
      <c r="H18" s="22">
        <v>1</v>
      </c>
      <c r="I18" s="22" t="s">
        <v>165</v>
      </c>
      <c r="J18" s="24" t="s">
        <v>282</v>
      </c>
      <c r="K18" s="22">
        <f>VLOOKUP(L18,名称备注!$B:$C,2,0)</f>
        <v>12002</v>
      </c>
      <c r="L18" s="22" t="s">
        <v>224</v>
      </c>
      <c r="M18" s="22">
        <f>VLOOKUP(N18,名称备注!$B:$C,2,0)</f>
        <v>13002</v>
      </c>
      <c r="N18" s="22" t="s">
        <v>227</v>
      </c>
      <c r="O18" s="22">
        <v>2</v>
      </c>
      <c r="P18" s="22" t="str">
        <f t="shared" si="0"/>
        <v/>
      </c>
    </row>
    <row r="19" spans="1:16" x14ac:dyDescent="0.3">
      <c r="A19" s="22">
        <f t="shared" si="1"/>
        <v>14</v>
      </c>
      <c r="B19" s="19" t="str">
        <f t="shared" si="2"/>
        <v>11321</v>
      </c>
      <c r="C19" s="26" t="s">
        <v>125</v>
      </c>
      <c r="D19" s="22">
        <v>1</v>
      </c>
      <c r="E19" s="22">
        <v>1</v>
      </c>
      <c r="F19" s="22">
        <v>3</v>
      </c>
      <c r="G19" s="22">
        <v>2</v>
      </c>
      <c r="H19" s="22">
        <v>2</v>
      </c>
      <c r="I19" s="22" t="s">
        <v>166</v>
      </c>
      <c r="J19" s="24" t="s">
        <v>282</v>
      </c>
      <c r="K19" s="22">
        <f>VLOOKUP(L19,名称备注!$B:$C,2,0)</f>
        <v>12003</v>
      </c>
      <c r="L19" s="22" t="s">
        <v>225</v>
      </c>
      <c r="M19" s="22">
        <f>VLOOKUP(N19,名称备注!$B:$C,2,0)</f>
        <v>13003</v>
      </c>
      <c r="N19" s="22" t="s">
        <v>228</v>
      </c>
      <c r="O19" s="22">
        <v>2</v>
      </c>
      <c r="P19" s="22" t="str">
        <f t="shared" si="0"/>
        <v/>
      </c>
    </row>
    <row r="20" spans="1:16" x14ac:dyDescent="0.3">
      <c r="A20" s="22">
        <f t="shared" si="1"/>
        <v>15</v>
      </c>
      <c r="B20" s="19">
        <f t="shared" si="2"/>
        <v>11322</v>
      </c>
      <c r="C20" s="26" t="s">
        <v>52</v>
      </c>
      <c r="D20" s="22">
        <v>1</v>
      </c>
      <c r="E20" s="22">
        <v>1</v>
      </c>
      <c r="F20" s="22">
        <v>3</v>
      </c>
      <c r="G20" s="22">
        <v>3</v>
      </c>
      <c r="H20" s="22">
        <v>2</v>
      </c>
      <c r="I20" s="22" t="s">
        <v>166</v>
      </c>
      <c r="J20" s="24" t="s">
        <v>282</v>
      </c>
      <c r="K20" s="22">
        <f>VLOOKUP(L20,名称备注!$B:$C,2,0)</f>
        <v>12005</v>
      </c>
      <c r="L20" s="22" t="s">
        <v>222</v>
      </c>
      <c r="M20" s="22">
        <f>VLOOKUP(N20,名称备注!$B:$C,2,0)</f>
        <v>13005</v>
      </c>
      <c r="N20" s="22" t="s">
        <v>223</v>
      </c>
      <c r="O20" s="22">
        <v>2</v>
      </c>
      <c r="P20" s="22" t="str">
        <f t="shared" si="0"/>
        <v/>
      </c>
    </row>
    <row r="21" spans="1:16" x14ac:dyDescent="0.3">
      <c r="A21" s="22">
        <f t="shared" si="1"/>
        <v>16</v>
      </c>
      <c r="B21" s="19" t="str">
        <f t="shared" si="2"/>
        <v>11331</v>
      </c>
      <c r="C21" s="26" t="s">
        <v>126</v>
      </c>
      <c r="D21" s="22">
        <v>1</v>
      </c>
      <c r="E21" s="22">
        <v>1</v>
      </c>
      <c r="F21" s="22">
        <v>3</v>
      </c>
      <c r="G21" s="22">
        <v>4</v>
      </c>
      <c r="H21" s="22">
        <v>3</v>
      </c>
      <c r="I21" s="22" t="s">
        <v>167</v>
      </c>
      <c r="J21" s="24" t="s">
        <v>282</v>
      </c>
      <c r="K21" s="22">
        <f>VLOOKUP(L21,名称备注!$B:$C,2,0)</f>
        <v>12003</v>
      </c>
      <c r="L21" s="22" t="s">
        <v>225</v>
      </c>
      <c r="M21" s="22">
        <f>VLOOKUP(N21,名称备注!$B:$C,2,0)</f>
        <v>13003</v>
      </c>
      <c r="N21" s="22" t="s">
        <v>228</v>
      </c>
      <c r="O21" s="22">
        <v>2</v>
      </c>
      <c r="P21" s="22" t="str">
        <f t="shared" si="0"/>
        <v/>
      </c>
    </row>
    <row r="22" spans="1:16" x14ac:dyDescent="0.3">
      <c r="A22" s="22">
        <f t="shared" si="1"/>
        <v>17</v>
      </c>
      <c r="B22" s="19" t="str">
        <f t="shared" si="2"/>
        <v>11341</v>
      </c>
      <c r="C22" s="26" t="s">
        <v>127</v>
      </c>
      <c r="D22" s="22">
        <v>1</v>
      </c>
      <c r="E22" s="22">
        <v>1</v>
      </c>
      <c r="F22" s="22">
        <v>3</v>
      </c>
      <c r="G22" s="22">
        <v>6</v>
      </c>
      <c r="H22" s="22">
        <v>4</v>
      </c>
      <c r="I22" s="22" t="s">
        <v>184</v>
      </c>
      <c r="J22" s="24" t="s">
        <v>282</v>
      </c>
      <c r="K22" s="22">
        <f>VLOOKUP(L22,名称备注!$B:$C,2,0)</f>
        <v>12004</v>
      </c>
      <c r="L22" s="22" t="s">
        <v>226</v>
      </c>
      <c r="M22" s="22">
        <f>VLOOKUP(N22,名称备注!$B:$C,2,0)</f>
        <v>13004</v>
      </c>
      <c r="N22" s="22" t="s">
        <v>229</v>
      </c>
      <c r="O22" s="22">
        <v>2</v>
      </c>
      <c r="P22" s="22" t="str">
        <f t="shared" si="0"/>
        <v/>
      </c>
    </row>
    <row r="23" spans="1:16" x14ac:dyDescent="0.3">
      <c r="A23" s="22">
        <f t="shared" si="1"/>
        <v>18</v>
      </c>
      <c r="B23" s="19" t="str">
        <f t="shared" si="2"/>
        <v>11351</v>
      </c>
      <c r="C23" s="26" t="s">
        <v>128</v>
      </c>
      <c r="D23" s="22">
        <v>1</v>
      </c>
      <c r="E23" s="22">
        <v>1</v>
      </c>
      <c r="F23" s="22">
        <v>3</v>
      </c>
      <c r="G23" s="22">
        <v>8</v>
      </c>
      <c r="H23" s="22">
        <v>5</v>
      </c>
      <c r="I23" s="22" t="s">
        <v>168</v>
      </c>
      <c r="J23" s="24" t="s">
        <v>282</v>
      </c>
      <c r="K23" s="22">
        <f>VLOOKUP(L23,名称备注!$B:$C,2,0)</f>
        <v>12004</v>
      </c>
      <c r="L23" s="22" t="s">
        <v>226</v>
      </c>
      <c r="M23" s="22">
        <f>VLOOKUP(N23,名称备注!$B:$C,2,0)</f>
        <v>13004</v>
      </c>
      <c r="N23" s="22" t="s">
        <v>229</v>
      </c>
      <c r="O23" s="22">
        <v>2</v>
      </c>
      <c r="P23" s="22" t="str">
        <f t="shared" si="0"/>
        <v/>
      </c>
    </row>
    <row r="24" spans="1:16" x14ac:dyDescent="0.3">
      <c r="A24" s="22">
        <f t="shared" si="1"/>
        <v>19</v>
      </c>
      <c r="B24" s="19" t="str">
        <f t="shared" si="2"/>
        <v>11411</v>
      </c>
      <c r="C24" s="27" t="s">
        <v>129</v>
      </c>
      <c r="D24" s="22">
        <v>1</v>
      </c>
      <c r="E24" s="22">
        <v>1</v>
      </c>
      <c r="F24" s="22">
        <v>4</v>
      </c>
      <c r="G24" s="22">
        <v>1</v>
      </c>
      <c r="H24" s="22">
        <v>1</v>
      </c>
      <c r="I24" s="22" t="s">
        <v>169</v>
      </c>
      <c r="J24" s="24" t="s">
        <v>292</v>
      </c>
      <c r="K24" s="22">
        <f>VLOOKUP(L24,名称备注!$B:$C,2,0)</f>
        <v>12002</v>
      </c>
      <c r="L24" s="22" t="s">
        <v>224</v>
      </c>
      <c r="M24" s="22">
        <f>VLOOKUP(N24,名称备注!$B:$C,2,0)</f>
        <v>13002</v>
      </c>
      <c r="N24" s="22" t="s">
        <v>227</v>
      </c>
      <c r="O24" s="22">
        <v>6</v>
      </c>
      <c r="P24" s="22" t="str">
        <f t="shared" si="0"/>
        <v/>
      </c>
    </row>
    <row r="25" spans="1:16" x14ac:dyDescent="0.3">
      <c r="A25" s="22">
        <f t="shared" si="1"/>
        <v>20</v>
      </c>
      <c r="B25" s="19" t="str">
        <f t="shared" si="2"/>
        <v>11421</v>
      </c>
      <c r="C25" s="27" t="s">
        <v>130</v>
      </c>
      <c r="D25" s="22">
        <v>1</v>
      </c>
      <c r="E25" s="22">
        <v>1</v>
      </c>
      <c r="F25" s="22">
        <v>4</v>
      </c>
      <c r="G25" s="22">
        <v>2</v>
      </c>
      <c r="H25" s="22">
        <v>2</v>
      </c>
      <c r="I25" s="22" t="s">
        <v>170</v>
      </c>
      <c r="J25" s="24" t="s">
        <v>292</v>
      </c>
      <c r="K25" s="22">
        <f>VLOOKUP(L25,名称备注!$B:$C,2,0)</f>
        <v>12003</v>
      </c>
      <c r="L25" s="22" t="s">
        <v>225</v>
      </c>
      <c r="M25" s="22">
        <f>VLOOKUP(N25,名称备注!$B:$C,2,0)</f>
        <v>13003</v>
      </c>
      <c r="N25" s="22" t="s">
        <v>228</v>
      </c>
      <c r="O25" s="22">
        <v>6</v>
      </c>
      <c r="P25" s="22" t="str">
        <f t="shared" si="0"/>
        <v/>
      </c>
    </row>
    <row r="26" spans="1:16" x14ac:dyDescent="0.3">
      <c r="A26" s="22">
        <f t="shared" si="1"/>
        <v>21</v>
      </c>
      <c r="B26" s="19">
        <f t="shared" si="2"/>
        <v>11422</v>
      </c>
      <c r="C26" s="27" t="s">
        <v>53</v>
      </c>
      <c r="D26" s="22">
        <v>1</v>
      </c>
      <c r="E26" s="22">
        <v>1</v>
      </c>
      <c r="F26" s="22">
        <v>4</v>
      </c>
      <c r="G26" s="22">
        <v>3</v>
      </c>
      <c r="H26" s="22">
        <v>2</v>
      </c>
      <c r="I26" s="22" t="s">
        <v>170</v>
      </c>
      <c r="J26" s="24" t="s">
        <v>292</v>
      </c>
      <c r="K26" s="22">
        <f>VLOOKUP(L26,名称备注!$B:$C,2,0)</f>
        <v>12005</v>
      </c>
      <c r="L26" s="22" t="s">
        <v>222</v>
      </c>
      <c r="M26" s="22">
        <f>VLOOKUP(N26,名称备注!$B:$C,2,0)</f>
        <v>13005</v>
      </c>
      <c r="N26" s="22" t="s">
        <v>223</v>
      </c>
      <c r="O26" s="22">
        <v>6</v>
      </c>
      <c r="P26" s="22" t="str">
        <f t="shared" si="0"/>
        <v/>
      </c>
    </row>
    <row r="27" spans="1:16" x14ac:dyDescent="0.3">
      <c r="A27" s="22">
        <f t="shared" si="1"/>
        <v>22</v>
      </c>
      <c r="B27" s="19" t="str">
        <f t="shared" si="2"/>
        <v>11431</v>
      </c>
      <c r="C27" s="27" t="s">
        <v>131</v>
      </c>
      <c r="D27" s="22">
        <v>1</v>
      </c>
      <c r="E27" s="22">
        <v>1</v>
      </c>
      <c r="F27" s="22">
        <v>4</v>
      </c>
      <c r="G27" s="22">
        <v>4</v>
      </c>
      <c r="H27" s="22">
        <v>3</v>
      </c>
      <c r="I27" s="22" t="s">
        <v>171</v>
      </c>
      <c r="J27" s="24" t="s">
        <v>292</v>
      </c>
      <c r="K27" s="22">
        <f>VLOOKUP(L27,名称备注!$B:$C,2,0)</f>
        <v>12003</v>
      </c>
      <c r="L27" s="22" t="s">
        <v>225</v>
      </c>
      <c r="M27" s="22">
        <f>VLOOKUP(N27,名称备注!$B:$C,2,0)</f>
        <v>13003</v>
      </c>
      <c r="N27" s="22" t="s">
        <v>228</v>
      </c>
      <c r="O27" s="22">
        <v>6</v>
      </c>
      <c r="P27" s="22" t="str">
        <f t="shared" si="0"/>
        <v/>
      </c>
    </row>
    <row r="28" spans="1:16" x14ac:dyDescent="0.3">
      <c r="A28" s="22">
        <f t="shared" si="1"/>
        <v>23</v>
      </c>
      <c r="B28" s="19" t="str">
        <f t="shared" si="2"/>
        <v>11441</v>
      </c>
      <c r="C28" s="27" t="s">
        <v>132</v>
      </c>
      <c r="D28" s="22">
        <v>1</v>
      </c>
      <c r="E28" s="22">
        <v>1</v>
      </c>
      <c r="F28" s="22">
        <v>4</v>
      </c>
      <c r="G28" s="22">
        <v>6</v>
      </c>
      <c r="H28" s="22">
        <v>4</v>
      </c>
      <c r="I28" s="22" t="s">
        <v>185</v>
      </c>
      <c r="J28" s="24" t="s">
        <v>292</v>
      </c>
      <c r="K28" s="22">
        <f>VLOOKUP(L28,名称备注!$B:$C,2,0)</f>
        <v>12004</v>
      </c>
      <c r="L28" s="22" t="s">
        <v>226</v>
      </c>
      <c r="M28" s="22">
        <f>VLOOKUP(N28,名称备注!$B:$C,2,0)</f>
        <v>13004</v>
      </c>
      <c r="N28" s="22" t="s">
        <v>229</v>
      </c>
      <c r="O28" s="22">
        <v>6</v>
      </c>
      <c r="P28" s="22" t="str">
        <f t="shared" si="0"/>
        <v/>
      </c>
    </row>
    <row r="29" spans="1:16" x14ac:dyDescent="0.3">
      <c r="A29" s="22">
        <f t="shared" si="1"/>
        <v>24</v>
      </c>
      <c r="B29" s="19" t="str">
        <f t="shared" si="2"/>
        <v>11451</v>
      </c>
      <c r="C29" s="27" t="s">
        <v>133</v>
      </c>
      <c r="D29" s="22">
        <v>1</v>
      </c>
      <c r="E29" s="22">
        <v>1</v>
      </c>
      <c r="F29" s="22">
        <v>4</v>
      </c>
      <c r="G29" s="22">
        <v>8</v>
      </c>
      <c r="H29" s="22">
        <v>5</v>
      </c>
      <c r="I29" s="22" t="s">
        <v>178</v>
      </c>
      <c r="J29" s="24" t="s">
        <v>292</v>
      </c>
      <c r="K29" s="22">
        <f>VLOOKUP(L29,名称备注!$B:$C,2,0)</f>
        <v>12004</v>
      </c>
      <c r="L29" s="22" t="s">
        <v>226</v>
      </c>
      <c r="M29" s="22">
        <f>VLOOKUP(N29,名称备注!$B:$C,2,0)</f>
        <v>13004</v>
      </c>
      <c r="N29" s="22" t="s">
        <v>229</v>
      </c>
      <c r="O29" s="22">
        <v>6</v>
      </c>
      <c r="P29" s="22" t="str">
        <f t="shared" si="0"/>
        <v/>
      </c>
    </row>
    <row r="30" spans="1:16" x14ac:dyDescent="0.3">
      <c r="A30" s="22">
        <f t="shared" si="1"/>
        <v>25</v>
      </c>
      <c r="B30" s="19" t="str">
        <f t="shared" si="2"/>
        <v>11511</v>
      </c>
      <c r="C30" s="28" t="s">
        <v>134</v>
      </c>
      <c r="D30" s="22">
        <v>1</v>
      </c>
      <c r="E30" s="22">
        <v>1</v>
      </c>
      <c r="F30" s="22">
        <v>5</v>
      </c>
      <c r="G30" s="22">
        <v>1</v>
      </c>
      <c r="H30" s="22">
        <v>1</v>
      </c>
      <c r="I30" s="22" t="s">
        <v>179</v>
      </c>
      <c r="J30" s="24" t="s">
        <v>302</v>
      </c>
      <c r="K30" s="22">
        <f>VLOOKUP(L30,名称备注!$B:$C,2,0)</f>
        <v>12002</v>
      </c>
      <c r="L30" s="22" t="s">
        <v>224</v>
      </c>
      <c r="M30" s="22">
        <f>VLOOKUP(N30,名称备注!$B:$C,2,0)</f>
        <v>13002</v>
      </c>
      <c r="N30" s="22" t="s">
        <v>227</v>
      </c>
      <c r="O30" s="22">
        <v>5</v>
      </c>
      <c r="P30" s="22" t="str">
        <f t="shared" si="0"/>
        <v/>
      </c>
    </row>
    <row r="31" spans="1:16" x14ac:dyDescent="0.3">
      <c r="A31" s="22">
        <f t="shared" si="1"/>
        <v>26</v>
      </c>
      <c r="B31" s="19" t="str">
        <f t="shared" si="2"/>
        <v>11521</v>
      </c>
      <c r="C31" s="28" t="s">
        <v>135</v>
      </c>
      <c r="D31" s="22">
        <v>1</v>
      </c>
      <c r="E31" s="22">
        <v>1</v>
      </c>
      <c r="F31" s="22">
        <v>5</v>
      </c>
      <c r="G31" s="22">
        <v>2</v>
      </c>
      <c r="H31" s="22">
        <v>2</v>
      </c>
      <c r="I31" s="22" t="s">
        <v>180</v>
      </c>
      <c r="J31" s="24" t="s">
        <v>302</v>
      </c>
      <c r="K31" s="22">
        <f>VLOOKUP(L31,名称备注!$B:$C,2,0)</f>
        <v>12003</v>
      </c>
      <c r="L31" s="22" t="s">
        <v>225</v>
      </c>
      <c r="M31" s="22">
        <f>VLOOKUP(N31,名称备注!$B:$C,2,0)</f>
        <v>13003</v>
      </c>
      <c r="N31" s="22" t="s">
        <v>228</v>
      </c>
      <c r="O31" s="22">
        <v>5</v>
      </c>
      <c r="P31" s="22" t="str">
        <f t="shared" si="0"/>
        <v/>
      </c>
    </row>
    <row r="32" spans="1:16" x14ac:dyDescent="0.3">
      <c r="A32" s="22">
        <f t="shared" si="1"/>
        <v>27</v>
      </c>
      <c r="B32" s="19">
        <f t="shared" si="2"/>
        <v>11522</v>
      </c>
      <c r="C32" s="28" t="s">
        <v>54</v>
      </c>
      <c r="D32" s="22">
        <v>1</v>
      </c>
      <c r="E32" s="22">
        <v>1</v>
      </c>
      <c r="F32" s="22">
        <v>5</v>
      </c>
      <c r="G32" s="22">
        <v>3</v>
      </c>
      <c r="H32" s="22">
        <v>2</v>
      </c>
      <c r="I32" s="22" t="s">
        <v>180</v>
      </c>
      <c r="J32" s="24" t="s">
        <v>302</v>
      </c>
      <c r="K32" s="22">
        <f>VLOOKUP(L32,名称备注!$B:$C,2,0)</f>
        <v>12005</v>
      </c>
      <c r="L32" s="22" t="s">
        <v>222</v>
      </c>
      <c r="M32" s="22">
        <f>VLOOKUP(N32,名称备注!$B:$C,2,0)</f>
        <v>13005</v>
      </c>
      <c r="N32" s="22" t="s">
        <v>223</v>
      </c>
      <c r="O32" s="22">
        <v>5</v>
      </c>
      <c r="P32" s="22" t="str">
        <f t="shared" si="0"/>
        <v/>
      </c>
    </row>
    <row r="33" spans="1:41" x14ac:dyDescent="0.3">
      <c r="A33" s="22">
        <f t="shared" si="1"/>
        <v>28</v>
      </c>
      <c r="B33" s="19" t="str">
        <f t="shared" si="2"/>
        <v>11531</v>
      </c>
      <c r="C33" s="28" t="s">
        <v>136</v>
      </c>
      <c r="D33" s="22">
        <v>1</v>
      </c>
      <c r="E33" s="22">
        <v>1</v>
      </c>
      <c r="F33" s="22">
        <v>5</v>
      </c>
      <c r="G33" s="22">
        <v>4</v>
      </c>
      <c r="H33" s="22">
        <v>3</v>
      </c>
      <c r="I33" s="22" t="s">
        <v>181</v>
      </c>
      <c r="J33" s="24" t="s">
        <v>302</v>
      </c>
      <c r="K33" s="22">
        <f>VLOOKUP(L33,名称备注!$B:$C,2,0)</f>
        <v>12003</v>
      </c>
      <c r="L33" s="22" t="s">
        <v>225</v>
      </c>
      <c r="M33" s="22">
        <f>VLOOKUP(N33,名称备注!$B:$C,2,0)</f>
        <v>13003</v>
      </c>
      <c r="N33" s="22" t="s">
        <v>228</v>
      </c>
      <c r="O33" s="22">
        <v>5</v>
      </c>
      <c r="P33" s="22" t="str">
        <f t="shared" si="0"/>
        <v/>
      </c>
    </row>
    <row r="34" spans="1:41" x14ac:dyDescent="0.3">
      <c r="A34" s="22">
        <f t="shared" si="1"/>
        <v>29</v>
      </c>
      <c r="B34" s="19" t="str">
        <f t="shared" si="2"/>
        <v>11541</v>
      </c>
      <c r="C34" s="28" t="s">
        <v>137</v>
      </c>
      <c r="D34" s="22">
        <v>1</v>
      </c>
      <c r="E34" s="22">
        <v>1</v>
      </c>
      <c r="F34" s="22">
        <v>5</v>
      </c>
      <c r="G34" s="22">
        <v>6</v>
      </c>
      <c r="H34" s="22">
        <v>4</v>
      </c>
      <c r="I34" s="22" t="s">
        <v>186</v>
      </c>
      <c r="J34" s="24" t="s">
        <v>302</v>
      </c>
      <c r="K34" s="22">
        <f>VLOOKUP(L34,名称备注!$B:$C,2,0)</f>
        <v>12004</v>
      </c>
      <c r="L34" s="22" t="s">
        <v>226</v>
      </c>
      <c r="M34" s="22">
        <f>VLOOKUP(N34,名称备注!$B:$C,2,0)</f>
        <v>13004</v>
      </c>
      <c r="N34" s="22" t="s">
        <v>229</v>
      </c>
      <c r="O34" s="22">
        <v>5</v>
      </c>
      <c r="P34" s="22" t="str">
        <f t="shared" si="0"/>
        <v/>
      </c>
    </row>
    <row r="35" spans="1:41" x14ac:dyDescent="0.3">
      <c r="A35" s="22">
        <f t="shared" si="1"/>
        <v>30</v>
      </c>
      <c r="B35" s="19" t="str">
        <f t="shared" si="2"/>
        <v>11551</v>
      </c>
      <c r="C35" s="28" t="s">
        <v>138</v>
      </c>
      <c r="D35" s="22">
        <v>1</v>
      </c>
      <c r="E35" s="22">
        <v>1</v>
      </c>
      <c r="F35" s="22">
        <v>5</v>
      </c>
      <c r="G35" s="22">
        <v>8</v>
      </c>
      <c r="H35" s="22">
        <v>5</v>
      </c>
      <c r="I35" s="22" t="s">
        <v>182</v>
      </c>
      <c r="J35" s="24" t="s">
        <v>302</v>
      </c>
      <c r="K35" s="22">
        <f>VLOOKUP(L35,名称备注!$B:$C,2,0)</f>
        <v>12004</v>
      </c>
      <c r="L35" s="22" t="s">
        <v>226</v>
      </c>
      <c r="M35" s="22">
        <f>VLOOKUP(N35,名称备注!$B:$C,2,0)</f>
        <v>13004</v>
      </c>
      <c r="N35" s="22" t="s">
        <v>229</v>
      </c>
      <c r="O35" s="22">
        <v>5</v>
      </c>
      <c r="P35" s="22" t="str">
        <f t="shared" si="0"/>
        <v/>
      </c>
    </row>
    <row r="36" spans="1:41" x14ac:dyDescent="0.3">
      <c r="A36" s="22">
        <f t="shared" si="1"/>
        <v>31</v>
      </c>
      <c r="B36" s="19" t="str">
        <f>IF(H36=H5,B5+1,D36&amp;E36&amp;F36&amp;H36&amp;"1")</f>
        <v>12111</v>
      </c>
      <c r="C36" s="23" t="s">
        <v>55</v>
      </c>
      <c r="D36" s="22">
        <v>1</v>
      </c>
      <c r="E36" s="22">
        <v>2</v>
      </c>
      <c r="F36" s="22">
        <v>1</v>
      </c>
      <c r="G36" s="22">
        <v>1</v>
      </c>
      <c r="H36" s="22">
        <v>1</v>
      </c>
      <c r="I36" s="22" t="s">
        <v>175</v>
      </c>
      <c r="J36" s="24" t="s">
        <v>252</v>
      </c>
      <c r="K36" s="22">
        <f>VLOOKUP(L36,名称备注!$B:$C,2,0)</f>
        <v>12000</v>
      </c>
      <c r="L36" s="22" t="s">
        <v>195</v>
      </c>
      <c r="M36" s="22">
        <f>VLOOKUP(N36,名称备注!$B:$C,2,0)</f>
        <v>13000</v>
      </c>
      <c r="N36" s="22" t="s">
        <v>213</v>
      </c>
      <c r="O36" s="22">
        <v>4</v>
      </c>
      <c r="P36" s="22" t="str">
        <f t="shared" si="0"/>
        <v>150,180,216,259,311,373,447,537,644,773,928,1114,1337,1604,1925,2311,2773,3327,3993,4792,5750,6900,8280,9937,11924</v>
      </c>
      <c r="Q36" s="29">
        <f>[1]卡牌!$AI$83</f>
        <v>150</v>
      </c>
      <c r="R36" s="29">
        <f>IF($Q36="","",INT($Q36*(1.2^R$5)))</f>
        <v>180</v>
      </c>
      <c r="S36" s="29">
        <f t="shared" ref="S36:AH51" si="3">IF($Q36="","",INT($Q36*(1.2^S$5)))</f>
        <v>216</v>
      </c>
      <c r="T36" s="29">
        <f t="shared" si="3"/>
        <v>259</v>
      </c>
      <c r="U36" s="29">
        <f t="shared" si="3"/>
        <v>311</v>
      </c>
      <c r="V36" s="29">
        <f t="shared" si="3"/>
        <v>373</v>
      </c>
      <c r="W36" s="29">
        <f t="shared" si="3"/>
        <v>447</v>
      </c>
      <c r="X36" s="29">
        <f t="shared" si="3"/>
        <v>537</v>
      </c>
      <c r="Y36" s="29">
        <f t="shared" si="3"/>
        <v>644</v>
      </c>
      <c r="Z36" s="29">
        <f t="shared" si="3"/>
        <v>773</v>
      </c>
      <c r="AA36" s="29">
        <f t="shared" si="3"/>
        <v>928</v>
      </c>
      <c r="AB36" s="29">
        <f t="shared" si="3"/>
        <v>1114</v>
      </c>
      <c r="AC36" s="29">
        <f t="shared" si="3"/>
        <v>1337</v>
      </c>
      <c r="AD36" s="29">
        <f t="shared" si="3"/>
        <v>1604</v>
      </c>
      <c r="AE36" s="29">
        <f t="shared" si="3"/>
        <v>1925</v>
      </c>
      <c r="AF36" s="29">
        <f t="shared" si="3"/>
        <v>2311</v>
      </c>
      <c r="AG36" s="29">
        <f t="shared" si="3"/>
        <v>2773</v>
      </c>
      <c r="AH36" s="29">
        <f t="shared" si="3"/>
        <v>3327</v>
      </c>
      <c r="AI36" s="29">
        <f t="shared" ref="AI36:AO51" si="4">IF($Q36="","",INT($Q36*(1.2^AI$5)))</f>
        <v>3993</v>
      </c>
      <c r="AJ36" s="29">
        <f t="shared" si="4"/>
        <v>4792</v>
      </c>
      <c r="AK36" s="29">
        <f t="shared" si="4"/>
        <v>5750</v>
      </c>
      <c r="AL36" s="29">
        <f t="shared" si="4"/>
        <v>6900</v>
      </c>
      <c r="AM36" s="29">
        <f t="shared" si="4"/>
        <v>8280</v>
      </c>
      <c r="AN36" s="29">
        <f t="shared" si="4"/>
        <v>9937</v>
      </c>
      <c r="AO36" s="29">
        <f t="shared" si="4"/>
        <v>11924</v>
      </c>
    </row>
    <row r="37" spans="1:41" x14ac:dyDescent="0.3">
      <c r="A37" s="22">
        <f t="shared" si="1"/>
        <v>32</v>
      </c>
      <c r="B37" s="19" t="str">
        <f t="shared" ref="B37:B60" si="5">IF(H37=H36,B36+1,D37&amp;E37&amp;F37&amp;H37&amp;"1")</f>
        <v>12121</v>
      </c>
      <c r="C37" s="23" t="s">
        <v>35</v>
      </c>
      <c r="D37" s="22">
        <v>1</v>
      </c>
      <c r="E37" s="22">
        <v>2</v>
      </c>
      <c r="F37" s="22">
        <v>1</v>
      </c>
      <c r="G37" s="22">
        <v>2</v>
      </c>
      <c r="H37" s="22">
        <v>2</v>
      </c>
      <c r="I37" s="22" t="s">
        <v>159</v>
      </c>
      <c r="J37" s="24" t="s">
        <v>252</v>
      </c>
      <c r="K37" s="22">
        <f>VLOOKUP(L37,名称备注!$B:$C,2,0)</f>
        <v>12100</v>
      </c>
      <c r="L37" s="22" t="s">
        <v>197</v>
      </c>
      <c r="M37" s="22">
        <f>VLOOKUP(N37,名称备注!$B:$C,2,0)</f>
        <v>13100</v>
      </c>
      <c r="N37" s="22" t="s">
        <v>214</v>
      </c>
      <c r="O37" s="22">
        <v>4</v>
      </c>
      <c r="P37" s="22" t="str">
        <f t="shared" ref="P37:P60" si="6">IF($Q37="","",INT(Q37)&amp;","&amp;_xlfn.TEXTJOIN(",",,R37:AO37))</f>
        <v>350,420,504,604,725,870,1045,1254,1504,1805,2167,2600,3120,3744,4493,5392,6470,7765,9318,11181,13418,16101,19322,23186,27823</v>
      </c>
      <c r="Q37" s="29">
        <f>[1]卡牌!$AI$79</f>
        <v>350</v>
      </c>
      <c r="R37" s="29">
        <f t="shared" ref="R37:AG52" si="7">IF($Q37="","",INT($Q37*(1.2^R$5)))</f>
        <v>420</v>
      </c>
      <c r="S37" s="29">
        <f t="shared" si="3"/>
        <v>504</v>
      </c>
      <c r="T37" s="29">
        <f t="shared" si="3"/>
        <v>604</v>
      </c>
      <c r="U37" s="29">
        <f t="shared" si="3"/>
        <v>725</v>
      </c>
      <c r="V37" s="29">
        <f t="shared" si="3"/>
        <v>870</v>
      </c>
      <c r="W37" s="29">
        <f t="shared" si="3"/>
        <v>1045</v>
      </c>
      <c r="X37" s="29">
        <f t="shared" si="3"/>
        <v>1254</v>
      </c>
      <c r="Y37" s="29">
        <f t="shared" si="3"/>
        <v>1504</v>
      </c>
      <c r="Z37" s="29">
        <f t="shared" si="3"/>
        <v>1805</v>
      </c>
      <c r="AA37" s="29">
        <f t="shared" si="3"/>
        <v>2167</v>
      </c>
      <c r="AB37" s="29">
        <f t="shared" si="3"/>
        <v>2600</v>
      </c>
      <c r="AC37" s="29">
        <f t="shared" si="3"/>
        <v>3120</v>
      </c>
      <c r="AD37" s="29">
        <f t="shared" si="3"/>
        <v>3744</v>
      </c>
      <c r="AE37" s="29">
        <f t="shared" si="3"/>
        <v>4493</v>
      </c>
      <c r="AF37" s="29">
        <f t="shared" si="3"/>
        <v>5392</v>
      </c>
      <c r="AG37" s="29">
        <f t="shared" si="3"/>
        <v>6470</v>
      </c>
      <c r="AH37" s="29">
        <f t="shared" si="3"/>
        <v>7765</v>
      </c>
      <c r="AI37" s="29">
        <f t="shared" si="4"/>
        <v>9318</v>
      </c>
      <c r="AJ37" s="29">
        <f t="shared" si="4"/>
        <v>11181</v>
      </c>
      <c r="AK37" s="29">
        <f t="shared" si="4"/>
        <v>13418</v>
      </c>
      <c r="AL37" s="29">
        <f t="shared" si="4"/>
        <v>16101</v>
      </c>
      <c r="AM37" s="29">
        <f t="shared" si="4"/>
        <v>19322</v>
      </c>
      <c r="AN37" s="29">
        <f t="shared" si="4"/>
        <v>23186</v>
      </c>
      <c r="AO37" s="29">
        <f t="shared" si="4"/>
        <v>27823</v>
      </c>
    </row>
    <row r="38" spans="1:41" x14ac:dyDescent="0.3">
      <c r="A38" s="22">
        <f t="shared" si="1"/>
        <v>33</v>
      </c>
      <c r="B38" s="19" t="str">
        <f t="shared" si="5"/>
        <v>12131</v>
      </c>
      <c r="C38" s="23" t="s">
        <v>36</v>
      </c>
      <c r="D38" s="22">
        <v>1</v>
      </c>
      <c r="E38" s="22">
        <v>2</v>
      </c>
      <c r="F38" s="22">
        <v>1</v>
      </c>
      <c r="G38" s="22">
        <v>3</v>
      </c>
      <c r="H38" s="22">
        <v>3</v>
      </c>
      <c r="I38" s="22" t="s">
        <v>160</v>
      </c>
      <c r="J38" s="24" t="s">
        <v>252</v>
      </c>
      <c r="K38" s="22">
        <f>VLOOKUP(L38,名称备注!$B:$C,2,0)</f>
        <v>12101</v>
      </c>
      <c r="L38" s="22" t="s">
        <v>198</v>
      </c>
      <c r="M38" s="22">
        <f>VLOOKUP(N38,名称备注!$B:$C,2,0)</f>
        <v>13101</v>
      </c>
      <c r="N38" s="22" t="s">
        <v>236</v>
      </c>
      <c r="O38" s="22">
        <v>4</v>
      </c>
      <c r="P38" s="22" t="str">
        <f t="shared" si="6"/>
        <v>36,44,52,63,76,91,109,131,157,189,227,272,326,392,470,564,677,813,976,1171,1405,1686,2024,2429,2914</v>
      </c>
      <c r="Q38" s="29">
        <f>[1]怪物!$P$71</f>
        <v>36.666666666666664</v>
      </c>
      <c r="R38" s="29">
        <f t="shared" si="7"/>
        <v>44</v>
      </c>
      <c r="S38" s="29">
        <f t="shared" si="3"/>
        <v>52</v>
      </c>
      <c r="T38" s="29">
        <f t="shared" si="3"/>
        <v>63</v>
      </c>
      <c r="U38" s="29">
        <f t="shared" si="3"/>
        <v>76</v>
      </c>
      <c r="V38" s="29">
        <f t="shared" si="3"/>
        <v>91</v>
      </c>
      <c r="W38" s="29">
        <f t="shared" si="3"/>
        <v>109</v>
      </c>
      <c r="X38" s="29">
        <f t="shared" si="3"/>
        <v>131</v>
      </c>
      <c r="Y38" s="29">
        <f t="shared" si="3"/>
        <v>157</v>
      </c>
      <c r="Z38" s="29">
        <f t="shared" si="3"/>
        <v>189</v>
      </c>
      <c r="AA38" s="29">
        <f t="shared" si="3"/>
        <v>227</v>
      </c>
      <c r="AB38" s="29">
        <f t="shared" si="3"/>
        <v>272</v>
      </c>
      <c r="AC38" s="29">
        <f t="shared" si="3"/>
        <v>326</v>
      </c>
      <c r="AD38" s="29">
        <f t="shared" si="3"/>
        <v>392</v>
      </c>
      <c r="AE38" s="29">
        <f t="shared" si="3"/>
        <v>470</v>
      </c>
      <c r="AF38" s="29">
        <f t="shared" si="3"/>
        <v>564</v>
      </c>
      <c r="AG38" s="29">
        <f t="shared" si="3"/>
        <v>677</v>
      </c>
      <c r="AH38" s="29">
        <f t="shared" si="3"/>
        <v>813</v>
      </c>
      <c r="AI38" s="29">
        <f t="shared" si="4"/>
        <v>976</v>
      </c>
      <c r="AJ38" s="29">
        <f t="shared" si="4"/>
        <v>1171</v>
      </c>
      <c r="AK38" s="29">
        <f t="shared" si="4"/>
        <v>1405</v>
      </c>
      <c r="AL38" s="29">
        <f t="shared" si="4"/>
        <v>1686</v>
      </c>
      <c r="AM38" s="29">
        <f t="shared" si="4"/>
        <v>2024</v>
      </c>
      <c r="AN38" s="29">
        <f t="shared" si="4"/>
        <v>2429</v>
      </c>
      <c r="AO38" s="29">
        <f t="shared" si="4"/>
        <v>2914</v>
      </c>
    </row>
    <row r="39" spans="1:41" x14ac:dyDescent="0.3">
      <c r="A39" s="22">
        <f t="shared" si="1"/>
        <v>34</v>
      </c>
      <c r="B39" s="19" t="str">
        <f t="shared" si="5"/>
        <v>12141</v>
      </c>
      <c r="C39" s="23" t="s">
        <v>148</v>
      </c>
      <c r="D39" s="22">
        <v>1</v>
      </c>
      <c r="E39" s="22">
        <v>2</v>
      </c>
      <c r="F39" s="22">
        <v>1</v>
      </c>
      <c r="G39" s="22">
        <v>4</v>
      </c>
      <c r="H39" s="22">
        <v>4</v>
      </c>
      <c r="I39" s="22" t="s">
        <v>176</v>
      </c>
      <c r="J39" s="22" t="s">
        <v>187</v>
      </c>
      <c r="K39" s="22">
        <f>VLOOKUP(L39,名称备注!$B:$C,2,0)</f>
        <v>12102</v>
      </c>
      <c r="L39" s="22" t="s">
        <v>199</v>
      </c>
      <c r="M39" s="22">
        <f>VLOOKUP(N39,名称备注!$B:$C,2,0)</f>
        <v>13102</v>
      </c>
      <c r="N39" s="22" t="s">
        <v>215</v>
      </c>
      <c r="O39" s="22">
        <v>4</v>
      </c>
      <c r="P39" s="22" t="str">
        <f t="shared" si="6"/>
        <v>780,936,1123,1347,1617,1940,2329,2794,3353,4024,4829,5795,6954,8345,10014,12017,14420,17305,20766,24919,29903,35883,43060,51672,62007</v>
      </c>
      <c r="Q39" s="29">
        <f>[1]卡牌!$AI$73</f>
        <v>780</v>
      </c>
      <c r="R39" s="29">
        <f t="shared" si="7"/>
        <v>936</v>
      </c>
      <c r="S39" s="29">
        <f t="shared" si="3"/>
        <v>1123</v>
      </c>
      <c r="T39" s="29">
        <f t="shared" si="3"/>
        <v>1347</v>
      </c>
      <c r="U39" s="29">
        <f t="shared" si="3"/>
        <v>1617</v>
      </c>
      <c r="V39" s="29">
        <f t="shared" si="3"/>
        <v>1940</v>
      </c>
      <c r="W39" s="29">
        <f t="shared" si="3"/>
        <v>2329</v>
      </c>
      <c r="X39" s="29">
        <f t="shared" si="3"/>
        <v>2794</v>
      </c>
      <c r="Y39" s="29">
        <f t="shared" si="3"/>
        <v>3353</v>
      </c>
      <c r="Z39" s="29">
        <f t="shared" si="3"/>
        <v>4024</v>
      </c>
      <c r="AA39" s="29">
        <f t="shared" si="3"/>
        <v>4829</v>
      </c>
      <c r="AB39" s="29">
        <f t="shared" si="3"/>
        <v>5795</v>
      </c>
      <c r="AC39" s="29">
        <f t="shared" si="3"/>
        <v>6954</v>
      </c>
      <c r="AD39" s="29">
        <f t="shared" si="3"/>
        <v>8345</v>
      </c>
      <c r="AE39" s="29">
        <f t="shared" si="3"/>
        <v>10014</v>
      </c>
      <c r="AF39" s="29">
        <f t="shared" si="3"/>
        <v>12017</v>
      </c>
      <c r="AG39" s="29">
        <f t="shared" si="3"/>
        <v>14420</v>
      </c>
      <c r="AH39" s="29">
        <f t="shared" si="3"/>
        <v>17305</v>
      </c>
      <c r="AI39" s="29">
        <f t="shared" si="4"/>
        <v>20766</v>
      </c>
      <c r="AJ39" s="29">
        <f t="shared" si="4"/>
        <v>24919</v>
      </c>
      <c r="AK39" s="29">
        <f t="shared" si="4"/>
        <v>29903</v>
      </c>
      <c r="AL39" s="29">
        <f t="shared" si="4"/>
        <v>35883</v>
      </c>
      <c r="AM39" s="29">
        <f t="shared" si="4"/>
        <v>43060</v>
      </c>
      <c r="AN39" s="29">
        <f t="shared" si="4"/>
        <v>51672</v>
      </c>
      <c r="AO39" s="29">
        <f t="shared" si="4"/>
        <v>62007</v>
      </c>
    </row>
    <row r="40" spans="1:41" x14ac:dyDescent="0.3">
      <c r="A40" s="22">
        <f t="shared" si="1"/>
        <v>35</v>
      </c>
      <c r="B40" s="19" t="str">
        <f t="shared" si="5"/>
        <v>12151</v>
      </c>
      <c r="C40" s="23" t="s">
        <v>37</v>
      </c>
      <c r="D40" s="22">
        <v>1</v>
      </c>
      <c r="E40" s="22">
        <v>2</v>
      </c>
      <c r="F40" s="22">
        <v>1</v>
      </c>
      <c r="G40" s="22">
        <v>5</v>
      </c>
      <c r="H40" s="22">
        <v>5</v>
      </c>
      <c r="I40" s="22" t="s">
        <v>177</v>
      </c>
      <c r="J40" s="24" t="s">
        <v>252</v>
      </c>
      <c r="K40" s="22">
        <f>VLOOKUP(L40,名称备注!$B:$C,2,0)</f>
        <v>12001</v>
      </c>
      <c r="L40" s="22" t="s">
        <v>196</v>
      </c>
      <c r="M40" s="22">
        <f>VLOOKUP(N40,名称备注!$B:$C,2,0)</f>
        <v>13001</v>
      </c>
      <c r="N40" s="22" t="s">
        <v>211</v>
      </c>
      <c r="O40" s="22">
        <v>1</v>
      </c>
      <c r="P40" s="22" t="str">
        <f t="shared" si="6"/>
        <v/>
      </c>
      <c r="Q40" s="29"/>
      <c r="R40" s="29" t="str">
        <f t="shared" si="7"/>
        <v/>
      </c>
      <c r="S40" s="29" t="str">
        <f t="shared" si="3"/>
        <v/>
      </c>
      <c r="T40" s="29" t="str">
        <f t="shared" si="3"/>
        <v/>
      </c>
      <c r="U40" s="29" t="str">
        <f t="shared" si="3"/>
        <v/>
      </c>
      <c r="V40" s="29" t="str">
        <f t="shared" si="3"/>
        <v/>
      </c>
      <c r="W40" s="29" t="str">
        <f t="shared" si="3"/>
        <v/>
      </c>
      <c r="X40" s="29" t="str">
        <f t="shared" si="3"/>
        <v/>
      </c>
      <c r="Y40" s="29" t="str">
        <f t="shared" si="3"/>
        <v/>
      </c>
      <c r="Z40" s="29" t="str">
        <f t="shared" si="3"/>
        <v/>
      </c>
      <c r="AA40" s="29" t="str">
        <f t="shared" si="3"/>
        <v/>
      </c>
      <c r="AB40" s="29" t="str">
        <f t="shared" si="3"/>
        <v/>
      </c>
      <c r="AC40" s="29" t="str">
        <f t="shared" si="3"/>
        <v/>
      </c>
      <c r="AD40" s="29" t="str">
        <f t="shared" si="3"/>
        <v/>
      </c>
      <c r="AE40" s="29" t="str">
        <f t="shared" si="3"/>
        <v/>
      </c>
      <c r="AF40" s="29" t="str">
        <f t="shared" si="3"/>
        <v/>
      </c>
      <c r="AG40" s="29" t="str">
        <f t="shared" si="3"/>
        <v/>
      </c>
      <c r="AH40" s="29" t="str">
        <f t="shared" si="3"/>
        <v/>
      </c>
      <c r="AI40" s="29" t="str">
        <f t="shared" si="4"/>
        <v/>
      </c>
      <c r="AJ40" s="29" t="str">
        <f t="shared" si="4"/>
        <v/>
      </c>
      <c r="AK40" s="29" t="str">
        <f t="shared" si="4"/>
        <v/>
      </c>
      <c r="AL40" s="29" t="str">
        <f t="shared" si="4"/>
        <v/>
      </c>
      <c r="AM40" s="29" t="str">
        <f t="shared" si="4"/>
        <v/>
      </c>
      <c r="AN40" s="29" t="str">
        <f t="shared" si="4"/>
        <v/>
      </c>
      <c r="AO40" s="29" t="str">
        <f t="shared" si="4"/>
        <v/>
      </c>
    </row>
    <row r="41" spans="1:41" x14ac:dyDescent="0.3">
      <c r="A41" s="22">
        <f t="shared" si="1"/>
        <v>36</v>
      </c>
      <c r="B41" s="19" t="str">
        <f t="shared" si="5"/>
        <v>12211</v>
      </c>
      <c r="C41" s="25" t="s">
        <v>60</v>
      </c>
      <c r="D41" s="22">
        <v>1</v>
      </c>
      <c r="E41" s="22">
        <v>2</v>
      </c>
      <c r="F41" s="22">
        <v>2</v>
      </c>
      <c r="G41" s="22">
        <v>1</v>
      </c>
      <c r="H41" s="22">
        <v>1</v>
      </c>
      <c r="I41" s="22" t="s">
        <v>161</v>
      </c>
      <c r="J41" s="24" t="s">
        <v>272</v>
      </c>
      <c r="K41" s="22">
        <f>VLOOKUP(L41,名称备注!$B:$C,2,0)</f>
        <v>12000</v>
      </c>
      <c r="L41" s="22" t="s">
        <v>195</v>
      </c>
      <c r="M41" s="22">
        <f>VLOOKUP(N41,名称备注!$B:$C,2,0)</f>
        <v>13000</v>
      </c>
      <c r="N41" s="22" t="s">
        <v>213</v>
      </c>
      <c r="O41" s="22">
        <v>3</v>
      </c>
      <c r="P41" s="22" t="str">
        <f t="shared" si="6"/>
        <v>150,180,216,259,311,373,447,537,644,773,928,1114,1337,1604,1925,2311,2773,3327,3993,4792,5750,6900,8280,9937,11924</v>
      </c>
      <c r="Q41" s="29">
        <f>[1]卡牌!$AI$82</f>
        <v>150</v>
      </c>
      <c r="R41" s="29">
        <f t="shared" si="7"/>
        <v>180</v>
      </c>
      <c r="S41" s="29">
        <f t="shared" si="3"/>
        <v>216</v>
      </c>
      <c r="T41" s="29">
        <f t="shared" si="3"/>
        <v>259</v>
      </c>
      <c r="U41" s="29">
        <f t="shared" si="3"/>
        <v>311</v>
      </c>
      <c r="V41" s="29">
        <f t="shared" si="3"/>
        <v>373</v>
      </c>
      <c r="W41" s="29">
        <f t="shared" si="3"/>
        <v>447</v>
      </c>
      <c r="X41" s="29">
        <f t="shared" si="3"/>
        <v>537</v>
      </c>
      <c r="Y41" s="29">
        <f t="shared" si="3"/>
        <v>644</v>
      </c>
      <c r="Z41" s="29">
        <f t="shared" si="3"/>
        <v>773</v>
      </c>
      <c r="AA41" s="29">
        <f t="shared" si="3"/>
        <v>928</v>
      </c>
      <c r="AB41" s="29">
        <f t="shared" si="3"/>
        <v>1114</v>
      </c>
      <c r="AC41" s="29">
        <f t="shared" si="3"/>
        <v>1337</v>
      </c>
      <c r="AD41" s="29">
        <f t="shared" si="3"/>
        <v>1604</v>
      </c>
      <c r="AE41" s="29">
        <f t="shared" si="3"/>
        <v>1925</v>
      </c>
      <c r="AF41" s="29">
        <f t="shared" si="3"/>
        <v>2311</v>
      </c>
      <c r="AG41" s="29">
        <f t="shared" si="3"/>
        <v>2773</v>
      </c>
      <c r="AH41" s="29">
        <f t="shared" si="3"/>
        <v>3327</v>
      </c>
      <c r="AI41" s="29">
        <f t="shared" si="4"/>
        <v>3993</v>
      </c>
      <c r="AJ41" s="29">
        <f t="shared" si="4"/>
        <v>4792</v>
      </c>
      <c r="AK41" s="29">
        <f t="shared" si="4"/>
        <v>5750</v>
      </c>
      <c r="AL41" s="29">
        <f t="shared" si="4"/>
        <v>6900</v>
      </c>
      <c r="AM41" s="29">
        <f t="shared" si="4"/>
        <v>8280</v>
      </c>
      <c r="AN41" s="29">
        <f t="shared" si="4"/>
        <v>9937</v>
      </c>
      <c r="AO41" s="29">
        <f t="shared" si="4"/>
        <v>11924</v>
      </c>
    </row>
    <row r="42" spans="1:41" x14ac:dyDescent="0.3">
      <c r="A42" s="22">
        <f t="shared" si="1"/>
        <v>37</v>
      </c>
      <c r="B42" s="19" t="str">
        <f t="shared" si="5"/>
        <v>12221</v>
      </c>
      <c r="C42" s="25" t="s">
        <v>38</v>
      </c>
      <c r="D42" s="22">
        <v>1</v>
      </c>
      <c r="E42" s="22">
        <v>2</v>
      </c>
      <c r="F42" s="22">
        <v>2</v>
      </c>
      <c r="G42" s="22">
        <v>2</v>
      </c>
      <c r="H42" s="22">
        <v>2</v>
      </c>
      <c r="I42" s="22" t="s">
        <v>162</v>
      </c>
      <c r="J42" s="24" t="s">
        <v>272</v>
      </c>
      <c r="K42" s="22">
        <f>VLOOKUP(L42,名称备注!$B:$C,2,0)</f>
        <v>12200</v>
      </c>
      <c r="L42" s="22" t="s">
        <v>212</v>
      </c>
      <c r="M42" s="22">
        <f>VLOOKUP(N42,名称备注!$B:$C,2,0)</f>
        <v>13200</v>
      </c>
      <c r="N42" s="22" t="s">
        <v>237</v>
      </c>
      <c r="O42" s="22">
        <v>3</v>
      </c>
      <c r="P42" s="22" t="str">
        <f t="shared" si="6"/>
        <v>85,102,122,146,176,211,253,304,365,438,526,631,757,909,1091,1309,1571,1885,2262,2715,3258,3910,4692,5631,6757</v>
      </c>
      <c r="Q42" s="29">
        <f>[1]怪物!$P$65</f>
        <v>85</v>
      </c>
      <c r="R42" s="29">
        <f t="shared" si="7"/>
        <v>102</v>
      </c>
      <c r="S42" s="29">
        <f t="shared" si="3"/>
        <v>122</v>
      </c>
      <c r="T42" s="29">
        <f t="shared" si="3"/>
        <v>146</v>
      </c>
      <c r="U42" s="29">
        <f t="shared" si="3"/>
        <v>176</v>
      </c>
      <c r="V42" s="29">
        <f t="shared" si="3"/>
        <v>211</v>
      </c>
      <c r="W42" s="29">
        <f t="shared" si="3"/>
        <v>253</v>
      </c>
      <c r="X42" s="29">
        <f t="shared" si="3"/>
        <v>304</v>
      </c>
      <c r="Y42" s="29">
        <f t="shared" si="3"/>
        <v>365</v>
      </c>
      <c r="Z42" s="29">
        <f t="shared" si="3"/>
        <v>438</v>
      </c>
      <c r="AA42" s="29">
        <f t="shared" si="3"/>
        <v>526</v>
      </c>
      <c r="AB42" s="29">
        <f t="shared" si="3"/>
        <v>631</v>
      </c>
      <c r="AC42" s="29">
        <f t="shared" si="3"/>
        <v>757</v>
      </c>
      <c r="AD42" s="29">
        <f t="shared" si="3"/>
        <v>909</v>
      </c>
      <c r="AE42" s="29">
        <f t="shared" si="3"/>
        <v>1091</v>
      </c>
      <c r="AF42" s="29">
        <f t="shared" si="3"/>
        <v>1309</v>
      </c>
      <c r="AG42" s="29">
        <f t="shared" si="3"/>
        <v>1571</v>
      </c>
      <c r="AH42" s="29">
        <f t="shared" si="3"/>
        <v>1885</v>
      </c>
      <c r="AI42" s="29">
        <f t="shared" si="4"/>
        <v>2262</v>
      </c>
      <c r="AJ42" s="29">
        <f t="shared" si="4"/>
        <v>2715</v>
      </c>
      <c r="AK42" s="29">
        <f t="shared" si="4"/>
        <v>3258</v>
      </c>
      <c r="AL42" s="29">
        <f t="shared" si="4"/>
        <v>3910</v>
      </c>
      <c r="AM42" s="29">
        <f t="shared" si="4"/>
        <v>4692</v>
      </c>
      <c r="AN42" s="29">
        <f t="shared" si="4"/>
        <v>5631</v>
      </c>
      <c r="AO42" s="29">
        <f t="shared" si="4"/>
        <v>6757</v>
      </c>
    </row>
    <row r="43" spans="1:41" x14ac:dyDescent="0.3">
      <c r="A43" s="22">
        <f t="shared" si="1"/>
        <v>38</v>
      </c>
      <c r="B43" s="19" t="str">
        <f t="shared" si="5"/>
        <v>12231</v>
      </c>
      <c r="C43" s="25" t="s">
        <v>39</v>
      </c>
      <c r="D43" s="22">
        <v>1</v>
      </c>
      <c r="E43" s="22">
        <v>2</v>
      </c>
      <c r="F43" s="22">
        <v>2</v>
      </c>
      <c r="G43" s="22">
        <v>3</v>
      </c>
      <c r="H43" s="22">
        <v>3</v>
      </c>
      <c r="I43" s="22" t="s">
        <v>163</v>
      </c>
      <c r="J43" s="24" t="s">
        <v>272</v>
      </c>
      <c r="K43" s="22">
        <f>VLOOKUP(L43,名称备注!$B:$C,2,0)</f>
        <v>12201</v>
      </c>
      <c r="L43" s="22" t="s">
        <v>200</v>
      </c>
      <c r="M43" s="22">
        <f>VLOOKUP(N43,名称备注!$B:$C,2,0)</f>
        <v>13201</v>
      </c>
      <c r="N43" s="22" t="s">
        <v>238</v>
      </c>
      <c r="O43" s="22">
        <v>3</v>
      </c>
      <c r="P43" s="22" t="str">
        <f t="shared" si="6"/>
        <v>142,171,205,246,296,355,426,511,614,737,884,1061,1273,1528,1834,2201,2641,3169,3803,4563,5476,6572,7886,9463,11356</v>
      </c>
      <c r="Q43" s="29">
        <f>[1]怪物!$P$70</f>
        <v>142.85714285714286</v>
      </c>
      <c r="R43" s="29">
        <f t="shared" si="7"/>
        <v>171</v>
      </c>
      <c r="S43" s="29">
        <f t="shared" si="3"/>
        <v>205</v>
      </c>
      <c r="T43" s="29">
        <f t="shared" si="3"/>
        <v>246</v>
      </c>
      <c r="U43" s="29">
        <f t="shared" si="3"/>
        <v>296</v>
      </c>
      <c r="V43" s="29">
        <f t="shared" si="3"/>
        <v>355</v>
      </c>
      <c r="W43" s="29">
        <f t="shared" si="3"/>
        <v>426</v>
      </c>
      <c r="X43" s="29">
        <f t="shared" si="3"/>
        <v>511</v>
      </c>
      <c r="Y43" s="29">
        <f t="shared" si="3"/>
        <v>614</v>
      </c>
      <c r="Z43" s="29">
        <f t="shared" si="3"/>
        <v>737</v>
      </c>
      <c r="AA43" s="29">
        <f t="shared" si="3"/>
        <v>884</v>
      </c>
      <c r="AB43" s="29">
        <f t="shared" si="3"/>
        <v>1061</v>
      </c>
      <c r="AC43" s="29">
        <f t="shared" si="3"/>
        <v>1273</v>
      </c>
      <c r="AD43" s="29">
        <f t="shared" si="3"/>
        <v>1528</v>
      </c>
      <c r="AE43" s="29">
        <f t="shared" si="3"/>
        <v>1834</v>
      </c>
      <c r="AF43" s="29">
        <f t="shared" si="3"/>
        <v>2201</v>
      </c>
      <c r="AG43" s="29">
        <f t="shared" si="3"/>
        <v>2641</v>
      </c>
      <c r="AH43" s="29">
        <f t="shared" si="3"/>
        <v>3169</v>
      </c>
      <c r="AI43" s="29">
        <f t="shared" si="4"/>
        <v>3803</v>
      </c>
      <c r="AJ43" s="29">
        <f t="shared" si="4"/>
        <v>4563</v>
      </c>
      <c r="AK43" s="29">
        <f t="shared" si="4"/>
        <v>5476</v>
      </c>
      <c r="AL43" s="29">
        <f t="shared" si="4"/>
        <v>6572</v>
      </c>
      <c r="AM43" s="29">
        <f t="shared" si="4"/>
        <v>7886</v>
      </c>
      <c r="AN43" s="29">
        <f t="shared" si="4"/>
        <v>9463</v>
      </c>
      <c r="AO43" s="29">
        <f t="shared" si="4"/>
        <v>11356</v>
      </c>
    </row>
    <row r="44" spans="1:41" x14ac:dyDescent="0.3">
      <c r="A44" s="22">
        <f t="shared" si="1"/>
        <v>39</v>
      </c>
      <c r="B44" s="19" t="str">
        <f t="shared" si="5"/>
        <v>12241</v>
      </c>
      <c r="C44" s="25" t="s">
        <v>149</v>
      </c>
      <c r="D44" s="22">
        <v>1</v>
      </c>
      <c r="E44" s="22">
        <v>2</v>
      </c>
      <c r="F44" s="22">
        <v>2</v>
      </c>
      <c r="G44" s="22">
        <v>4</v>
      </c>
      <c r="H44" s="22">
        <v>4</v>
      </c>
      <c r="I44" s="22" t="s">
        <v>183</v>
      </c>
      <c r="J44" s="22" t="s">
        <v>188</v>
      </c>
      <c r="K44" s="22">
        <f>VLOOKUP(L44,名称备注!$B:$C,2,0)</f>
        <v>12202</v>
      </c>
      <c r="L44" s="22" t="s">
        <v>201</v>
      </c>
      <c r="M44" s="22">
        <f>VLOOKUP(N44,名称备注!$B:$C,2,0)</f>
        <v>13202</v>
      </c>
      <c r="N44" s="22" t="s">
        <v>216</v>
      </c>
      <c r="O44" s="22">
        <v>3</v>
      </c>
      <c r="P44" s="22" t="str">
        <f t="shared" si="6"/>
        <v>240,288,345,414,497,597,716,859,1031,1238,1486,1783,2139,2567,3081,3697,4437,5324,6389,7667,9201,11041,13249,15899,19079</v>
      </c>
      <c r="Q44" s="29">
        <f>[1]卡牌!$AI$74</f>
        <v>240</v>
      </c>
      <c r="R44" s="29">
        <f t="shared" si="7"/>
        <v>288</v>
      </c>
      <c r="S44" s="29">
        <f t="shared" si="3"/>
        <v>345</v>
      </c>
      <c r="T44" s="29">
        <f t="shared" si="3"/>
        <v>414</v>
      </c>
      <c r="U44" s="29">
        <f t="shared" si="3"/>
        <v>497</v>
      </c>
      <c r="V44" s="29">
        <f t="shared" si="3"/>
        <v>597</v>
      </c>
      <c r="W44" s="29">
        <f t="shared" si="3"/>
        <v>716</v>
      </c>
      <c r="X44" s="29">
        <f t="shared" si="3"/>
        <v>859</v>
      </c>
      <c r="Y44" s="29">
        <f t="shared" si="3"/>
        <v>1031</v>
      </c>
      <c r="Z44" s="29">
        <f t="shared" si="3"/>
        <v>1238</v>
      </c>
      <c r="AA44" s="29">
        <f t="shared" si="3"/>
        <v>1486</v>
      </c>
      <c r="AB44" s="29">
        <f t="shared" si="3"/>
        <v>1783</v>
      </c>
      <c r="AC44" s="29">
        <f t="shared" si="3"/>
        <v>2139</v>
      </c>
      <c r="AD44" s="29">
        <f t="shared" si="3"/>
        <v>2567</v>
      </c>
      <c r="AE44" s="29">
        <f t="shared" si="3"/>
        <v>3081</v>
      </c>
      <c r="AF44" s="29">
        <f t="shared" si="3"/>
        <v>3697</v>
      </c>
      <c r="AG44" s="29">
        <f t="shared" si="3"/>
        <v>4437</v>
      </c>
      <c r="AH44" s="29">
        <f t="shared" si="3"/>
        <v>5324</v>
      </c>
      <c r="AI44" s="29">
        <f t="shared" si="4"/>
        <v>6389</v>
      </c>
      <c r="AJ44" s="29">
        <f t="shared" si="4"/>
        <v>7667</v>
      </c>
      <c r="AK44" s="29">
        <f t="shared" si="4"/>
        <v>9201</v>
      </c>
      <c r="AL44" s="29">
        <f t="shared" si="4"/>
        <v>11041</v>
      </c>
      <c r="AM44" s="29">
        <f t="shared" si="4"/>
        <v>13249</v>
      </c>
      <c r="AN44" s="29">
        <f t="shared" si="4"/>
        <v>15899</v>
      </c>
      <c r="AO44" s="29">
        <f t="shared" si="4"/>
        <v>19079</v>
      </c>
    </row>
    <row r="45" spans="1:41" x14ac:dyDescent="0.3">
      <c r="A45" s="22">
        <f t="shared" si="1"/>
        <v>40</v>
      </c>
      <c r="B45" s="19" t="str">
        <f t="shared" si="5"/>
        <v>12251</v>
      </c>
      <c r="C45" s="25" t="s">
        <v>40</v>
      </c>
      <c r="D45" s="22">
        <v>1</v>
      </c>
      <c r="E45" s="22">
        <v>2</v>
      </c>
      <c r="F45" s="22">
        <v>2</v>
      </c>
      <c r="G45" s="22">
        <v>5</v>
      </c>
      <c r="H45" s="22">
        <v>5</v>
      </c>
      <c r="I45" s="22" t="s">
        <v>164</v>
      </c>
      <c r="J45" s="24" t="s">
        <v>272</v>
      </c>
      <c r="K45" s="22">
        <f>VLOOKUP(L45,名称备注!$B:$C,2,0)</f>
        <v>12001</v>
      </c>
      <c r="L45" s="22" t="s">
        <v>196</v>
      </c>
      <c r="M45" s="22">
        <f>VLOOKUP(N45,名称备注!$B:$C,2,0)</f>
        <v>13001</v>
      </c>
      <c r="N45" s="22" t="s">
        <v>211</v>
      </c>
      <c r="O45" s="22">
        <v>1</v>
      </c>
      <c r="P45" s="22" t="str">
        <f t="shared" si="6"/>
        <v/>
      </c>
      <c r="Q45" s="29"/>
      <c r="R45" s="29" t="str">
        <f t="shared" si="7"/>
        <v/>
      </c>
      <c r="S45" s="29" t="str">
        <f t="shared" si="3"/>
        <v/>
      </c>
      <c r="T45" s="29" t="str">
        <f t="shared" si="3"/>
        <v/>
      </c>
      <c r="U45" s="29" t="str">
        <f t="shared" si="3"/>
        <v/>
      </c>
      <c r="V45" s="29" t="str">
        <f t="shared" si="3"/>
        <v/>
      </c>
      <c r="W45" s="29" t="str">
        <f t="shared" si="3"/>
        <v/>
      </c>
      <c r="X45" s="29" t="str">
        <f t="shared" si="3"/>
        <v/>
      </c>
      <c r="Y45" s="29" t="str">
        <f t="shared" si="3"/>
        <v/>
      </c>
      <c r="Z45" s="29" t="str">
        <f t="shared" si="3"/>
        <v/>
      </c>
      <c r="AA45" s="29" t="str">
        <f t="shared" si="3"/>
        <v/>
      </c>
      <c r="AB45" s="29" t="str">
        <f t="shared" si="3"/>
        <v/>
      </c>
      <c r="AC45" s="29" t="str">
        <f t="shared" si="3"/>
        <v/>
      </c>
      <c r="AD45" s="29" t="str">
        <f t="shared" si="3"/>
        <v/>
      </c>
      <c r="AE45" s="29" t="str">
        <f t="shared" si="3"/>
        <v/>
      </c>
      <c r="AF45" s="29" t="str">
        <f t="shared" si="3"/>
        <v/>
      </c>
      <c r="AG45" s="29" t="str">
        <f t="shared" si="3"/>
        <v/>
      </c>
      <c r="AH45" s="29" t="str">
        <f t="shared" si="3"/>
        <v/>
      </c>
      <c r="AI45" s="29" t="str">
        <f t="shared" si="4"/>
        <v/>
      </c>
      <c r="AJ45" s="29" t="str">
        <f t="shared" si="4"/>
        <v/>
      </c>
      <c r="AK45" s="29" t="str">
        <f t="shared" si="4"/>
        <v/>
      </c>
      <c r="AL45" s="29" t="str">
        <f t="shared" si="4"/>
        <v/>
      </c>
      <c r="AM45" s="29" t="str">
        <f t="shared" si="4"/>
        <v/>
      </c>
      <c r="AN45" s="29" t="str">
        <f t="shared" si="4"/>
        <v/>
      </c>
      <c r="AO45" s="29" t="str">
        <f t="shared" si="4"/>
        <v/>
      </c>
    </row>
    <row r="46" spans="1:41" x14ac:dyDescent="0.3">
      <c r="A46" s="22">
        <f t="shared" si="1"/>
        <v>41</v>
      </c>
      <c r="B46" s="19" t="str">
        <f t="shared" si="5"/>
        <v>12311</v>
      </c>
      <c r="C46" s="26" t="s">
        <v>61</v>
      </c>
      <c r="D46" s="22">
        <v>1</v>
      </c>
      <c r="E46" s="22">
        <v>2</v>
      </c>
      <c r="F46" s="22">
        <v>3</v>
      </c>
      <c r="G46" s="22">
        <v>1</v>
      </c>
      <c r="H46" s="22">
        <v>1</v>
      </c>
      <c r="I46" s="22" t="s">
        <v>165</v>
      </c>
      <c r="J46" s="24" t="s">
        <v>282</v>
      </c>
      <c r="K46" s="22">
        <f>VLOOKUP(L46,名称备注!$B:$C,2,0)</f>
        <v>12000</v>
      </c>
      <c r="L46" s="22" t="s">
        <v>195</v>
      </c>
      <c r="M46" s="22">
        <f>VLOOKUP(N46,名称备注!$B:$C,2,0)</f>
        <v>13000</v>
      </c>
      <c r="N46" s="22" t="s">
        <v>213</v>
      </c>
      <c r="O46" s="22">
        <v>2</v>
      </c>
      <c r="P46" s="22" t="str">
        <f t="shared" si="6"/>
        <v>150,180,216,259,311,373,447,537,644,773,928,1114,1337,1604,1925,2311,2773,3327,3993,4792,5750,6900,8280,9937,11924</v>
      </c>
      <c r="Q46" s="29">
        <f>[1]卡牌!$AI$81</f>
        <v>150</v>
      </c>
      <c r="R46" s="29">
        <f t="shared" si="7"/>
        <v>180</v>
      </c>
      <c r="S46" s="29">
        <f t="shared" si="3"/>
        <v>216</v>
      </c>
      <c r="T46" s="29">
        <f t="shared" si="3"/>
        <v>259</v>
      </c>
      <c r="U46" s="29">
        <f t="shared" si="3"/>
        <v>311</v>
      </c>
      <c r="V46" s="29">
        <f t="shared" si="3"/>
        <v>373</v>
      </c>
      <c r="W46" s="29">
        <f t="shared" si="3"/>
        <v>447</v>
      </c>
      <c r="X46" s="29">
        <f t="shared" si="3"/>
        <v>537</v>
      </c>
      <c r="Y46" s="29">
        <f t="shared" si="3"/>
        <v>644</v>
      </c>
      <c r="Z46" s="29">
        <f t="shared" si="3"/>
        <v>773</v>
      </c>
      <c r="AA46" s="29">
        <f t="shared" si="3"/>
        <v>928</v>
      </c>
      <c r="AB46" s="29">
        <f t="shared" si="3"/>
        <v>1114</v>
      </c>
      <c r="AC46" s="29">
        <f t="shared" si="3"/>
        <v>1337</v>
      </c>
      <c r="AD46" s="29">
        <f t="shared" si="3"/>
        <v>1604</v>
      </c>
      <c r="AE46" s="29">
        <f t="shared" si="3"/>
        <v>1925</v>
      </c>
      <c r="AF46" s="29">
        <f t="shared" si="3"/>
        <v>2311</v>
      </c>
      <c r="AG46" s="29">
        <f t="shared" si="3"/>
        <v>2773</v>
      </c>
      <c r="AH46" s="29">
        <f t="shared" si="3"/>
        <v>3327</v>
      </c>
      <c r="AI46" s="29">
        <f t="shared" si="4"/>
        <v>3993</v>
      </c>
      <c r="AJ46" s="29">
        <f t="shared" si="4"/>
        <v>4792</v>
      </c>
      <c r="AK46" s="29">
        <f t="shared" si="4"/>
        <v>5750</v>
      </c>
      <c r="AL46" s="29">
        <f t="shared" si="4"/>
        <v>6900</v>
      </c>
      <c r="AM46" s="29">
        <f t="shared" si="4"/>
        <v>8280</v>
      </c>
      <c r="AN46" s="29">
        <f t="shared" si="4"/>
        <v>9937</v>
      </c>
      <c r="AO46" s="29">
        <f t="shared" si="4"/>
        <v>11924</v>
      </c>
    </row>
    <row r="47" spans="1:41" x14ac:dyDescent="0.3">
      <c r="A47" s="22">
        <f t="shared" si="1"/>
        <v>42</v>
      </c>
      <c r="B47" s="19" t="str">
        <f t="shared" si="5"/>
        <v>12321</v>
      </c>
      <c r="C47" s="26" t="s">
        <v>41</v>
      </c>
      <c r="D47" s="22">
        <v>1</v>
      </c>
      <c r="E47" s="22">
        <v>2</v>
      </c>
      <c r="F47" s="22">
        <v>3</v>
      </c>
      <c r="G47" s="22">
        <v>2</v>
      </c>
      <c r="H47" s="22">
        <v>2</v>
      </c>
      <c r="I47" s="22" t="s">
        <v>166</v>
      </c>
      <c r="J47" s="24" t="s">
        <v>282</v>
      </c>
      <c r="K47" s="22">
        <f>VLOOKUP(L47,名称备注!$B:$C,2,0)</f>
        <v>12300</v>
      </c>
      <c r="L47" s="22" t="s">
        <v>203</v>
      </c>
      <c r="M47" s="22">
        <f>VLOOKUP(N47,名称备注!$B:$C,2,0)</f>
        <v>13300</v>
      </c>
      <c r="N47" s="24" t="s">
        <v>239</v>
      </c>
      <c r="O47" s="22">
        <v>2</v>
      </c>
      <c r="P47" s="22" t="str">
        <f t="shared" si="6"/>
        <v>300,360,432,518,622,746,895,1074,1289,1547,1857,2229,2674,3209,3851,4622,5546,6655,7986,9584,11501,13801,16561,19874,23849</v>
      </c>
      <c r="Q47" s="29">
        <f>[1]怪物!$P$67</f>
        <v>300</v>
      </c>
      <c r="R47" s="29">
        <f t="shared" si="7"/>
        <v>360</v>
      </c>
      <c r="S47" s="29">
        <f t="shared" si="3"/>
        <v>432</v>
      </c>
      <c r="T47" s="29">
        <f t="shared" si="3"/>
        <v>518</v>
      </c>
      <c r="U47" s="29">
        <f t="shared" si="3"/>
        <v>622</v>
      </c>
      <c r="V47" s="29">
        <f t="shared" si="3"/>
        <v>746</v>
      </c>
      <c r="W47" s="29">
        <f t="shared" si="3"/>
        <v>895</v>
      </c>
      <c r="X47" s="29">
        <f t="shared" si="3"/>
        <v>1074</v>
      </c>
      <c r="Y47" s="29">
        <f t="shared" si="3"/>
        <v>1289</v>
      </c>
      <c r="Z47" s="29">
        <f t="shared" si="3"/>
        <v>1547</v>
      </c>
      <c r="AA47" s="29">
        <f t="shared" si="3"/>
        <v>1857</v>
      </c>
      <c r="AB47" s="29">
        <f t="shared" si="3"/>
        <v>2229</v>
      </c>
      <c r="AC47" s="29">
        <f t="shared" si="3"/>
        <v>2674</v>
      </c>
      <c r="AD47" s="29">
        <f t="shared" si="3"/>
        <v>3209</v>
      </c>
      <c r="AE47" s="29">
        <f t="shared" si="3"/>
        <v>3851</v>
      </c>
      <c r="AF47" s="29">
        <f t="shared" si="3"/>
        <v>4622</v>
      </c>
      <c r="AG47" s="29">
        <f t="shared" si="3"/>
        <v>5546</v>
      </c>
      <c r="AH47" s="29">
        <f t="shared" si="3"/>
        <v>6655</v>
      </c>
      <c r="AI47" s="29">
        <f t="shared" si="4"/>
        <v>7986</v>
      </c>
      <c r="AJ47" s="29">
        <f t="shared" si="4"/>
        <v>9584</v>
      </c>
      <c r="AK47" s="29">
        <f t="shared" si="4"/>
        <v>11501</v>
      </c>
      <c r="AL47" s="29">
        <f t="shared" si="4"/>
        <v>13801</v>
      </c>
      <c r="AM47" s="29">
        <f t="shared" si="4"/>
        <v>16561</v>
      </c>
      <c r="AN47" s="29">
        <f t="shared" si="4"/>
        <v>19874</v>
      </c>
      <c r="AO47" s="29">
        <f t="shared" si="4"/>
        <v>23849</v>
      </c>
    </row>
    <row r="48" spans="1:41" x14ac:dyDescent="0.3">
      <c r="A48" s="22">
        <f t="shared" si="1"/>
        <v>43</v>
      </c>
      <c r="B48" s="19" t="str">
        <f t="shared" si="5"/>
        <v>12331</v>
      </c>
      <c r="C48" s="26" t="s">
        <v>42</v>
      </c>
      <c r="D48" s="22">
        <v>1</v>
      </c>
      <c r="E48" s="22">
        <v>2</v>
      </c>
      <c r="F48" s="22">
        <v>3</v>
      </c>
      <c r="G48" s="22">
        <v>3</v>
      </c>
      <c r="H48" s="22">
        <v>3</v>
      </c>
      <c r="I48" s="22" t="s">
        <v>167</v>
      </c>
      <c r="J48" s="24" t="s">
        <v>282</v>
      </c>
      <c r="K48" s="22">
        <f>VLOOKUP(L48,名称备注!$B:$C,2,0)</f>
        <v>12301</v>
      </c>
      <c r="L48" s="22" t="s">
        <v>202</v>
      </c>
      <c r="M48" s="22">
        <f>VLOOKUP(N48,名称备注!$B:$C,2,0)</f>
        <v>13301</v>
      </c>
      <c r="N48" s="22" t="s">
        <v>240</v>
      </c>
      <c r="O48" s="22">
        <v>2</v>
      </c>
      <c r="P48" s="22" t="str">
        <f t="shared" si="6"/>
        <v>33,40,48,57,69,82,99,119,143,171,206,247,297,356,427,513,616,739,887,1064,1277,1533,1840,2208,2649</v>
      </c>
      <c r="Q48" s="29">
        <f>[1]怪物!$P$69</f>
        <v>33.333333333333329</v>
      </c>
      <c r="R48" s="29">
        <f t="shared" si="7"/>
        <v>40</v>
      </c>
      <c r="S48" s="29">
        <f t="shared" si="3"/>
        <v>48</v>
      </c>
      <c r="T48" s="29">
        <f t="shared" si="3"/>
        <v>57</v>
      </c>
      <c r="U48" s="29">
        <f t="shared" si="3"/>
        <v>69</v>
      </c>
      <c r="V48" s="29">
        <f t="shared" si="3"/>
        <v>82</v>
      </c>
      <c r="W48" s="29">
        <f t="shared" si="3"/>
        <v>99</v>
      </c>
      <c r="X48" s="29">
        <f t="shared" si="3"/>
        <v>119</v>
      </c>
      <c r="Y48" s="29">
        <f t="shared" si="3"/>
        <v>143</v>
      </c>
      <c r="Z48" s="29">
        <f t="shared" si="3"/>
        <v>171</v>
      </c>
      <c r="AA48" s="29">
        <f t="shared" si="3"/>
        <v>206</v>
      </c>
      <c r="AB48" s="29">
        <f t="shared" si="3"/>
        <v>247</v>
      </c>
      <c r="AC48" s="29">
        <f t="shared" si="3"/>
        <v>297</v>
      </c>
      <c r="AD48" s="29">
        <f t="shared" si="3"/>
        <v>356</v>
      </c>
      <c r="AE48" s="29">
        <f t="shared" si="3"/>
        <v>427</v>
      </c>
      <c r="AF48" s="29">
        <f t="shared" si="3"/>
        <v>513</v>
      </c>
      <c r="AG48" s="29">
        <f t="shared" si="3"/>
        <v>616</v>
      </c>
      <c r="AH48" s="29">
        <f t="shared" si="3"/>
        <v>739</v>
      </c>
      <c r="AI48" s="29">
        <f t="shared" si="4"/>
        <v>887</v>
      </c>
      <c r="AJ48" s="29">
        <f t="shared" si="4"/>
        <v>1064</v>
      </c>
      <c r="AK48" s="29">
        <f t="shared" si="4"/>
        <v>1277</v>
      </c>
      <c r="AL48" s="29">
        <f t="shared" si="4"/>
        <v>1533</v>
      </c>
      <c r="AM48" s="29">
        <f t="shared" si="4"/>
        <v>1840</v>
      </c>
      <c r="AN48" s="29">
        <f t="shared" si="4"/>
        <v>2208</v>
      </c>
      <c r="AO48" s="29">
        <f t="shared" si="4"/>
        <v>2649</v>
      </c>
    </row>
    <row r="49" spans="1:41" x14ac:dyDescent="0.3">
      <c r="A49" s="22">
        <f t="shared" si="1"/>
        <v>44</v>
      </c>
      <c r="B49" s="19" t="str">
        <f t="shared" si="5"/>
        <v>12341</v>
      </c>
      <c r="C49" s="26" t="s">
        <v>150</v>
      </c>
      <c r="D49" s="22">
        <v>1</v>
      </c>
      <c r="E49" s="22">
        <v>2</v>
      </c>
      <c r="F49" s="22">
        <v>3</v>
      </c>
      <c r="G49" s="22">
        <v>4</v>
      </c>
      <c r="H49" s="22">
        <v>4</v>
      </c>
      <c r="I49" s="22" t="s">
        <v>184</v>
      </c>
      <c r="J49" s="22" t="s">
        <v>189</v>
      </c>
      <c r="K49" s="22">
        <f>VLOOKUP(L49,名称备注!$B:$C,2,0)</f>
        <v>12302</v>
      </c>
      <c r="L49" s="22" t="s">
        <v>204</v>
      </c>
      <c r="M49" s="22">
        <f>VLOOKUP(N49,名称备注!$B:$C,2,0)</f>
        <v>13302</v>
      </c>
      <c r="N49" s="22" t="s">
        <v>217</v>
      </c>
      <c r="O49" s="22">
        <v>2</v>
      </c>
      <c r="P49" s="22" t="str">
        <f t="shared" si="6"/>
        <v>120,144,172,207,248,298,358,429,515,619,743,891,1069,1283,1540,1848,2218,2662,3194,3833,4600,5520,6624,7949,9539</v>
      </c>
      <c r="Q49" s="29">
        <f>[1]卡牌!$AI$75</f>
        <v>120</v>
      </c>
      <c r="R49" s="29">
        <f t="shared" si="7"/>
        <v>144</v>
      </c>
      <c r="S49" s="29">
        <f t="shared" si="3"/>
        <v>172</v>
      </c>
      <c r="T49" s="29">
        <f t="shared" si="3"/>
        <v>207</v>
      </c>
      <c r="U49" s="29">
        <f t="shared" si="3"/>
        <v>248</v>
      </c>
      <c r="V49" s="29">
        <f t="shared" si="3"/>
        <v>298</v>
      </c>
      <c r="W49" s="29">
        <f t="shared" si="3"/>
        <v>358</v>
      </c>
      <c r="X49" s="29">
        <f t="shared" si="3"/>
        <v>429</v>
      </c>
      <c r="Y49" s="29">
        <f t="shared" si="3"/>
        <v>515</v>
      </c>
      <c r="Z49" s="29">
        <f t="shared" si="3"/>
        <v>619</v>
      </c>
      <c r="AA49" s="29">
        <f t="shared" si="3"/>
        <v>743</v>
      </c>
      <c r="AB49" s="29">
        <f t="shared" si="3"/>
        <v>891</v>
      </c>
      <c r="AC49" s="29">
        <f t="shared" si="3"/>
        <v>1069</v>
      </c>
      <c r="AD49" s="29">
        <f t="shared" si="3"/>
        <v>1283</v>
      </c>
      <c r="AE49" s="29">
        <f t="shared" si="3"/>
        <v>1540</v>
      </c>
      <c r="AF49" s="29">
        <f t="shared" si="3"/>
        <v>1848</v>
      </c>
      <c r="AG49" s="29">
        <f t="shared" si="3"/>
        <v>2218</v>
      </c>
      <c r="AH49" s="29">
        <f t="shared" si="3"/>
        <v>2662</v>
      </c>
      <c r="AI49" s="29">
        <f t="shared" si="4"/>
        <v>3194</v>
      </c>
      <c r="AJ49" s="29">
        <f t="shared" si="4"/>
        <v>3833</v>
      </c>
      <c r="AK49" s="29">
        <f t="shared" si="4"/>
        <v>4600</v>
      </c>
      <c r="AL49" s="29">
        <f t="shared" si="4"/>
        <v>5520</v>
      </c>
      <c r="AM49" s="29">
        <f t="shared" si="4"/>
        <v>6624</v>
      </c>
      <c r="AN49" s="29">
        <f t="shared" si="4"/>
        <v>7949</v>
      </c>
      <c r="AO49" s="29">
        <f t="shared" si="4"/>
        <v>9539</v>
      </c>
    </row>
    <row r="50" spans="1:41" x14ac:dyDescent="0.3">
      <c r="A50" s="22">
        <f t="shared" si="1"/>
        <v>45</v>
      </c>
      <c r="B50" s="19" t="str">
        <f t="shared" si="5"/>
        <v>12351</v>
      </c>
      <c r="C50" s="26" t="s">
        <v>43</v>
      </c>
      <c r="D50" s="22">
        <v>1</v>
      </c>
      <c r="E50" s="22">
        <v>2</v>
      </c>
      <c r="F50" s="22">
        <v>3</v>
      </c>
      <c r="G50" s="22">
        <v>5</v>
      </c>
      <c r="H50" s="22">
        <v>5</v>
      </c>
      <c r="I50" s="22" t="s">
        <v>168</v>
      </c>
      <c r="J50" s="24" t="s">
        <v>282</v>
      </c>
      <c r="K50" s="22">
        <f>VLOOKUP(L50,名称备注!$B:$C,2,0)</f>
        <v>12001</v>
      </c>
      <c r="L50" s="22" t="s">
        <v>196</v>
      </c>
      <c r="M50" s="22">
        <f>VLOOKUP(N50,名称备注!$B:$C,2,0)</f>
        <v>13001</v>
      </c>
      <c r="N50" s="22" t="s">
        <v>211</v>
      </c>
      <c r="O50" s="22">
        <v>1</v>
      </c>
      <c r="P50" s="22" t="str">
        <f t="shared" si="6"/>
        <v/>
      </c>
      <c r="Q50" s="29"/>
      <c r="R50" s="29" t="str">
        <f t="shared" si="7"/>
        <v/>
      </c>
      <c r="S50" s="29" t="str">
        <f t="shared" si="3"/>
        <v/>
      </c>
      <c r="T50" s="29" t="str">
        <f t="shared" si="3"/>
        <v/>
      </c>
      <c r="U50" s="29" t="str">
        <f t="shared" si="3"/>
        <v/>
      </c>
      <c r="V50" s="29" t="str">
        <f t="shared" si="3"/>
        <v/>
      </c>
      <c r="W50" s="29" t="str">
        <f t="shared" si="3"/>
        <v/>
      </c>
      <c r="X50" s="29" t="str">
        <f t="shared" si="3"/>
        <v/>
      </c>
      <c r="Y50" s="29" t="str">
        <f t="shared" si="3"/>
        <v/>
      </c>
      <c r="Z50" s="29" t="str">
        <f t="shared" si="3"/>
        <v/>
      </c>
      <c r="AA50" s="29" t="str">
        <f t="shared" si="3"/>
        <v/>
      </c>
      <c r="AB50" s="29" t="str">
        <f t="shared" si="3"/>
        <v/>
      </c>
      <c r="AC50" s="29" t="str">
        <f t="shared" si="3"/>
        <v/>
      </c>
      <c r="AD50" s="29" t="str">
        <f t="shared" si="3"/>
        <v/>
      </c>
      <c r="AE50" s="29" t="str">
        <f t="shared" si="3"/>
        <v/>
      </c>
      <c r="AF50" s="29" t="str">
        <f t="shared" si="3"/>
        <v/>
      </c>
      <c r="AG50" s="29" t="str">
        <f t="shared" si="3"/>
        <v/>
      </c>
      <c r="AH50" s="29" t="str">
        <f t="shared" si="3"/>
        <v/>
      </c>
      <c r="AI50" s="29" t="str">
        <f t="shared" si="4"/>
        <v/>
      </c>
      <c r="AJ50" s="29" t="str">
        <f t="shared" si="4"/>
        <v/>
      </c>
      <c r="AK50" s="29" t="str">
        <f t="shared" si="4"/>
        <v/>
      </c>
      <c r="AL50" s="29" t="str">
        <f t="shared" si="4"/>
        <v/>
      </c>
      <c r="AM50" s="29" t="str">
        <f t="shared" si="4"/>
        <v/>
      </c>
      <c r="AN50" s="29" t="str">
        <f t="shared" si="4"/>
        <v/>
      </c>
      <c r="AO50" s="29" t="str">
        <f t="shared" si="4"/>
        <v/>
      </c>
    </row>
    <row r="51" spans="1:41" x14ac:dyDescent="0.3">
      <c r="A51" s="22">
        <f t="shared" si="1"/>
        <v>46</v>
      </c>
      <c r="B51" s="19" t="str">
        <f t="shared" si="5"/>
        <v>12411</v>
      </c>
      <c r="C51" s="27" t="s">
        <v>62</v>
      </c>
      <c r="D51" s="22">
        <v>1</v>
      </c>
      <c r="E51" s="22">
        <v>2</v>
      </c>
      <c r="F51" s="22">
        <v>4</v>
      </c>
      <c r="G51" s="22">
        <v>1</v>
      </c>
      <c r="H51" s="22">
        <v>1</v>
      </c>
      <c r="I51" s="22" t="s">
        <v>169</v>
      </c>
      <c r="J51" s="24" t="s">
        <v>292</v>
      </c>
      <c r="K51" s="22">
        <f>VLOOKUP(L51,名称备注!$B:$C,2,0)</f>
        <v>12000</v>
      </c>
      <c r="L51" s="22" t="s">
        <v>195</v>
      </c>
      <c r="M51" s="22">
        <f>VLOOKUP(N51,名称备注!$B:$C,2,0)</f>
        <v>13000</v>
      </c>
      <c r="N51" s="22" t="s">
        <v>213</v>
      </c>
      <c r="O51" s="22">
        <v>6</v>
      </c>
      <c r="P51" s="22" t="str">
        <f t="shared" si="6"/>
        <v>150,180,216,259,311,373,447,537,644,773,928,1114,1337,1604,1925,2311,2773,3327,3993,4792,5750,6900,8280,9937,11924</v>
      </c>
      <c r="Q51" s="29">
        <f>[1]卡牌!$AI$85</f>
        <v>150</v>
      </c>
      <c r="R51" s="29">
        <f t="shared" si="7"/>
        <v>180</v>
      </c>
      <c r="S51" s="29">
        <f t="shared" si="3"/>
        <v>216</v>
      </c>
      <c r="T51" s="29">
        <f t="shared" si="3"/>
        <v>259</v>
      </c>
      <c r="U51" s="29">
        <f t="shared" si="3"/>
        <v>311</v>
      </c>
      <c r="V51" s="29">
        <f t="shared" si="3"/>
        <v>373</v>
      </c>
      <c r="W51" s="29">
        <f t="shared" si="3"/>
        <v>447</v>
      </c>
      <c r="X51" s="29">
        <f t="shared" si="3"/>
        <v>537</v>
      </c>
      <c r="Y51" s="29">
        <f t="shared" si="3"/>
        <v>644</v>
      </c>
      <c r="Z51" s="29">
        <f t="shared" si="3"/>
        <v>773</v>
      </c>
      <c r="AA51" s="29">
        <f t="shared" si="3"/>
        <v>928</v>
      </c>
      <c r="AB51" s="29">
        <f t="shared" si="3"/>
        <v>1114</v>
      </c>
      <c r="AC51" s="29">
        <f t="shared" si="3"/>
        <v>1337</v>
      </c>
      <c r="AD51" s="29">
        <f t="shared" si="3"/>
        <v>1604</v>
      </c>
      <c r="AE51" s="29">
        <f t="shared" si="3"/>
        <v>1925</v>
      </c>
      <c r="AF51" s="29">
        <f t="shared" si="3"/>
        <v>2311</v>
      </c>
      <c r="AG51" s="29">
        <f t="shared" si="3"/>
        <v>2773</v>
      </c>
      <c r="AH51" s="29">
        <f t="shared" ref="AH51:AO59" si="8">IF($Q51="","",INT($Q51*(1.2^AH$5)))</f>
        <v>3327</v>
      </c>
      <c r="AI51" s="29">
        <f t="shared" si="4"/>
        <v>3993</v>
      </c>
      <c r="AJ51" s="29">
        <f t="shared" si="4"/>
        <v>4792</v>
      </c>
      <c r="AK51" s="29">
        <f t="shared" si="4"/>
        <v>5750</v>
      </c>
      <c r="AL51" s="29">
        <f t="shared" si="4"/>
        <v>6900</v>
      </c>
      <c r="AM51" s="29">
        <f t="shared" si="4"/>
        <v>8280</v>
      </c>
      <c r="AN51" s="29">
        <f t="shared" si="4"/>
        <v>9937</v>
      </c>
      <c r="AO51" s="29">
        <f t="shared" si="4"/>
        <v>11924</v>
      </c>
    </row>
    <row r="52" spans="1:41" x14ac:dyDescent="0.3">
      <c r="A52" s="22">
        <f t="shared" si="1"/>
        <v>47</v>
      </c>
      <c r="B52" s="19" t="str">
        <f t="shared" si="5"/>
        <v>12421</v>
      </c>
      <c r="C52" s="27" t="s">
        <v>44</v>
      </c>
      <c r="D52" s="22">
        <v>1</v>
      </c>
      <c r="E52" s="22">
        <v>2</v>
      </c>
      <c r="F52" s="22">
        <v>4</v>
      </c>
      <c r="G52" s="22">
        <v>2</v>
      </c>
      <c r="H52" s="22">
        <v>2</v>
      </c>
      <c r="I52" s="22" t="s">
        <v>170</v>
      </c>
      <c r="J52" s="24" t="s">
        <v>292</v>
      </c>
      <c r="K52" s="22">
        <f>VLOOKUP(L52,名称备注!$B:$C,2,0)</f>
        <v>12400</v>
      </c>
      <c r="L52" s="22" t="s">
        <v>205</v>
      </c>
      <c r="M52" s="22">
        <f>VLOOKUP(N52,名称备注!$B:$C,2,0)</f>
        <v>13400</v>
      </c>
      <c r="N52" s="24" t="s">
        <v>241</v>
      </c>
      <c r="O52" s="22">
        <v>6</v>
      </c>
      <c r="P52" s="22" t="str">
        <f t="shared" si="6"/>
        <v>100,120,144,172,207,248,298,358,429,515,619,743,891,1069,1283,1540,1848,2218,2662,3194,3833,4600,5520,6624,7949</v>
      </c>
      <c r="Q52" s="29">
        <f>[1]怪物!$P$68</f>
        <v>100</v>
      </c>
      <c r="R52" s="29">
        <f t="shared" si="7"/>
        <v>120</v>
      </c>
      <c r="S52" s="29">
        <f t="shared" si="7"/>
        <v>144</v>
      </c>
      <c r="T52" s="29">
        <f t="shared" si="7"/>
        <v>172</v>
      </c>
      <c r="U52" s="29">
        <f t="shared" si="7"/>
        <v>207</v>
      </c>
      <c r="V52" s="29">
        <f t="shared" si="7"/>
        <v>248</v>
      </c>
      <c r="W52" s="29">
        <f t="shared" si="7"/>
        <v>298</v>
      </c>
      <c r="X52" s="29">
        <f t="shared" si="7"/>
        <v>358</v>
      </c>
      <c r="Y52" s="29">
        <f t="shared" si="7"/>
        <v>429</v>
      </c>
      <c r="Z52" s="29">
        <f t="shared" si="7"/>
        <v>515</v>
      </c>
      <c r="AA52" s="29">
        <f t="shared" si="7"/>
        <v>619</v>
      </c>
      <c r="AB52" s="29">
        <f t="shared" si="7"/>
        <v>743</v>
      </c>
      <c r="AC52" s="29">
        <f t="shared" si="7"/>
        <v>891</v>
      </c>
      <c r="AD52" s="29">
        <f t="shared" si="7"/>
        <v>1069</v>
      </c>
      <c r="AE52" s="29">
        <f t="shared" si="7"/>
        <v>1283</v>
      </c>
      <c r="AF52" s="29">
        <f t="shared" si="7"/>
        <v>1540</v>
      </c>
      <c r="AG52" s="29">
        <f t="shared" si="7"/>
        <v>1848</v>
      </c>
      <c r="AH52" s="29">
        <f t="shared" si="8"/>
        <v>2218</v>
      </c>
      <c r="AI52" s="29">
        <f t="shared" si="8"/>
        <v>2662</v>
      </c>
      <c r="AJ52" s="29">
        <f t="shared" si="8"/>
        <v>3194</v>
      </c>
      <c r="AK52" s="29">
        <f t="shared" si="8"/>
        <v>3833</v>
      </c>
      <c r="AL52" s="29">
        <f t="shared" si="8"/>
        <v>4600</v>
      </c>
      <c r="AM52" s="29">
        <f t="shared" si="8"/>
        <v>5520</v>
      </c>
      <c r="AN52" s="29">
        <f t="shared" si="8"/>
        <v>6624</v>
      </c>
      <c r="AO52" s="29">
        <f t="shared" si="8"/>
        <v>7949</v>
      </c>
    </row>
    <row r="53" spans="1:41" x14ac:dyDescent="0.3">
      <c r="A53" s="22">
        <f t="shared" si="1"/>
        <v>48</v>
      </c>
      <c r="B53" s="19" t="str">
        <f t="shared" si="5"/>
        <v>12431</v>
      </c>
      <c r="C53" s="27" t="s">
        <v>45</v>
      </c>
      <c r="D53" s="22">
        <v>1</v>
      </c>
      <c r="E53" s="22">
        <v>2</v>
      </c>
      <c r="F53" s="22">
        <v>4</v>
      </c>
      <c r="G53" s="22">
        <v>3</v>
      </c>
      <c r="H53" s="22">
        <v>3</v>
      </c>
      <c r="I53" s="22" t="s">
        <v>171</v>
      </c>
      <c r="J53" s="24" t="s">
        <v>292</v>
      </c>
      <c r="K53" s="22">
        <f>VLOOKUP(L53,名称备注!$B:$C,2,0)</f>
        <v>12401</v>
      </c>
      <c r="L53" s="22" t="s">
        <v>206</v>
      </c>
      <c r="M53" s="22">
        <f>VLOOKUP(N53,名称备注!$B:$C,2,0)</f>
        <v>13401</v>
      </c>
      <c r="N53" s="22" t="s">
        <v>242</v>
      </c>
      <c r="O53" s="22">
        <v>6</v>
      </c>
      <c r="P53" s="22" t="str">
        <f t="shared" si="6"/>
        <v>30,36,43,51,62,74,89,107,128,154,185,222,267,320,385,462,554,665,798,958,1150,1380,1656,1987,2384</v>
      </c>
      <c r="Q53" s="29">
        <f>[1]怪物!$P$73</f>
        <v>30</v>
      </c>
      <c r="R53" s="29">
        <f t="shared" ref="R53:AG59" si="9">IF($Q53="","",INT($Q53*(1.2^R$5)))</f>
        <v>36</v>
      </c>
      <c r="S53" s="29">
        <f t="shared" si="9"/>
        <v>43</v>
      </c>
      <c r="T53" s="29">
        <f t="shared" si="9"/>
        <v>51</v>
      </c>
      <c r="U53" s="29">
        <f t="shared" si="9"/>
        <v>62</v>
      </c>
      <c r="V53" s="29">
        <f t="shared" si="9"/>
        <v>74</v>
      </c>
      <c r="W53" s="29">
        <f t="shared" si="9"/>
        <v>89</v>
      </c>
      <c r="X53" s="29">
        <f t="shared" si="9"/>
        <v>107</v>
      </c>
      <c r="Y53" s="29">
        <f t="shared" si="9"/>
        <v>128</v>
      </c>
      <c r="Z53" s="29">
        <f t="shared" si="9"/>
        <v>154</v>
      </c>
      <c r="AA53" s="29">
        <f t="shared" si="9"/>
        <v>185</v>
      </c>
      <c r="AB53" s="29">
        <f t="shared" si="9"/>
        <v>222</v>
      </c>
      <c r="AC53" s="29">
        <f t="shared" si="9"/>
        <v>267</v>
      </c>
      <c r="AD53" s="29">
        <f t="shared" si="9"/>
        <v>320</v>
      </c>
      <c r="AE53" s="29">
        <f t="shared" si="9"/>
        <v>385</v>
      </c>
      <c r="AF53" s="29">
        <f t="shared" si="9"/>
        <v>462</v>
      </c>
      <c r="AG53" s="29">
        <f t="shared" si="9"/>
        <v>554</v>
      </c>
      <c r="AH53" s="29">
        <f t="shared" si="8"/>
        <v>665</v>
      </c>
      <c r="AI53" s="29">
        <f t="shared" si="8"/>
        <v>798</v>
      </c>
      <c r="AJ53" s="29">
        <f t="shared" si="8"/>
        <v>958</v>
      </c>
      <c r="AK53" s="29">
        <f t="shared" si="8"/>
        <v>1150</v>
      </c>
      <c r="AL53" s="29">
        <f t="shared" si="8"/>
        <v>1380</v>
      </c>
      <c r="AM53" s="29">
        <f t="shared" si="8"/>
        <v>1656</v>
      </c>
      <c r="AN53" s="29">
        <f t="shared" si="8"/>
        <v>1987</v>
      </c>
      <c r="AO53" s="29">
        <f t="shared" si="8"/>
        <v>2384</v>
      </c>
    </row>
    <row r="54" spans="1:41" x14ac:dyDescent="0.3">
      <c r="A54" s="22">
        <f t="shared" si="1"/>
        <v>49</v>
      </c>
      <c r="B54" s="19" t="str">
        <f t="shared" si="5"/>
        <v>12441</v>
      </c>
      <c r="C54" s="27" t="s">
        <v>153</v>
      </c>
      <c r="D54" s="22">
        <v>1</v>
      </c>
      <c r="E54" s="22">
        <v>2</v>
      </c>
      <c r="F54" s="22">
        <v>4</v>
      </c>
      <c r="G54" s="22">
        <v>4</v>
      </c>
      <c r="H54" s="22">
        <v>4</v>
      </c>
      <c r="I54" s="22" t="s">
        <v>185</v>
      </c>
      <c r="J54" s="22" t="s">
        <v>190</v>
      </c>
      <c r="K54" s="22">
        <f>VLOOKUP(L54,名称备注!$B:$C,2,0)</f>
        <v>12402</v>
      </c>
      <c r="L54" s="22" t="s">
        <v>207</v>
      </c>
      <c r="M54" s="22">
        <f>VLOOKUP(N54,名称备注!$B:$C,2,0)</f>
        <v>13402</v>
      </c>
      <c r="N54" s="22" t="s">
        <v>219</v>
      </c>
      <c r="O54" s="22">
        <v>6</v>
      </c>
      <c r="P54" s="22" t="str">
        <f t="shared" si="6"/>
        <v>180,216,259,311,373,447,537,644,773,928,1114,1337,1604,1925,2311,2773,3327,3993,4792,5750,6900,8280,9937,11924,14309</v>
      </c>
      <c r="Q54" s="29">
        <f>[1]卡牌!$AI$77</f>
        <v>180</v>
      </c>
      <c r="R54" s="29">
        <f t="shared" si="9"/>
        <v>216</v>
      </c>
      <c r="S54" s="29">
        <f t="shared" si="9"/>
        <v>259</v>
      </c>
      <c r="T54" s="29">
        <f t="shared" si="9"/>
        <v>311</v>
      </c>
      <c r="U54" s="29">
        <f t="shared" si="9"/>
        <v>373</v>
      </c>
      <c r="V54" s="29">
        <f t="shared" si="9"/>
        <v>447</v>
      </c>
      <c r="W54" s="29">
        <f t="shared" si="9"/>
        <v>537</v>
      </c>
      <c r="X54" s="29">
        <f t="shared" si="9"/>
        <v>644</v>
      </c>
      <c r="Y54" s="29">
        <f t="shared" si="9"/>
        <v>773</v>
      </c>
      <c r="Z54" s="29">
        <f t="shared" si="9"/>
        <v>928</v>
      </c>
      <c r="AA54" s="29">
        <f t="shared" si="9"/>
        <v>1114</v>
      </c>
      <c r="AB54" s="29">
        <f t="shared" si="9"/>
        <v>1337</v>
      </c>
      <c r="AC54" s="29">
        <f t="shared" si="9"/>
        <v>1604</v>
      </c>
      <c r="AD54" s="29">
        <f t="shared" si="9"/>
        <v>1925</v>
      </c>
      <c r="AE54" s="29">
        <f t="shared" si="9"/>
        <v>2311</v>
      </c>
      <c r="AF54" s="29">
        <f t="shared" si="9"/>
        <v>2773</v>
      </c>
      <c r="AG54" s="29">
        <f t="shared" si="9"/>
        <v>3327</v>
      </c>
      <c r="AH54" s="29">
        <f t="shared" si="8"/>
        <v>3993</v>
      </c>
      <c r="AI54" s="29">
        <f t="shared" si="8"/>
        <v>4792</v>
      </c>
      <c r="AJ54" s="29">
        <f t="shared" si="8"/>
        <v>5750</v>
      </c>
      <c r="AK54" s="29">
        <f t="shared" si="8"/>
        <v>6900</v>
      </c>
      <c r="AL54" s="29">
        <f t="shared" si="8"/>
        <v>8280</v>
      </c>
      <c r="AM54" s="29">
        <f t="shared" si="8"/>
        <v>9937</v>
      </c>
      <c r="AN54" s="29">
        <f t="shared" si="8"/>
        <v>11924</v>
      </c>
      <c r="AO54" s="29">
        <f t="shared" si="8"/>
        <v>14309</v>
      </c>
    </row>
    <row r="55" spans="1:41" x14ac:dyDescent="0.3">
      <c r="A55" s="22">
        <f t="shared" si="1"/>
        <v>50</v>
      </c>
      <c r="B55" s="19" t="str">
        <f t="shared" si="5"/>
        <v>12451</v>
      </c>
      <c r="C55" s="27" t="s">
        <v>46</v>
      </c>
      <c r="D55" s="22">
        <v>1</v>
      </c>
      <c r="E55" s="22">
        <v>2</v>
      </c>
      <c r="F55" s="22">
        <v>4</v>
      </c>
      <c r="G55" s="22">
        <v>5</v>
      </c>
      <c r="H55" s="22">
        <v>5</v>
      </c>
      <c r="I55" s="22" t="s">
        <v>178</v>
      </c>
      <c r="J55" s="24" t="s">
        <v>292</v>
      </c>
      <c r="K55" s="22">
        <f>VLOOKUP(L55,名称备注!$B:$C,2,0)</f>
        <v>12001</v>
      </c>
      <c r="L55" s="22" t="s">
        <v>196</v>
      </c>
      <c r="M55" s="22">
        <f>VLOOKUP(N55,名称备注!$B:$C,2,0)</f>
        <v>13001</v>
      </c>
      <c r="N55" s="22" t="s">
        <v>211</v>
      </c>
      <c r="O55" s="22">
        <v>1</v>
      </c>
      <c r="P55" s="22" t="str">
        <f t="shared" si="6"/>
        <v/>
      </c>
      <c r="Q55" s="29"/>
      <c r="R55" s="29" t="str">
        <f t="shared" si="9"/>
        <v/>
      </c>
      <c r="S55" s="29" t="str">
        <f t="shared" si="9"/>
        <v/>
      </c>
      <c r="T55" s="29" t="str">
        <f t="shared" si="9"/>
        <v/>
      </c>
      <c r="U55" s="29" t="str">
        <f t="shared" si="9"/>
        <v/>
      </c>
      <c r="V55" s="29" t="str">
        <f t="shared" si="9"/>
        <v/>
      </c>
      <c r="W55" s="29" t="str">
        <f t="shared" si="9"/>
        <v/>
      </c>
      <c r="X55" s="29" t="str">
        <f t="shared" si="9"/>
        <v/>
      </c>
      <c r="Y55" s="29" t="str">
        <f t="shared" si="9"/>
        <v/>
      </c>
      <c r="Z55" s="29" t="str">
        <f t="shared" si="9"/>
        <v/>
      </c>
      <c r="AA55" s="29" t="str">
        <f t="shared" si="9"/>
        <v/>
      </c>
      <c r="AB55" s="29" t="str">
        <f t="shared" si="9"/>
        <v/>
      </c>
      <c r="AC55" s="29" t="str">
        <f t="shared" si="9"/>
        <v/>
      </c>
      <c r="AD55" s="29" t="str">
        <f t="shared" si="9"/>
        <v/>
      </c>
      <c r="AE55" s="29" t="str">
        <f t="shared" si="9"/>
        <v/>
      </c>
      <c r="AF55" s="29" t="str">
        <f t="shared" si="9"/>
        <v/>
      </c>
      <c r="AG55" s="29" t="str">
        <f t="shared" si="9"/>
        <v/>
      </c>
      <c r="AH55" s="29" t="str">
        <f t="shared" si="8"/>
        <v/>
      </c>
      <c r="AI55" s="29" t="str">
        <f t="shared" si="8"/>
        <v/>
      </c>
      <c r="AJ55" s="29" t="str">
        <f t="shared" si="8"/>
        <v/>
      </c>
      <c r="AK55" s="29" t="str">
        <f t="shared" si="8"/>
        <v/>
      </c>
      <c r="AL55" s="29" t="str">
        <f t="shared" si="8"/>
        <v/>
      </c>
      <c r="AM55" s="29" t="str">
        <f t="shared" si="8"/>
        <v/>
      </c>
      <c r="AN55" s="29" t="str">
        <f t="shared" si="8"/>
        <v/>
      </c>
      <c r="AO55" s="29" t="str">
        <f t="shared" si="8"/>
        <v/>
      </c>
    </row>
    <row r="56" spans="1:41" x14ac:dyDescent="0.3">
      <c r="A56" s="22">
        <f t="shared" si="1"/>
        <v>51</v>
      </c>
      <c r="B56" s="19" t="str">
        <f t="shared" si="5"/>
        <v>12511</v>
      </c>
      <c r="C56" s="28" t="s">
        <v>63</v>
      </c>
      <c r="D56" s="22">
        <v>1</v>
      </c>
      <c r="E56" s="22">
        <v>2</v>
      </c>
      <c r="F56" s="22">
        <v>5</v>
      </c>
      <c r="G56" s="22">
        <v>1</v>
      </c>
      <c r="H56" s="22">
        <v>1</v>
      </c>
      <c r="I56" s="22" t="s">
        <v>179</v>
      </c>
      <c r="J56" s="24" t="s">
        <v>302</v>
      </c>
      <c r="K56" s="22">
        <f>VLOOKUP(L56,名称备注!$B:$C,2,0)</f>
        <v>12000</v>
      </c>
      <c r="L56" s="22" t="s">
        <v>195</v>
      </c>
      <c r="M56" s="22">
        <f>VLOOKUP(N56,名称备注!$B:$C,2,0)</f>
        <v>13000</v>
      </c>
      <c r="N56" s="22" t="s">
        <v>213</v>
      </c>
      <c r="O56" s="22">
        <v>5</v>
      </c>
      <c r="P56" s="22" t="str">
        <f t="shared" si="6"/>
        <v>150,180,216,259,311,373,447,537,644,773,928,1114,1337,1604,1925,2311,2773,3327,3993,4792,5750,6900,8280,9937,11924</v>
      </c>
      <c r="Q56" s="29">
        <f>[1]卡牌!$AI$84</f>
        <v>150</v>
      </c>
      <c r="R56" s="29">
        <f t="shared" si="9"/>
        <v>180</v>
      </c>
      <c r="S56" s="29">
        <f t="shared" si="9"/>
        <v>216</v>
      </c>
      <c r="T56" s="29">
        <f t="shared" si="9"/>
        <v>259</v>
      </c>
      <c r="U56" s="29">
        <f t="shared" si="9"/>
        <v>311</v>
      </c>
      <c r="V56" s="29">
        <f t="shared" si="9"/>
        <v>373</v>
      </c>
      <c r="W56" s="29">
        <f t="shared" si="9"/>
        <v>447</v>
      </c>
      <c r="X56" s="29">
        <f t="shared" si="9"/>
        <v>537</v>
      </c>
      <c r="Y56" s="29">
        <f t="shared" si="9"/>
        <v>644</v>
      </c>
      <c r="Z56" s="29">
        <f t="shared" si="9"/>
        <v>773</v>
      </c>
      <c r="AA56" s="29">
        <f t="shared" si="9"/>
        <v>928</v>
      </c>
      <c r="AB56" s="29">
        <f t="shared" si="9"/>
        <v>1114</v>
      </c>
      <c r="AC56" s="29">
        <f t="shared" si="9"/>
        <v>1337</v>
      </c>
      <c r="AD56" s="29">
        <f t="shared" si="9"/>
        <v>1604</v>
      </c>
      <c r="AE56" s="29">
        <f t="shared" si="9"/>
        <v>1925</v>
      </c>
      <c r="AF56" s="29">
        <f t="shared" si="9"/>
        <v>2311</v>
      </c>
      <c r="AG56" s="29">
        <f t="shared" si="9"/>
        <v>2773</v>
      </c>
      <c r="AH56" s="29">
        <f t="shared" si="8"/>
        <v>3327</v>
      </c>
      <c r="AI56" s="29">
        <f t="shared" si="8"/>
        <v>3993</v>
      </c>
      <c r="AJ56" s="29">
        <f t="shared" si="8"/>
        <v>4792</v>
      </c>
      <c r="AK56" s="29">
        <f t="shared" si="8"/>
        <v>5750</v>
      </c>
      <c r="AL56" s="29">
        <f t="shared" si="8"/>
        <v>6900</v>
      </c>
      <c r="AM56" s="29">
        <f t="shared" si="8"/>
        <v>8280</v>
      </c>
      <c r="AN56" s="29">
        <f t="shared" si="8"/>
        <v>9937</v>
      </c>
      <c r="AO56" s="29">
        <f t="shared" si="8"/>
        <v>11924</v>
      </c>
    </row>
    <row r="57" spans="1:41" x14ac:dyDescent="0.3">
      <c r="A57" s="22">
        <f t="shared" si="1"/>
        <v>52</v>
      </c>
      <c r="B57" s="19" t="str">
        <f t="shared" si="5"/>
        <v>12521</v>
      </c>
      <c r="C57" s="28" t="s">
        <v>47</v>
      </c>
      <c r="D57" s="22">
        <v>1</v>
      </c>
      <c r="E57" s="22">
        <v>2</v>
      </c>
      <c r="F57" s="22">
        <v>5</v>
      </c>
      <c r="G57" s="22">
        <v>2</v>
      </c>
      <c r="H57" s="22">
        <v>2</v>
      </c>
      <c r="I57" s="22" t="s">
        <v>180</v>
      </c>
      <c r="J57" s="24" t="s">
        <v>302</v>
      </c>
      <c r="K57" s="22">
        <f>VLOOKUP(L57,名称备注!$B:$C,2,0)</f>
        <v>12500</v>
      </c>
      <c r="L57" s="22" t="s">
        <v>210</v>
      </c>
      <c r="M57" s="22">
        <f>VLOOKUP(N57,名称备注!$B:$C,2,0)</f>
        <v>13500</v>
      </c>
      <c r="N57" s="22" t="s">
        <v>243</v>
      </c>
      <c r="O57" s="22">
        <v>5</v>
      </c>
      <c r="P57" s="22" t="str">
        <f t="shared" si="6"/>
        <v>60,72,86,103,124,149,179,214,257,309,371,445,534,641,770,924,1109,1331,1597,1916,2300,2760,3312,3974,4769</v>
      </c>
      <c r="Q57" s="29">
        <f>[1]怪物!$P$66</f>
        <v>60</v>
      </c>
      <c r="R57" s="29">
        <f t="shared" si="9"/>
        <v>72</v>
      </c>
      <c r="S57" s="29">
        <f t="shared" si="9"/>
        <v>86</v>
      </c>
      <c r="T57" s="29">
        <f t="shared" si="9"/>
        <v>103</v>
      </c>
      <c r="U57" s="29">
        <f t="shared" si="9"/>
        <v>124</v>
      </c>
      <c r="V57" s="29">
        <f t="shared" si="9"/>
        <v>149</v>
      </c>
      <c r="W57" s="29">
        <f t="shared" si="9"/>
        <v>179</v>
      </c>
      <c r="X57" s="29">
        <f t="shared" si="9"/>
        <v>214</v>
      </c>
      <c r="Y57" s="29">
        <f t="shared" si="9"/>
        <v>257</v>
      </c>
      <c r="Z57" s="29">
        <f t="shared" si="9"/>
        <v>309</v>
      </c>
      <c r="AA57" s="29">
        <f t="shared" si="9"/>
        <v>371</v>
      </c>
      <c r="AB57" s="29">
        <f t="shared" si="9"/>
        <v>445</v>
      </c>
      <c r="AC57" s="29">
        <f t="shared" si="9"/>
        <v>534</v>
      </c>
      <c r="AD57" s="29">
        <f t="shared" si="9"/>
        <v>641</v>
      </c>
      <c r="AE57" s="29">
        <f t="shared" si="9"/>
        <v>770</v>
      </c>
      <c r="AF57" s="29">
        <f t="shared" si="9"/>
        <v>924</v>
      </c>
      <c r="AG57" s="29">
        <f t="shared" si="9"/>
        <v>1109</v>
      </c>
      <c r="AH57" s="29">
        <f t="shared" si="8"/>
        <v>1331</v>
      </c>
      <c r="AI57" s="29">
        <f t="shared" si="8"/>
        <v>1597</v>
      </c>
      <c r="AJ57" s="29">
        <f t="shared" si="8"/>
        <v>1916</v>
      </c>
      <c r="AK57" s="29">
        <f t="shared" si="8"/>
        <v>2300</v>
      </c>
      <c r="AL57" s="29">
        <f t="shared" si="8"/>
        <v>2760</v>
      </c>
      <c r="AM57" s="29">
        <f t="shared" si="8"/>
        <v>3312</v>
      </c>
      <c r="AN57" s="29">
        <f t="shared" si="8"/>
        <v>3974</v>
      </c>
      <c r="AO57" s="29">
        <f t="shared" si="8"/>
        <v>4769</v>
      </c>
    </row>
    <row r="58" spans="1:41" x14ac:dyDescent="0.3">
      <c r="A58" s="22">
        <f t="shared" si="1"/>
        <v>53</v>
      </c>
      <c r="B58" s="19" t="str">
        <f t="shared" si="5"/>
        <v>12531</v>
      </c>
      <c r="C58" s="28" t="s">
        <v>151</v>
      </c>
      <c r="D58" s="22">
        <v>1</v>
      </c>
      <c r="E58" s="22">
        <v>2</v>
      </c>
      <c r="F58" s="22">
        <v>5</v>
      </c>
      <c r="G58" s="22">
        <v>3</v>
      </c>
      <c r="H58" s="22">
        <v>3</v>
      </c>
      <c r="I58" s="22" t="s">
        <v>181</v>
      </c>
      <c r="J58" s="24" t="s">
        <v>302</v>
      </c>
      <c r="K58" s="22">
        <f>VLOOKUP(L58,名称备注!$B:$C,2,0)</f>
        <v>12501</v>
      </c>
      <c r="L58" s="22" t="s">
        <v>208</v>
      </c>
      <c r="M58" s="22">
        <f>VLOOKUP(N58,名称备注!$B:$C,2,0)</f>
        <v>13501</v>
      </c>
      <c r="N58" s="22" t="s">
        <v>220</v>
      </c>
      <c r="O58" s="22">
        <v>5</v>
      </c>
      <c r="P58" s="22" t="str">
        <f t="shared" si="6"/>
        <v>80,96,115,138,165,199,238,286,343,412,495,594,713,855,1027,1232,1479,1774,2129,2555,3067,3680,4416,5299,6359</v>
      </c>
      <c r="Q58" s="29">
        <f>[1]怪物!$P$72</f>
        <v>80</v>
      </c>
      <c r="R58" s="29">
        <f t="shared" si="9"/>
        <v>96</v>
      </c>
      <c r="S58" s="29">
        <f t="shared" si="9"/>
        <v>115</v>
      </c>
      <c r="T58" s="29">
        <f t="shared" si="9"/>
        <v>138</v>
      </c>
      <c r="U58" s="29">
        <f t="shared" si="9"/>
        <v>165</v>
      </c>
      <c r="V58" s="29">
        <f t="shared" si="9"/>
        <v>199</v>
      </c>
      <c r="W58" s="29">
        <f t="shared" si="9"/>
        <v>238</v>
      </c>
      <c r="X58" s="29">
        <f t="shared" si="9"/>
        <v>286</v>
      </c>
      <c r="Y58" s="29">
        <f t="shared" si="9"/>
        <v>343</v>
      </c>
      <c r="Z58" s="29">
        <f t="shared" si="9"/>
        <v>412</v>
      </c>
      <c r="AA58" s="29">
        <f t="shared" si="9"/>
        <v>495</v>
      </c>
      <c r="AB58" s="29">
        <f t="shared" si="9"/>
        <v>594</v>
      </c>
      <c r="AC58" s="29">
        <f t="shared" si="9"/>
        <v>713</v>
      </c>
      <c r="AD58" s="29">
        <f t="shared" si="9"/>
        <v>855</v>
      </c>
      <c r="AE58" s="29">
        <f t="shared" si="9"/>
        <v>1027</v>
      </c>
      <c r="AF58" s="29">
        <f t="shared" si="9"/>
        <v>1232</v>
      </c>
      <c r="AG58" s="29">
        <f t="shared" si="9"/>
        <v>1479</v>
      </c>
      <c r="AH58" s="29">
        <f t="shared" si="8"/>
        <v>1774</v>
      </c>
      <c r="AI58" s="29">
        <f t="shared" si="8"/>
        <v>2129</v>
      </c>
      <c r="AJ58" s="29">
        <f t="shared" si="8"/>
        <v>2555</v>
      </c>
      <c r="AK58" s="29">
        <f t="shared" si="8"/>
        <v>3067</v>
      </c>
      <c r="AL58" s="29">
        <f t="shared" si="8"/>
        <v>3680</v>
      </c>
      <c r="AM58" s="29">
        <f t="shared" si="8"/>
        <v>4416</v>
      </c>
      <c r="AN58" s="29">
        <f t="shared" si="8"/>
        <v>5299</v>
      </c>
      <c r="AO58" s="29">
        <f t="shared" si="8"/>
        <v>6359</v>
      </c>
    </row>
    <row r="59" spans="1:41" x14ac:dyDescent="0.3">
      <c r="A59" s="22">
        <f t="shared" si="1"/>
        <v>54</v>
      </c>
      <c r="B59" s="19" t="str">
        <f t="shared" si="5"/>
        <v>12541</v>
      </c>
      <c r="C59" s="28" t="s">
        <v>152</v>
      </c>
      <c r="D59" s="22">
        <v>1</v>
      </c>
      <c r="E59" s="22">
        <v>2</v>
      </c>
      <c r="F59" s="22">
        <v>5</v>
      </c>
      <c r="G59" s="22">
        <v>4</v>
      </c>
      <c r="H59" s="22">
        <v>4</v>
      </c>
      <c r="I59" s="22" t="s">
        <v>186</v>
      </c>
      <c r="J59" s="22" t="s">
        <v>191</v>
      </c>
      <c r="K59" s="22">
        <f>VLOOKUP(L59,名称备注!$B:$C,2,0)</f>
        <v>12502</v>
      </c>
      <c r="L59" s="22" t="s">
        <v>209</v>
      </c>
      <c r="M59" s="22">
        <f>VLOOKUP(N59,名称备注!$B:$C,2,0)</f>
        <v>13502</v>
      </c>
      <c r="N59" s="22" t="s">
        <v>221</v>
      </c>
      <c r="O59" s="22">
        <v>5</v>
      </c>
      <c r="P59" s="22" t="str">
        <f t="shared" si="6"/>
        <v>132,158,190,228,273,328,394,472,567,681,817,980,1176,1412,1694,2033,2440,2928,3514,4217,5060,6072,7287,8744,10493</v>
      </c>
      <c r="Q59" s="29">
        <f>[1]卡牌!$AI$76</f>
        <v>132</v>
      </c>
      <c r="R59" s="29">
        <f t="shared" si="9"/>
        <v>158</v>
      </c>
      <c r="S59" s="29">
        <f t="shared" si="9"/>
        <v>190</v>
      </c>
      <c r="T59" s="29">
        <f t="shared" si="9"/>
        <v>228</v>
      </c>
      <c r="U59" s="29">
        <f t="shared" si="9"/>
        <v>273</v>
      </c>
      <c r="V59" s="29">
        <f t="shared" si="9"/>
        <v>328</v>
      </c>
      <c r="W59" s="29">
        <f t="shared" si="9"/>
        <v>394</v>
      </c>
      <c r="X59" s="29">
        <f t="shared" si="9"/>
        <v>472</v>
      </c>
      <c r="Y59" s="29">
        <f t="shared" si="9"/>
        <v>567</v>
      </c>
      <c r="Z59" s="29">
        <f t="shared" si="9"/>
        <v>681</v>
      </c>
      <c r="AA59" s="29">
        <f t="shared" si="9"/>
        <v>817</v>
      </c>
      <c r="AB59" s="29">
        <f t="shared" si="9"/>
        <v>980</v>
      </c>
      <c r="AC59" s="29">
        <f t="shared" si="9"/>
        <v>1176</v>
      </c>
      <c r="AD59" s="29">
        <f t="shared" si="9"/>
        <v>1412</v>
      </c>
      <c r="AE59" s="29">
        <f t="shared" si="9"/>
        <v>1694</v>
      </c>
      <c r="AF59" s="29">
        <f t="shared" si="9"/>
        <v>2033</v>
      </c>
      <c r="AG59" s="29">
        <f t="shared" si="9"/>
        <v>2440</v>
      </c>
      <c r="AH59" s="29">
        <f t="shared" si="8"/>
        <v>2928</v>
      </c>
      <c r="AI59" s="29">
        <f t="shared" si="8"/>
        <v>3514</v>
      </c>
      <c r="AJ59" s="29">
        <f t="shared" si="8"/>
        <v>4217</v>
      </c>
      <c r="AK59" s="29">
        <f t="shared" si="8"/>
        <v>5060</v>
      </c>
      <c r="AL59" s="29">
        <f t="shared" si="8"/>
        <v>6072</v>
      </c>
      <c r="AM59" s="29">
        <f t="shared" si="8"/>
        <v>7287</v>
      </c>
      <c r="AN59" s="29">
        <f t="shared" si="8"/>
        <v>8744</v>
      </c>
      <c r="AO59" s="29">
        <f t="shared" si="8"/>
        <v>10493</v>
      </c>
    </row>
    <row r="60" spans="1:41" x14ac:dyDescent="0.3">
      <c r="A60" s="22">
        <f t="shared" si="1"/>
        <v>55</v>
      </c>
      <c r="B60" s="19" t="str">
        <f t="shared" si="5"/>
        <v>12551</v>
      </c>
      <c r="C60" s="28" t="s">
        <v>49</v>
      </c>
      <c r="D60" s="22">
        <v>1</v>
      </c>
      <c r="E60" s="22">
        <v>2</v>
      </c>
      <c r="F60" s="22">
        <v>5</v>
      </c>
      <c r="G60" s="22">
        <v>5</v>
      </c>
      <c r="H60" s="22">
        <v>5</v>
      </c>
      <c r="I60" s="22" t="s">
        <v>182</v>
      </c>
      <c r="J60" s="24" t="s">
        <v>302</v>
      </c>
      <c r="K60" s="22">
        <f>VLOOKUP(L60,名称备注!$B:$C,2,0)</f>
        <v>12001</v>
      </c>
      <c r="L60" s="22" t="s">
        <v>196</v>
      </c>
      <c r="M60" s="22">
        <f>VLOOKUP(N60,名称备注!$B:$C,2,0)</f>
        <v>13001</v>
      </c>
      <c r="N60" s="22" t="s">
        <v>211</v>
      </c>
      <c r="O60" s="22">
        <v>1</v>
      </c>
      <c r="P60" s="22" t="str">
        <f t="shared" si="6"/>
        <v/>
      </c>
    </row>
  </sheetData>
  <autoFilter ref="A1:P60" xr:uid="{00000000-0001-0000-0100-000000000000}"/>
  <phoneticPr fontId="2" type="noConversion"/>
  <conditionalFormatting sqref="M2:O2">
    <cfRule type="duplicateValues" dxfId="1" priority="1"/>
  </conditionalFormatting>
  <conditionalFormatting sqref="K2:L2 A2:G2">
    <cfRule type="duplicateValues" dxfId="0" priority="4"/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1835-DDCF-4DA4-B203-BA0AC7BCE3E5}">
  <dimension ref="B1:C43"/>
  <sheetViews>
    <sheetView workbookViewId="0">
      <selection activeCell="B1" sqref="B1:C1"/>
    </sheetView>
  </sheetViews>
  <sheetFormatPr defaultRowHeight="14.25" x14ac:dyDescent="0.2"/>
  <cols>
    <col min="2" max="2" width="117.375" bestFit="1" customWidth="1"/>
    <col min="3" max="3" width="8.625" bestFit="1" customWidth="1"/>
  </cols>
  <sheetData>
    <row r="1" spans="2:3" x14ac:dyDescent="0.2">
      <c r="B1" s="31" t="s">
        <v>315</v>
      </c>
      <c r="C1" s="31" t="s">
        <v>314</v>
      </c>
    </row>
    <row r="2" spans="2:3" x14ac:dyDescent="0.2">
      <c r="B2" t="s">
        <v>253</v>
      </c>
      <c r="C2">
        <v>12000</v>
      </c>
    </row>
    <row r="3" spans="2:3" x14ac:dyDescent="0.2">
      <c r="B3" t="s">
        <v>262</v>
      </c>
      <c r="C3">
        <v>12001</v>
      </c>
    </row>
    <row r="4" spans="2:3" x14ac:dyDescent="0.2">
      <c r="B4" t="s">
        <v>306</v>
      </c>
      <c r="C4">
        <v>12002</v>
      </c>
    </row>
    <row r="5" spans="2:3" x14ac:dyDescent="0.2">
      <c r="B5" t="s">
        <v>308</v>
      </c>
      <c r="C5">
        <v>12003</v>
      </c>
    </row>
    <row r="6" spans="2:3" x14ac:dyDescent="0.2">
      <c r="B6" t="s">
        <v>312</v>
      </c>
      <c r="C6">
        <v>12004</v>
      </c>
    </row>
    <row r="7" spans="2:3" x14ac:dyDescent="0.2">
      <c r="B7" t="s">
        <v>310</v>
      </c>
      <c r="C7">
        <v>12005</v>
      </c>
    </row>
    <row r="8" spans="2:3" x14ac:dyDescent="0.2">
      <c r="B8" t="s">
        <v>197</v>
      </c>
      <c r="C8">
        <v>12100</v>
      </c>
    </row>
    <row r="9" spans="2:3" x14ac:dyDescent="0.2">
      <c r="B9" t="s">
        <v>198</v>
      </c>
      <c r="C9">
        <v>12101</v>
      </c>
    </row>
    <row r="10" spans="2:3" x14ac:dyDescent="0.2">
      <c r="B10" t="s">
        <v>199</v>
      </c>
      <c r="C10">
        <v>12102</v>
      </c>
    </row>
    <row r="11" spans="2:3" x14ac:dyDescent="0.2">
      <c r="B11" t="s">
        <v>265</v>
      </c>
      <c r="C11">
        <v>12200</v>
      </c>
    </row>
    <row r="12" spans="2:3" x14ac:dyDescent="0.2">
      <c r="B12" t="s">
        <v>200</v>
      </c>
      <c r="C12">
        <v>12201</v>
      </c>
    </row>
    <row r="13" spans="2:3" x14ac:dyDescent="0.2">
      <c r="B13" t="s">
        <v>201</v>
      </c>
      <c r="C13">
        <v>12202</v>
      </c>
    </row>
    <row r="14" spans="2:3" x14ac:dyDescent="0.2">
      <c r="B14" t="s">
        <v>275</v>
      </c>
      <c r="C14">
        <v>12300</v>
      </c>
    </row>
    <row r="15" spans="2:3" x14ac:dyDescent="0.2">
      <c r="B15" t="s">
        <v>202</v>
      </c>
      <c r="C15">
        <v>12301</v>
      </c>
    </row>
    <row r="16" spans="2:3" x14ac:dyDescent="0.2">
      <c r="B16" t="s">
        <v>204</v>
      </c>
      <c r="C16">
        <v>12302</v>
      </c>
    </row>
    <row r="17" spans="2:3" x14ac:dyDescent="0.2">
      <c r="B17" t="s">
        <v>205</v>
      </c>
      <c r="C17">
        <v>12400</v>
      </c>
    </row>
    <row r="18" spans="2:3" x14ac:dyDescent="0.2">
      <c r="B18" t="s">
        <v>206</v>
      </c>
      <c r="C18">
        <v>12401</v>
      </c>
    </row>
    <row r="19" spans="2:3" x14ac:dyDescent="0.2">
      <c r="B19" t="s">
        <v>207</v>
      </c>
      <c r="C19">
        <v>12402</v>
      </c>
    </row>
    <row r="20" spans="2:3" x14ac:dyDescent="0.2">
      <c r="B20" t="s">
        <v>295</v>
      </c>
      <c r="C20">
        <v>12500</v>
      </c>
    </row>
    <row r="21" spans="2:3" x14ac:dyDescent="0.2">
      <c r="B21" t="s">
        <v>208</v>
      </c>
      <c r="C21">
        <v>12501</v>
      </c>
    </row>
    <row r="22" spans="2:3" x14ac:dyDescent="0.2">
      <c r="B22" t="s">
        <v>303</v>
      </c>
      <c r="C22">
        <v>12502</v>
      </c>
    </row>
    <row r="23" spans="2:3" x14ac:dyDescent="0.2">
      <c r="B23" t="s">
        <v>213</v>
      </c>
      <c r="C23">
        <v>13000</v>
      </c>
    </row>
    <row r="24" spans="2:3" x14ac:dyDescent="0.2">
      <c r="B24" t="s">
        <v>263</v>
      </c>
      <c r="C24">
        <v>13001</v>
      </c>
    </row>
    <row r="25" spans="2:3" x14ac:dyDescent="0.2">
      <c r="B25" t="s">
        <v>307</v>
      </c>
      <c r="C25">
        <v>13002</v>
      </c>
    </row>
    <row r="26" spans="2:3" x14ac:dyDescent="0.2">
      <c r="B26" t="s">
        <v>309</v>
      </c>
      <c r="C26">
        <v>13003</v>
      </c>
    </row>
    <row r="27" spans="2:3" x14ac:dyDescent="0.2">
      <c r="B27" t="s">
        <v>313</v>
      </c>
      <c r="C27">
        <v>13004</v>
      </c>
    </row>
    <row r="28" spans="2:3" x14ac:dyDescent="0.2">
      <c r="B28" t="s">
        <v>311</v>
      </c>
      <c r="C28">
        <v>13005</v>
      </c>
    </row>
    <row r="29" spans="2:3" x14ac:dyDescent="0.2">
      <c r="B29" t="s">
        <v>214</v>
      </c>
      <c r="C29">
        <v>13100</v>
      </c>
    </row>
    <row r="30" spans="2:3" x14ac:dyDescent="0.2">
      <c r="B30" t="s">
        <v>256</v>
      </c>
      <c r="C30">
        <v>13101</v>
      </c>
    </row>
    <row r="31" spans="2:3" x14ac:dyDescent="0.2">
      <c r="B31" t="s">
        <v>215</v>
      </c>
      <c r="C31">
        <v>13102</v>
      </c>
    </row>
    <row r="32" spans="2:3" x14ac:dyDescent="0.2">
      <c r="B32" t="s">
        <v>266</v>
      </c>
      <c r="C32">
        <v>13200</v>
      </c>
    </row>
    <row r="33" spans="2:3" x14ac:dyDescent="0.2">
      <c r="B33" t="s">
        <v>268</v>
      </c>
      <c r="C33">
        <v>13201</v>
      </c>
    </row>
    <row r="34" spans="2:3" x14ac:dyDescent="0.2">
      <c r="B34" t="s">
        <v>273</v>
      </c>
      <c r="C34">
        <v>13202</v>
      </c>
    </row>
    <row r="35" spans="2:3" x14ac:dyDescent="0.2">
      <c r="B35" t="s">
        <v>276</v>
      </c>
      <c r="C35">
        <v>13300</v>
      </c>
    </row>
    <row r="36" spans="2:3" x14ac:dyDescent="0.2">
      <c r="B36" t="s">
        <v>278</v>
      </c>
      <c r="C36">
        <v>13301</v>
      </c>
    </row>
    <row r="37" spans="2:3" x14ac:dyDescent="0.2">
      <c r="B37" t="s">
        <v>283</v>
      </c>
      <c r="C37">
        <v>13302</v>
      </c>
    </row>
    <row r="38" spans="2:3" x14ac:dyDescent="0.2">
      <c r="B38" t="s">
        <v>285</v>
      </c>
      <c r="C38">
        <v>13400</v>
      </c>
    </row>
    <row r="39" spans="2:3" x14ac:dyDescent="0.2">
      <c r="B39" t="s">
        <v>287</v>
      </c>
      <c r="C39">
        <v>13401</v>
      </c>
    </row>
    <row r="40" spans="2:3" x14ac:dyDescent="0.2">
      <c r="B40" t="s">
        <v>293</v>
      </c>
      <c r="C40">
        <v>13402</v>
      </c>
    </row>
    <row r="41" spans="2:3" x14ac:dyDescent="0.2">
      <c r="B41" t="s">
        <v>296</v>
      </c>
      <c r="C41">
        <v>13500</v>
      </c>
    </row>
    <row r="42" spans="2:3" x14ac:dyDescent="0.2">
      <c r="B42" t="s">
        <v>298</v>
      </c>
      <c r="C42">
        <v>13501</v>
      </c>
    </row>
    <row r="43" spans="2:3" x14ac:dyDescent="0.2">
      <c r="B43" t="s">
        <v>304</v>
      </c>
      <c r="C43">
        <v>13502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t_combine_group_s</vt:lpstr>
      <vt:lpstr>t_combine_s</vt:lpstr>
      <vt:lpstr>t_combine_s说明表</vt:lpstr>
      <vt:lpstr>名称备注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Xuexu</cp:lastModifiedBy>
  <dcterms:created xsi:type="dcterms:W3CDTF">2015-06-05T18:19:00Z</dcterms:created>
  <dcterms:modified xsi:type="dcterms:W3CDTF">2023-06-06T06:48:24Z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D2AAA7A0AC004EE3A0C8F16E512BF21A_12</vt:lpwstr>
  </property>
  <property fmtid="{D5CDD505-2E9C-101B-9397-08002B2CF9AE}" pid="3" name="KSOProductBuildVer">
    <vt:lpwstr>2052-11.1.0.14309</vt:lpwstr>
  </property>
</Properties>
</file>